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-20022\Desktop\"/>
    </mc:Choice>
  </mc:AlternateContent>
  <xr:revisionPtr revIDLastSave="0" documentId="13_ncr:1_{934CB2D4-0180-41A2-AF14-0BA39BE273C6}" xr6:coauthVersionLast="47" xr6:coauthVersionMax="47" xr10:uidLastSave="{00000000-0000-0000-0000-000000000000}"/>
  <bookViews>
    <workbookView xWindow="-120" yWindow="-120" windowWidth="20730" windowHeight="11160" tabRatio="932" xr2:uid="{00000000-000D-0000-FFFF-FFFF00000000}"/>
  </bookViews>
  <sheets>
    <sheet name="القطاع الخارجي" sheetId="31" r:id="rId1"/>
    <sheet name="64  " sheetId="140" r:id="rId2"/>
    <sheet name="65a  " sheetId="141" r:id="rId3"/>
    <sheet name="65b  " sheetId="116" r:id="rId4"/>
    <sheet name="65c  " sheetId="115" r:id="rId5"/>
    <sheet name="65d" sheetId="84" r:id="rId6"/>
    <sheet name="66a" sheetId="122" r:id="rId7"/>
    <sheet name="66b " sheetId="123" r:id="rId8"/>
    <sheet name="67a" sheetId="143" r:id="rId9"/>
    <sheet name="67b" sheetId="144" r:id="rId10"/>
    <sheet name="68a " sheetId="119" r:id="rId11"/>
    <sheet name="68b" sheetId="121" r:id="rId12"/>
    <sheet name="69" sheetId="124" r:id="rId13"/>
    <sheet name="70" sheetId="142" r:id="rId14"/>
    <sheet name="71" sheetId="87" r:id="rId15"/>
    <sheet name="72" sheetId="114" r:id="rId16"/>
    <sheet name="73" sheetId="135" r:id="rId17"/>
    <sheet name="74" sheetId="136" r:id="rId18"/>
    <sheet name="75" sheetId="137" r:id="rId19"/>
    <sheet name="76" sheetId="138" r:id="rId20"/>
    <sheet name="77" sheetId="139" r:id="rId21"/>
  </sheets>
  <externalReferences>
    <externalReference r:id="rId22"/>
  </externalReferences>
  <definedNames>
    <definedName name="_xlnm._FilterDatabase" localSheetId="1" hidden="1">'64  '!$DF$1:$FA$37</definedName>
    <definedName name="_xlnm._FilterDatabase" localSheetId="2" hidden="1">'65a  '!$AT$1:$BK$61</definedName>
    <definedName name="_xlnm._FilterDatabase" localSheetId="4" hidden="1">'65c  '!$BG$1:$CF$63</definedName>
    <definedName name="FrequencyList">'[1]Report Form'!$F$4:$F$8</definedName>
    <definedName name="PeriodList">'[1]Report Form'!$E$4:$E$76</definedName>
    <definedName name="_xlnm.Print_Area" localSheetId="1">'64  '!$B$2:$BM$37</definedName>
    <definedName name="_xlnm.Print_Area" localSheetId="2">'65a  '!$B$3:$AA$53</definedName>
    <definedName name="_xlnm.Print_Area" localSheetId="3">'65b  '!$B$3:$CY$53</definedName>
    <definedName name="_xlnm.Print_Area" localSheetId="4">'65c  '!$B$2:$AM$64</definedName>
    <definedName name="_xlnm.Print_Area" localSheetId="5">'65d'!$B$2:$EW$64</definedName>
    <definedName name="_xlnm.Print_Area" localSheetId="6">'66a'!$B$2:$AD$53</definedName>
    <definedName name="_xlnm.Print_Area" localSheetId="7">'66b '!$B$2:$AD$52</definedName>
    <definedName name="_xlnm.Print_Area" localSheetId="8">'67a'!$B$2:$P$29</definedName>
    <definedName name="_xlnm.Print_Area" localSheetId="9">'67b'!$B$2:$AG$29</definedName>
    <definedName name="_xlnm.Print_Area" localSheetId="10">'68a '!$B$2:$P$33</definedName>
    <definedName name="_xlnm.Print_Area" localSheetId="11">'68b'!$A$2:$AF$31</definedName>
    <definedName name="_xlnm.Print_Area" localSheetId="12">'69'!$B$1:$DC$59</definedName>
    <definedName name="_xlnm.Print_Area" localSheetId="13">'70'!$B$2:$J$171</definedName>
    <definedName name="_xlnm.Print_Area" localSheetId="14">'71'!$A$2:$J$145</definedName>
    <definedName name="_xlnm.Print_Area" localSheetId="15">'72'!$B$2:$L$148</definedName>
    <definedName name="_xlnm.Print_Area" localSheetId="16">'73'!$B$2:$J$147</definedName>
    <definedName name="_xlnm.Print_Area" localSheetId="17">'74'!$B$2:$O$296</definedName>
    <definedName name="_xlnm.Print_Area" localSheetId="18">'75'!$B$2:$O$295</definedName>
    <definedName name="_xlnm.Print_Area" localSheetId="19">'76'!$B$2:$K$51</definedName>
    <definedName name="_xlnm.Print_Area" localSheetId="20">'77'!$B$2:$K$49</definedName>
    <definedName name="_xlnm.Print_Area" localSheetId="0">'القطاع الخارجي'!$B$3:$D$26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27" i="144" l="1"/>
  <c r="AI27" i="144"/>
  <c r="Q26" i="144"/>
  <c r="T26" i="144" s="1"/>
  <c r="W26" i="144" s="1"/>
  <c r="Z26" i="144" s="1"/>
  <c r="AC26" i="144" s="1"/>
  <c r="AF26" i="144" s="1"/>
  <c r="Q25" i="144"/>
  <c r="T25" i="144" s="1"/>
  <c r="W25" i="144" s="1"/>
  <c r="Z25" i="144" s="1"/>
  <c r="AC25" i="144" s="1"/>
  <c r="AF25" i="144" s="1"/>
  <c r="Q24" i="144"/>
  <c r="T24" i="144" s="1"/>
  <c r="W24" i="144" s="1"/>
  <c r="Z24" i="144" s="1"/>
  <c r="AC24" i="144" s="1"/>
  <c r="AF24" i="144" s="1"/>
  <c r="Q23" i="144"/>
  <c r="T23" i="144" s="1"/>
  <c r="W23" i="144" s="1"/>
  <c r="Z23" i="144" s="1"/>
  <c r="AC23" i="144" s="1"/>
  <c r="AF23" i="144" s="1"/>
  <c r="Q22" i="144"/>
  <c r="T22" i="144" s="1"/>
  <c r="W22" i="144" s="1"/>
  <c r="Z22" i="144" s="1"/>
  <c r="AC22" i="144" s="1"/>
  <c r="AF22" i="144" s="1"/>
  <c r="Q21" i="144"/>
  <c r="T21" i="144" s="1"/>
  <c r="W21" i="144" s="1"/>
  <c r="Z21" i="144" s="1"/>
  <c r="AC21" i="144" s="1"/>
  <c r="AF21" i="144" s="1"/>
  <c r="Q20" i="144"/>
  <c r="T20" i="144" s="1"/>
  <c r="W20" i="144" s="1"/>
  <c r="Z20" i="144" s="1"/>
  <c r="AC20" i="144" s="1"/>
  <c r="AF20" i="144" s="1"/>
  <c r="Q19" i="144"/>
  <c r="T19" i="144" s="1"/>
  <c r="W19" i="144" s="1"/>
  <c r="Z19" i="144" s="1"/>
  <c r="AC19" i="144" s="1"/>
  <c r="AF19" i="144" s="1"/>
  <c r="Q18" i="144"/>
  <c r="T18" i="144" s="1"/>
  <c r="W18" i="144" s="1"/>
  <c r="Z18" i="144" s="1"/>
  <c r="AC18" i="144" s="1"/>
  <c r="AF18" i="144" s="1"/>
  <c r="Q17" i="144"/>
  <c r="T17" i="144" s="1"/>
  <c r="W17" i="144" s="1"/>
  <c r="Z17" i="144" s="1"/>
  <c r="AC17" i="144" s="1"/>
  <c r="AF17" i="144" s="1"/>
  <c r="Q16" i="144"/>
  <c r="T16" i="144" s="1"/>
  <c r="W16" i="144" s="1"/>
  <c r="Z16" i="144" s="1"/>
  <c r="AC16" i="144" s="1"/>
  <c r="AF16" i="144" s="1"/>
  <c r="Q15" i="144"/>
  <c r="T15" i="144" s="1"/>
  <c r="W15" i="144" s="1"/>
  <c r="Z15" i="144" s="1"/>
  <c r="AC15" i="144" s="1"/>
  <c r="AF15" i="144" s="1"/>
  <c r="Q14" i="144"/>
  <c r="T14" i="144" s="1"/>
  <c r="W14" i="144" s="1"/>
  <c r="Z14" i="144" s="1"/>
  <c r="AC14" i="144" s="1"/>
  <c r="AF14" i="144" s="1"/>
  <c r="Q13" i="144"/>
  <c r="T13" i="144" s="1"/>
  <c r="W13" i="144" s="1"/>
  <c r="Z13" i="144" s="1"/>
  <c r="AC13" i="144" s="1"/>
  <c r="AF13" i="144" s="1"/>
  <c r="Q12" i="144"/>
  <c r="T12" i="144" s="1"/>
  <c r="AE11" i="144"/>
  <c r="AD11" i="144"/>
  <c r="AB11" i="144"/>
  <c r="AA11" i="144"/>
  <c r="Y11" i="144"/>
  <c r="X11" i="144"/>
  <c r="V11" i="144"/>
  <c r="U11" i="144"/>
  <c r="S11" i="144"/>
  <c r="R11" i="144"/>
  <c r="P11" i="144"/>
  <c r="O11" i="144"/>
  <c r="M11" i="144"/>
  <c r="L11" i="144"/>
  <c r="K11" i="144"/>
  <c r="J11" i="144"/>
  <c r="I11" i="144"/>
  <c r="H11" i="144"/>
  <c r="G11" i="144"/>
  <c r="F11" i="144"/>
  <c r="E11" i="144"/>
  <c r="D11" i="144"/>
  <c r="C11" i="144"/>
  <c r="O26" i="143"/>
  <c r="O25" i="143"/>
  <c r="O24" i="143"/>
  <c r="O23" i="143"/>
  <c r="O22" i="143"/>
  <c r="O21" i="143"/>
  <c r="O20" i="143"/>
  <c r="O19" i="143"/>
  <c r="O18" i="143"/>
  <c r="O17" i="143"/>
  <c r="O16" i="143"/>
  <c r="O15" i="143"/>
  <c r="O14" i="143"/>
  <c r="O13" i="143"/>
  <c r="O12" i="143"/>
  <c r="L11" i="143"/>
  <c r="O11" i="143" s="1"/>
  <c r="K11" i="143"/>
  <c r="J11" i="143"/>
  <c r="I11" i="143"/>
  <c r="H11" i="143"/>
  <c r="G11" i="143"/>
  <c r="F11" i="143"/>
  <c r="E11" i="143"/>
  <c r="D11" i="143"/>
  <c r="C11" i="143"/>
  <c r="T11" i="144" l="1"/>
  <c r="W12" i="144"/>
  <c r="Q11" i="144"/>
  <c r="W11" i="144" l="1"/>
  <c r="Z12" i="144"/>
  <c r="AC12" i="144" l="1"/>
  <c r="Z11" i="144"/>
  <c r="AF12" i="144" l="1"/>
  <c r="AF11" i="144" s="1"/>
  <c r="AC11" i="144"/>
  <c r="X10" i="142" l="1"/>
  <c r="Y10" i="142"/>
  <c r="Z10" i="142"/>
  <c r="AA10" i="142"/>
  <c r="AB10" i="142"/>
  <c r="E33" i="142"/>
  <c r="E34" i="142"/>
  <c r="D35" i="142"/>
  <c r="F35" i="142"/>
  <c r="G35" i="142"/>
  <c r="H35" i="142"/>
  <c r="I35" i="142"/>
  <c r="J35" i="142"/>
  <c r="C152" i="142"/>
  <c r="E152" i="142" s="1"/>
  <c r="C153" i="142"/>
  <c r="E153" i="142" s="1"/>
  <c r="C154" i="142"/>
  <c r="E154" i="142"/>
  <c r="C155" i="142"/>
  <c r="E155" i="142"/>
  <c r="C157" i="142"/>
  <c r="E157" i="142" s="1"/>
  <c r="C158" i="142"/>
  <c r="E158" i="142"/>
  <c r="C159" i="142"/>
  <c r="E159" i="142"/>
  <c r="C160" i="142"/>
  <c r="E160" i="142"/>
  <c r="C162" i="142"/>
  <c r="C35" i="142" s="1"/>
  <c r="E162" i="142"/>
  <c r="C163" i="142"/>
  <c r="E163" i="142"/>
  <c r="C164" i="142"/>
  <c r="E164" i="142"/>
  <c r="C165" i="142"/>
  <c r="E165" i="142"/>
  <c r="C167" i="142"/>
  <c r="E167" i="142"/>
  <c r="C168" i="142"/>
  <c r="E168" i="142"/>
  <c r="J8" i="140"/>
  <c r="K8" i="140"/>
  <c r="L8" i="140"/>
  <c r="M8" i="140"/>
  <c r="N8" i="140"/>
  <c r="J9" i="140"/>
  <c r="K9" i="140"/>
  <c r="L9" i="140"/>
  <c r="M9" i="140"/>
  <c r="N9" i="140"/>
  <c r="J10" i="140"/>
  <c r="K10" i="140"/>
  <c r="L10" i="140"/>
  <c r="M10" i="140"/>
  <c r="N10" i="140"/>
  <c r="J11" i="140"/>
  <c r="K11" i="140"/>
  <c r="L11" i="140"/>
  <c r="M11" i="140"/>
  <c r="N11" i="140"/>
  <c r="J12" i="140"/>
  <c r="K12" i="140"/>
  <c r="L12" i="140"/>
  <c r="M12" i="140"/>
  <c r="N12" i="140"/>
  <c r="J13" i="140"/>
  <c r="K13" i="140"/>
  <c r="L13" i="140"/>
  <c r="M13" i="140"/>
  <c r="N13" i="140"/>
  <c r="J14" i="140"/>
  <c r="K14" i="140"/>
  <c r="L14" i="140"/>
  <c r="M14" i="140"/>
  <c r="N14" i="140"/>
  <c r="J15" i="140"/>
  <c r="K15" i="140"/>
  <c r="L15" i="140"/>
  <c r="M15" i="140"/>
  <c r="N15" i="140"/>
  <c r="J16" i="140"/>
  <c r="K16" i="140"/>
  <c r="L16" i="140"/>
  <c r="M16" i="140"/>
  <c r="N16" i="140"/>
  <c r="J17" i="140"/>
  <c r="K17" i="140"/>
  <c r="L17" i="140"/>
  <c r="M17" i="140"/>
  <c r="N17" i="140"/>
  <c r="J18" i="140"/>
  <c r="K18" i="140"/>
  <c r="L18" i="140"/>
  <c r="M18" i="140"/>
  <c r="N18" i="140"/>
  <c r="J19" i="140"/>
  <c r="K19" i="140"/>
  <c r="L19" i="140"/>
  <c r="M19" i="140"/>
  <c r="N19" i="140"/>
  <c r="J20" i="140"/>
  <c r="K20" i="140"/>
  <c r="L20" i="140"/>
  <c r="M20" i="140"/>
  <c r="N20" i="140"/>
  <c r="J21" i="140"/>
  <c r="K21" i="140"/>
  <c r="L21" i="140"/>
  <c r="M21" i="140"/>
  <c r="N21" i="140"/>
  <c r="J22" i="140"/>
  <c r="K22" i="140"/>
  <c r="L22" i="140"/>
  <c r="M22" i="140"/>
  <c r="N22" i="140"/>
  <c r="J23" i="140"/>
  <c r="K23" i="140"/>
  <c r="L23" i="140"/>
  <c r="M23" i="140"/>
  <c r="N23" i="140"/>
  <c r="J24" i="140"/>
  <c r="K24" i="140"/>
  <c r="L24" i="140"/>
  <c r="M24" i="140"/>
  <c r="N24" i="140"/>
  <c r="J25" i="140"/>
  <c r="K25" i="140"/>
  <c r="L25" i="140"/>
  <c r="M25" i="140"/>
  <c r="N25" i="140"/>
  <c r="J26" i="140"/>
  <c r="K26" i="140"/>
  <c r="L26" i="140"/>
  <c r="M26" i="140"/>
  <c r="N26" i="140"/>
  <c r="J27" i="140"/>
  <c r="K27" i="140"/>
  <c r="L27" i="140"/>
  <c r="M27" i="140"/>
  <c r="N27" i="140"/>
  <c r="J28" i="140"/>
  <c r="K28" i="140"/>
  <c r="L28" i="140"/>
  <c r="M28" i="140"/>
  <c r="N28" i="140"/>
  <c r="J29" i="140"/>
  <c r="K29" i="140"/>
  <c r="L29" i="140"/>
  <c r="M29" i="140"/>
  <c r="N29" i="140"/>
  <c r="J30" i="140"/>
  <c r="K30" i="140"/>
  <c r="L30" i="140"/>
  <c r="M30" i="140"/>
  <c r="N30" i="140"/>
  <c r="J31" i="140"/>
  <c r="K31" i="140"/>
  <c r="L31" i="140"/>
  <c r="M31" i="140"/>
  <c r="N31" i="140"/>
  <c r="J32" i="140"/>
  <c r="K32" i="140"/>
  <c r="L32" i="140"/>
  <c r="M32" i="140"/>
  <c r="N32" i="140"/>
  <c r="J33" i="140"/>
  <c r="K33" i="140"/>
  <c r="L33" i="140"/>
  <c r="M33" i="140"/>
  <c r="N33" i="140"/>
  <c r="J34" i="140"/>
  <c r="K34" i="140"/>
  <c r="L34" i="140"/>
  <c r="M34" i="140"/>
  <c r="N34" i="140"/>
  <c r="J35" i="140"/>
  <c r="K35" i="140"/>
  <c r="L35" i="140"/>
  <c r="M35" i="140"/>
  <c r="N35" i="140"/>
  <c r="J36" i="140"/>
  <c r="K36" i="140"/>
  <c r="L36" i="140"/>
  <c r="M36" i="140"/>
  <c r="N36" i="140"/>
  <c r="E35" i="142" l="1"/>
  <c r="C9" i="139"/>
  <c r="D9" i="139"/>
  <c r="E9" i="139"/>
  <c r="F9" i="139"/>
  <c r="G9" i="139"/>
  <c r="H9" i="139"/>
  <c r="I9" i="139"/>
  <c r="J9" i="139"/>
  <c r="K9" i="139"/>
  <c r="C10" i="139"/>
  <c r="D10" i="139"/>
  <c r="E10" i="139"/>
  <c r="F10" i="139"/>
  <c r="G10" i="139"/>
  <c r="H10" i="139"/>
  <c r="I10" i="139"/>
  <c r="J10" i="139"/>
  <c r="K10" i="139"/>
  <c r="C9" i="138"/>
  <c r="D9" i="138"/>
  <c r="E9" i="138"/>
  <c r="F9" i="138"/>
  <c r="G9" i="138"/>
  <c r="H9" i="138"/>
  <c r="I9" i="138"/>
  <c r="J9" i="138"/>
  <c r="K9" i="138"/>
  <c r="C10" i="138"/>
  <c r="D10" i="138"/>
  <c r="E10" i="138"/>
  <c r="F10" i="138"/>
  <c r="G10" i="138"/>
  <c r="H10" i="138"/>
  <c r="I10" i="138"/>
  <c r="J10" i="138"/>
  <c r="K10" i="138"/>
  <c r="C27" i="137"/>
  <c r="D27" i="137"/>
  <c r="E27" i="137"/>
  <c r="F27" i="137"/>
  <c r="G27" i="137"/>
  <c r="H27" i="137"/>
  <c r="I27" i="137"/>
  <c r="J27" i="137"/>
  <c r="K27" i="137"/>
  <c r="L27" i="137"/>
  <c r="M27" i="137"/>
  <c r="N27" i="137"/>
  <c r="O27" i="137"/>
  <c r="C28" i="137"/>
  <c r="D28" i="137"/>
  <c r="E28" i="137"/>
  <c r="F28" i="137"/>
  <c r="G28" i="137"/>
  <c r="H28" i="137"/>
  <c r="I28" i="137"/>
  <c r="J28" i="137"/>
  <c r="K28" i="137"/>
  <c r="L28" i="137"/>
  <c r="M28" i="137"/>
  <c r="N28" i="137"/>
  <c r="O28" i="137"/>
  <c r="C18" i="135"/>
  <c r="D18" i="135"/>
  <c r="E18" i="135"/>
  <c r="F18" i="135"/>
  <c r="G18" i="135"/>
  <c r="H18" i="135"/>
  <c r="I18" i="135"/>
  <c r="J18" i="135"/>
  <c r="E43" i="122" l="1"/>
  <c r="E39" i="122" s="1"/>
  <c r="D43" i="122"/>
  <c r="D39" i="122" s="1"/>
  <c r="C43" i="122"/>
  <c r="C39" i="122" s="1"/>
  <c r="E19" i="122"/>
  <c r="D19" i="122"/>
  <c r="C19" i="122"/>
  <c r="E11" i="122"/>
  <c r="D11" i="122"/>
  <c r="C11" i="122"/>
  <c r="E9" i="122"/>
  <c r="D9" i="122"/>
  <c r="C9" i="122"/>
  <c r="D49" i="122" l="1"/>
  <c r="C49" i="122"/>
  <c r="E49" i="122"/>
  <c r="J123" i="114" l="1"/>
  <c r="L123" i="114" s="1"/>
  <c r="J122" i="114"/>
  <c r="L122" i="114" s="1"/>
  <c r="J121" i="114"/>
  <c r="L121" i="114" s="1"/>
  <c r="J120" i="114"/>
  <c r="L120" i="114" s="1"/>
  <c r="J119" i="114"/>
  <c r="L119" i="114" s="1"/>
  <c r="J118" i="114"/>
  <c r="L118" i="114" s="1"/>
  <c r="J117" i="114"/>
  <c r="L117" i="114" s="1"/>
  <c r="J116" i="114"/>
  <c r="L116" i="114" s="1"/>
  <c r="J115" i="114"/>
  <c r="L115" i="114" s="1"/>
  <c r="J114" i="114"/>
  <c r="J113" i="114"/>
  <c r="L113" i="114" s="1"/>
  <c r="J112" i="114"/>
  <c r="L112" i="114" s="1"/>
  <c r="K19" i="114"/>
  <c r="H19" i="114"/>
  <c r="G19" i="114"/>
  <c r="F19" i="114"/>
  <c r="E19" i="114"/>
  <c r="D19" i="114"/>
  <c r="C19" i="114"/>
  <c r="K18" i="114"/>
  <c r="I18" i="114"/>
  <c r="H18" i="114"/>
  <c r="G18" i="114"/>
  <c r="F18" i="114"/>
  <c r="E18" i="114"/>
  <c r="D18" i="114"/>
  <c r="C18" i="114"/>
  <c r="J18" i="114" l="1"/>
  <c r="L114" i="114"/>
  <c r="L18" i="114" s="1"/>
  <c r="C18" i="87" l="1"/>
  <c r="D18" i="87"/>
  <c r="E18" i="87"/>
  <c r="F18" i="87"/>
  <c r="G18" i="87"/>
  <c r="H18" i="87"/>
  <c r="I18" i="87"/>
  <c r="J18" i="87"/>
  <c r="I19" i="114" l="1"/>
  <c r="J19" i="114"/>
  <c r="L19" i="114"/>
</calcChain>
</file>

<file path=xl/sharedStrings.xml><?xml version="1.0" encoding="utf-8"?>
<sst xmlns="http://schemas.openxmlformats.org/spreadsheetml/2006/main" count="2300" uniqueCount="853">
  <si>
    <t>For the period (2000-2005) the data represent the outstanding of IFC loans to the private sector (resident).</t>
  </si>
  <si>
    <t>Loans guaranteed by the central government for the period (2000-2014).</t>
  </si>
  <si>
    <t>القروض المكفولة من قبل الحكومة المركزية ضمن الموازنة للفترة (2000-2014).</t>
  </si>
  <si>
    <t>Gross External Debt Position</t>
  </si>
  <si>
    <t>وضع إجمالي الدين الخارجي</t>
  </si>
  <si>
    <t xml:space="preserve">     سندات وأذونات</t>
  </si>
  <si>
    <t xml:space="preserve">  طويل الأجل</t>
  </si>
  <si>
    <t xml:space="preserve">    ائتمان تجاري </t>
  </si>
  <si>
    <t xml:space="preserve">  قصير الأجل</t>
  </si>
  <si>
    <t>Other Sectors</t>
  </si>
  <si>
    <t>القطاعات الأخرى</t>
  </si>
  <si>
    <t xml:space="preserve">      نقد وودائع</t>
  </si>
  <si>
    <t xml:space="preserve">      قروض</t>
  </si>
  <si>
    <t>Banks</t>
  </si>
  <si>
    <t xml:space="preserve">البنوك </t>
  </si>
  <si>
    <t>Monetary Authorities</t>
  </si>
  <si>
    <t>السلطات النقدية</t>
  </si>
  <si>
    <t xml:space="preserve">      سندات وأذونات</t>
  </si>
  <si>
    <t>Q4</t>
  </si>
  <si>
    <t>Q3</t>
  </si>
  <si>
    <t>Q2</t>
  </si>
  <si>
    <t>Q1</t>
  </si>
  <si>
    <t>2022*</t>
  </si>
  <si>
    <t>2020*</t>
  </si>
  <si>
    <t>2019*</t>
  </si>
  <si>
    <t>2018*</t>
  </si>
  <si>
    <t>2017*</t>
  </si>
  <si>
    <t>2016*</t>
  </si>
  <si>
    <t>2015*</t>
  </si>
  <si>
    <t>2014*</t>
  </si>
  <si>
    <t>2013*</t>
  </si>
  <si>
    <t>2012*</t>
  </si>
  <si>
    <t>2011*</t>
  </si>
  <si>
    <t>2010*</t>
  </si>
  <si>
    <t>2009*</t>
  </si>
  <si>
    <t>2008*</t>
  </si>
  <si>
    <t>2007*</t>
  </si>
  <si>
    <t>2006*</t>
  </si>
  <si>
    <t>2005*</t>
  </si>
  <si>
    <t>2004*</t>
  </si>
  <si>
    <t>2003*</t>
  </si>
  <si>
    <t>2002*</t>
  </si>
  <si>
    <t>2001*</t>
  </si>
  <si>
    <t>2000*</t>
  </si>
  <si>
    <t>مليون دينار
 JD Million</t>
  </si>
  <si>
    <t xml:space="preserve"> - للفترة (2000 - 2005 ) تمثل بيانات القروض القائمة الممنوحة للقطاع الخاص (مقيم) في الأردن من قبل مؤسسة التمويل الدولية .</t>
  </si>
  <si>
    <t>(4) : تشمل على ما يلي:-</t>
  </si>
  <si>
    <t xml:space="preserve">* : أولية     </t>
  </si>
  <si>
    <t xml:space="preserve">    5- إجمالي الخصوم (1+2+3+4):</t>
  </si>
  <si>
    <t xml:space="preserve">                                  - طويل الاجل</t>
  </si>
  <si>
    <t xml:space="preserve">                    - أخرى</t>
  </si>
  <si>
    <t xml:space="preserve">                                  - قصير الاجل</t>
  </si>
  <si>
    <t xml:space="preserve">                    - البنوك </t>
  </si>
  <si>
    <t xml:space="preserve">            - التزامات اخرى:</t>
  </si>
  <si>
    <t xml:space="preserve">                    - البنوك</t>
  </si>
  <si>
    <t xml:space="preserve">                    - البنك المركزي الأردني</t>
  </si>
  <si>
    <t xml:space="preserve">            - العملة والودائع:</t>
  </si>
  <si>
    <t xml:space="preserve">                    - الحكومة العامة</t>
  </si>
  <si>
    <t xml:space="preserve">                                  -  أخرى طويل الاجل</t>
  </si>
  <si>
    <t xml:space="preserve">                                  -  استخدام تسهيلات صندوق النقد الدولي</t>
  </si>
  <si>
    <t xml:space="preserve">            - القروض:</t>
  </si>
  <si>
    <t xml:space="preserve">                    - قطاعات أخرى</t>
  </si>
  <si>
    <t xml:space="preserve">            - الائتمان التجاري:</t>
  </si>
  <si>
    <t xml:space="preserve">    4- استثمارات أخرى:</t>
  </si>
  <si>
    <t xml:space="preserve">    3- المشتقات المالية</t>
  </si>
  <si>
    <t xml:space="preserve">                                  - قطاعات أخرى</t>
  </si>
  <si>
    <t xml:space="preserve">                                  - الحكومة العامة</t>
  </si>
  <si>
    <t xml:space="preserve">                   - سندات واذونات:</t>
  </si>
  <si>
    <t xml:space="preserve">           - سندات الدين:</t>
  </si>
  <si>
    <t xml:space="preserve">           - سندات الملكية:</t>
  </si>
  <si>
    <t xml:space="preserve">    2- الاستثمار في محفظة الأوراق المالية:</t>
  </si>
  <si>
    <t xml:space="preserve">    1- الاستثمار الأجنبي المباشر في الاردن:</t>
  </si>
  <si>
    <t xml:space="preserve">    6- إجمالي الموجودات (1+2+3+4+5):</t>
  </si>
  <si>
    <t xml:space="preserve">                - مطالبات أخرى</t>
  </si>
  <si>
    <t xml:space="preserve">                - الأوراق المالية</t>
  </si>
  <si>
    <t xml:space="preserve">                - العملة والودائع</t>
  </si>
  <si>
    <t xml:space="preserve">            - وضع الاحتياطي لدى الصندوق</t>
  </si>
  <si>
    <t xml:space="preserve">            - حقوق السحب الخاصة</t>
  </si>
  <si>
    <t xml:space="preserve">            - الذهب النقدي</t>
  </si>
  <si>
    <t xml:space="preserve">    5- الأصول الاحتياطية </t>
  </si>
  <si>
    <t xml:space="preserve">            - أصول أخرى:</t>
  </si>
  <si>
    <t xml:space="preserve">    1- الاستثمار المباشر في الخارج:</t>
  </si>
  <si>
    <t xml:space="preserve">دول أجنبية أخرى </t>
  </si>
  <si>
    <t xml:space="preserve"> الدول الاسيوية </t>
  </si>
  <si>
    <t xml:space="preserve">الولايات المتحدة الأمريكية </t>
  </si>
  <si>
    <t xml:space="preserve">  الدول الأوروبية </t>
  </si>
  <si>
    <t xml:space="preserve">دول عربية أخرى </t>
  </si>
  <si>
    <t>دول مجلس  التعاون الخليجي</t>
  </si>
  <si>
    <t xml:space="preserve">  المجموع </t>
  </si>
  <si>
    <t xml:space="preserve">  الأردنيون </t>
  </si>
  <si>
    <t xml:space="preserve">   Jordanian</t>
  </si>
  <si>
    <t xml:space="preserve">   Total</t>
  </si>
  <si>
    <t xml:space="preserve"> United States of America</t>
  </si>
  <si>
    <t>المجموع</t>
  </si>
  <si>
    <t>اعمال</t>
  </si>
  <si>
    <t xml:space="preserve">زيارة الأقارب  والأصدقاء </t>
  </si>
  <si>
    <t>الاستجمام وقضاء العطلات</t>
  </si>
  <si>
    <t>دراسة</t>
  </si>
  <si>
    <t>Business</t>
  </si>
  <si>
    <t>Visiting Relatives &amp; Friends</t>
  </si>
  <si>
    <t>Vacation &amp;  Liesure</t>
  </si>
  <si>
    <t>Study</t>
  </si>
  <si>
    <t>علاج</t>
  </si>
  <si>
    <t>استشفاء</t>
  </si>
  <si>
    <t>أخرى</t>
  </si>
  <si>
    <t>Medical Treatment</t>
  </si>
  <si>
    <t>Spa &amp;  Wellness</t>
  </si>
  <si>
    <t>Other Personal</t>
  </si>
  <si>
    <t>Total</t>
  </si>
  <si>
    <t>نقل الركاب 
passenger transport</t>
  </si>
  <si>
    <t xml:space="preserve"> الدخل السياحي (شاملا النقل الدولي) 
Tourism income (Including International Transport)</t>
  </si>
  <si>
    <t>الربع
 الأول 
First 
Quarter</t>
  </si>
  <si>
    <t>الربع
الثاني
First 
Second</t>
  </si>
  <si>
    <t>الربع
 الثالث
Third 
Quarter</t>
  </si>
  <si>
    <t>الربع
الرابع
Fourth
Quarter</t>
  </si>
  <si>
    <t xml:space="preserve">الربع 
الثاني
Second 
Quarter </t>
  </si>
  <si>
    <t>الربع
 الرابع
Fourth
 Quarter</t>
  </si>
  <si>
    <t>الحساب الجاري</t>
  </si>
  <si>
    <t>Current account</t>
  </si>
  <si>
    <t xml:space="preserve">      Exports (FOB), o/w:</t>
  </si>
  <si>
    <t xml:space="preserve">      Imports (FOB), o/w:</t>
  </si>
  <si>
    <t xml:space="preserve">       دائن </t>
  </si>
  <si>
    <t xml:space="preserve">      Credit</t>
  </si>
  <si>
    <t xml:space="preserve">       مدين</t>
  </si>
  <si>
    <t xml:space="preserve">      Debit</t>
  </si>
  <si>
    <t>الحساب الرأسمالي</t>
  </si>
  <si>
    <t>Capital account</t>
  </si>
  <si>
    <t>الحساب المالي</t>
  </si>
  <si>
    <t>Financial account</t>
  </si>
  <si>
    <t xml:space="preserve">     صافي اقتناء الأصول المالية </t>
  </si>
  <si>
    <t xml:space="preserve">     صافي تحمل الخصوم </t>
  </si>
  <si>
    <t xml:space="preserve">     Net incurrence of liabilities</t>
  </si>
  <si>
    <t xml:space="preserve">     Net acquisition of financial assets</t>
  </si>
  <si>
    <t>صافي السهو والخطأ</t>
  </si>
  <si>
    <t>Net errors and omissions</t>
  </si>
  <si>
    <t xml:space="preserve">    أ- حساب السلع والخدمات (1+2):</t>
  </si>
  <si>
    <t xml:space="preserve">        1- الميزان السلعي :</t>
  </si>
  <si>
    <t xml:space="preserve">            1.1:  الصادرات السلعية (فوب) ومنها:</t>
  </si>
  <si>
    <t xml:space="preserve">                -الذهب غير النقدي</t>
  </si>
  <si>
    <t xml:space="preserve">           2.1: المستوردات السلعية (فوب) ومنها:</t>
  </si>
  <si>
    <t xml:space="preserve">        2- حساب الخدمات (صافي):</t>
  </si>
  <si>
    <t xml:space="preserve">           1.2: خدمات النقل</t>
  </si>
  <si>
    <t xml:space="preserve">                -الركاب</t>
  </si>
  <si>
    <t xml:space="preserve">                -الشحن</t>
  </si>
  <si>
    <t xml:space="preserve">            2.2: خدمات السفر</t>
  </si>
  <si>
    <t xml:space="preserve">                - سفر الاعمال</t>
  </si>
  <si>
    <t xml:space="preserve">                - سفر الشخصي ومنها:</t>
  </si>
  <si>
    <t xml:space="preserve">            3.2: الإنشاءات</t>
  </si>
  <si>
    <t xml:space="preserve">            4.2: خدمات التأمين ومعاشات التقاعد</t>
  </si>
  <si>
    <t xml:space="preserve">            5.2: الخدمات المالية</t>
  </si>
  <si>
    <t xml:space="preserve">            6.2: الرسوم على استخدام الملكية الفكرية </t>
  </si>
  <si>
    <t xml:space="preserve">            7.2: خدمات الاتصالات السلكية واللاسلكية والحاسب الآلي والمعلومات</t>
  </si>
  <si>
    <t xml:space="preserve">            8.2: خدمات الاعمال أخرى</t>
  </si>
  <si>
    <t xml:space="preserve">            9.2: الخدمات الشخصية والثقافية والترويحية</t>
  </si>
  <si>
    <t xml:space="preserve">            10.2: خدمات وسلع حكومية</t>
  </si>
  <si>
    <t xml:space="preserve">    ب- الدخل الاولي (صافي):</t>
  </si>
  <si>
    <t xml:space="preserve">         ب.2: دخل الإستثمار</t>
  </si>
  <si>
    <t xml:space="preserve">              ب.1.2: السلطات النقدية</t>
  </si>
  <si>
    <t xml:space="preserve">              ب.2.2: شركات تلقي الودائع عدا البنك المركزي</t>
  </si>
  <si>
    <t xml:space="preserve">              ب.3.2: الحكومة العامة</t>
  </si>
  <si>
    <t xml:space="preserve">              ب.4.2: قطاعات أخرى</t>
  </si>
  <si>
    <t xml:space="preserve">    ج- الدخل الثانوي(صافي):</t>
  </si>
  <si>
    <t xml:space="preserve">        2- قطاعات أخرى، ومنها:</t>
  </si>
  <si>
    <t xml:space="preserve">             - التحويلات الشخصية ومنها:</t>
  </si>
  <si>
    <t>ثانيا: الحساب الرأسمالي :</t>
  </si>
  <si>
    <t xml:space="preserve">    2 - الإستثمار في محفظة الأوراق المالية </t>
  </si>
  <si>
    <t xml:space="preserve">                       - شركات تلقي الودائع عدا البنك المركزي</t>
  </si>
  <si>
    <t xml:space="preserve">                       - القطاعات الاخرى</t>
  </si>
  <si>
    <t xml:space="preserve">              - سندات الدين</t>
  </si>
  <si>
    <t xml:space="preserve">                       - الحكومة العامة - طويل الاجل</t>
  </si>
  <si>
    <t xml:space="preserve">    4- استثمارات أخرى </t>
  </si>
  <si>
    <t xml:space="preserve">              - حصص الملكية الأخرى</t>
  </si>
  <si>
    <t xml:space="preserve">              - العملة والودائع، منها:</t>
  </si>
  <si>
    <t xml:space="preserve">                       - السلطات النقدية - قصير الاجل</t>
  </si>
  <si>
    <t xml:space="preserve">                                 - طويل الاجل</t>
  </si>
  <si>
    <t xml:space="preserve">                                 - قصير الاجل</t>
  </si>
  <si>
    <t xml:space="preserve">                      - القطاعات الاخرى - طويل الاجل</t>
  </si>
  <si>
    <t xml:space="preserve">              - القروض:</t>
  </si>
  <si>
    <t xml:space="preserve">                       - السلطات النقدية </t>
  </si>
  <si>
    <t xml:space="preserve">                                - الائتمان والقروض من صندوق النقد الدولي</t>
  </si>
  <si>
    <t xml:space="preserve">                                                   - مسحوبات</t>
  </si>
  <si>
    <t xml:space="preserve">                                                   - تسديدات</t>
  </si>
  <si>
    <t xml:space="preserve">                                - أخرى طويل الاجل</t>
  </si>
  <si>
    <t xml:space="preserve">                      - شركات تلقي الودائع عدا البنك المركزي - طويل الاجل</t>
  </si>
  <si>
    <t xml:space="preserve">                      - الحكومة العامة - طويل الاجل</t>
  </si>
  <si>
    <t xml:space="preserve">              - الائتمانات التجارية والسلف:</t>
  </si>
  <si>
    <t xml:space="preserve">                       - قطاعات أخرى - قصير الاجل</t>
  </si>
  <si>
    <t xml:space="preserve">              - حسابات أخرى مستحقة القبض:</t>
  </si>
  <si>
    <t xml:space="preserve">                       - شركات تلقي الودائع عدا البنك المركزي - قصير الاجل</t>
  </si>
  <si>
    <t xml:space="preserve">            - حسابات أخرى مستحقة الدفع:</t>
  </si>
  <si>
    <t xml:space="preserve">                       - شركات تلقي الودائع عدا البنك المركزي - قصير الأجل</t>
  </si>
  <si>
    <t xml:space="preserve">                       - الاحتياطيات الفنية للتأمين على غير الحياة</t>
  </si>
  <si>
    <t xml:space="preserve">                       - الاحتياطيات الفنية للتأمين على الحياة</t>
  </si>
  <si>
    <t xml:space="preserve">    5- الأصول الاحتياطية (بنك المركزي):</t>
  </si>
  <si>
    <t xml:space="preserve">            - أصول إحتياطية أخرى، ومنها:</t>
  </si>
  <si>
    <t xml:space="preserve">                       - العملة والودائع</t>
  </si>
  <si>
    <t xml:space="preserve">                       - الأوراق المالية</t>
  </si>
  <si>
    <t xml:space="preserve">                       - مطالبات أخرى</t>
  </si>
  <si>
    <t xml:space="preserve">        1- الحكومة العامة </t>
  </si>
  <si>
    <t xml:space="preserve"> Assets</t>
  </si>
  <si>
    <t>Total Asset (1+2+3+4+5)</t>
  </si>
  <si>
    <t xml:space="preserve"> Liabilities</t>
  </si>
  <si>
    <t>Total  Liabilities (1+2+3+4)</t>
  </si>
  <si>
    <t>A-Goods and services  (1+2)</t>
  </si>
  <si>
    <t xml:space="preserve"> The second:Capital account</t>
  </si>
  <si>
    <t>مدين (Debit)</t>
  </si>
  <si>
    <t>دائــن (Credit)</t>
  </si>
  <si>
    <t xml:space="preserve">             Monetary authorities - Short term</t>
  </si>
  <si>
    <t xml:space="preserve"> صافي اقتناء الأصول (Net acquisition of financial assets) </t>
  </si>
  <si>
    <t>صافي تحمل الخصوم ( Net incurrence of liabilities)</t>
  </si>
  <si>
    <t>صافي (Net)</t>
  </si>
  <si>
    <t xml:space="preserve">             Deposit - taking corporations, except central bank - Short term</t>
  </si>
  <si>
    <t xml:space="preserve">     Currency and deposits</t>
  </si>
  <si>
    <t xml:space="preserve">            - نظم التامين ومعاشات التقاعد والضمانات الموحدة</t>
  </si>
  <si>
    <t>أولا: الحساب الجاري (أ+ب+ج)** :</t>
  </si>
  <si>
    <t>ثالثاً: رصيد الحساب الجاري والرأسمالي **</t>
  </si>
  <si>
    <t>الفترة
Period</t>
  </si>
  <si>
    <t>مليون دينار
JD Million</t>
  </si>
  <si>
    <t>*2022 الربع الأول
Q1 2022*</t>
  </si>
  <si>
    <t>*2022 الربع الثاني
Q2 2022*</t>
  </si>
  <si>
    <t>صافي تحمل الخصوم (Net incurrence of liabilities)</t>
  </si>
  <si>
    <t>إحصاءات القطاع الخارجي</t>
  </si>
  <si>
    <r>
      <t xml:space="preserve">      التزامات دين أخرى</t>
    </r>
    <r>
      <rPr>
        <vertAlign val="superscript"/>
        <sz val="18"/>
        <rFont val="Times New Roman"/>
        <family val="1"/>
      </rPr>
      <t>(1)</t>
    </r>
  </si>
  <si>
    <r>
      <t xml:space="preserve">      قروض</t>
    </r>
    <r>
      <rPr>
        <vertAlign val="superscript"/>
        <sz val="18"/>
        <rFont val="Times New Roman"/>
        <family val="1"/>
      </rPr>
      <t>(2)</t>
    </r>
  </si>
  <si>
    <t>First:Current account (A+B+C) **</t>
  </si>
  <si>
    <t>The Third:Current and capital account**</t>
  </si>
  <si>
    <t>(2) : Data available since 2007</t>
  </si>
  <si>
    <t>(4) : Includes :-</t>
  </si>
  <si>
    <t>2023*</t>
  </si>
  <si>
    <r>
      <t xml:space="preserve">           - رأس المال المساهم والإيرادات المعاد استثمارها </t>
    </r>
    <r>
      <rPr>
        <vertAlign val="superscript"/>
        <sz val="16"/>
        <color theme="1"/>
        <rFont val="Times New Roman"/>
        <family val="1"/>
      </rPr>
      <t>(3)</t>
    </r>
  </si>
  <si>
    <r>
      <t xml:space="preserve">                   - البنوك </t>
    </r>
    <r>
      <rPr>
        <vertAlign val="superscript"/>
        <sz val="16"/>
        <color theme="1"/>
        <rFont val="Times New Roman"/>
        <family val="1"/>
      </rPr>
      <t>(3)</t>
    </r>
  </si>
  <si>
    <r>
      <t xml:space="preserve">                   - القطاعات الأخرى </t>
    </r>
    <r>
      <rPr>
        <vertAlign val="superscript"/>
        <sz val="16"/>
        <color theme="1"/>
        <rFont val="Times New Roman"/>
        <family val="1"/>
      </rPr>
      <t>(3)</t>
    </r>
  </si>
  <si>
    <r>
      <t xml:space="preserve">                    - قطاعات أخرى</t>
    </r>
    <r>
      <rPr>
        <vertAlign val="superscript"/>
        <sz val="16"/>
        <color theme="1"/>
        <rFont val="Times New Roman"/>
        <family val="1"/>
      </rPr>
      <t>(4)</t>
    </r>
  </si>
  <si>
    <t>الخصوم</t>
  </si>
  <si>
    <t>الأصول</t>
  </si>
  <si>
    <t xml:space="preserve">       Table (66) جدول              </t>
  </si>
  <si>
    <t xml:space="preserve">Balance of Payments Summary      </t>
  </si>
  <si>
    <t xml:space="preserve">الربع 
االثالث
Third
Quarter </t>
  </si>
  <si>
    <t xml:space="preserve">                   - أغراض صحية  </t>
  </si>
  <si>
    <t xml:space="preserve">    1.2: Imports (FOB), o/w:</t>
  </si>
  <si>
    <t xml:space="preserve">    1.1: Exports (FOB), o/w:</t>
  </si>
  <si>
    <t xml:space="preserve">    2.1:Transport, o/w:</t>
  </si>
  <si>
    <t xml:space="preserve">          -Passenger</t>
  </si>
  <si>
    <t xml:space="preserve">          -Freight</t>
  </si>
  <si>
    <t xml:space="preserve">    2.2:Travel</t>
  </si>
  <si>
    <t xml:space="preserve">           -Business</t>
  </si>
  <si>
    <t xml:space="preserve">           -Personal, o/w:</t>
  </si>
  <si>
    <t xml:space="preserve">               -Health-related</t>
  </si>
  <si>
    <t xml:space="preserve">               -Education-related</t>
  </si>
  <si>
    <t xml:space="preserve">          -Nonmonetary gold</t>
  </si>
  <si>
    <t xml:space="preserve">    2.3:Construction</t>
  </si>
  <si>
    <t xml:space="preserve">    2.4:Insurance and pension services</t>
  </si>
  <si>
    <t xml:space="preserve">    2.5:Financial services</t>
  </si>
  <si>
    <t xml:space="preserve">    2.6:Charges for the use of intellectual property n.i.e.</t>
  </si>
  <si>
    <t xml:space="preserve">    2.7:Telecommunications, computer, and information services</t>
  </si>
  <si>
    <t xml:space="preserve">    2.8:Other business services</t>
  </si>
  <si>
    <t xml:space="preserve">    2.9:Personal, cultural, and recreational services</t>
  </si>
  <si>
    <t xml:space="preserve">    2.10:Government goods and services n.i.e.</t>
  </si>
  <si>
    <t xml:space="preserve">      -Personal transfers </t>
  </si>
  <si>
    <t xml:space="preserve">       -Capital transfers </t>
  </si>
  <si>
    <t xml:space="preserve">        -التحويلات الرأسمالية (صافي)</t>
  </si>
  <si>
    <t xml:space="preserve">  المشتقات المالية </t>
  </si>
  <si>
    <t xml:space="preserve">  الأصول الاحتياطية</t>
  </si>
  <si>
    <t xml:space="preserve">     صافي تحمل الخصوم     </t>
  </si>
  <si>
    <t xml:space="preserve">      صافي تحمل الخصوم </t>
  </si>
  <si>
    <t xml:space="preserve">      صافي اقتناء الأصول المالية </t>
  </si>
  <si>
    <t xml:space="preserve">      مدين</t>
  </si>
  <si>
    <t xml:space="preserve">      دائن </t>
  </si>
  <si>
    <t xml:space="preserve">      الصادرات (فوب)</t>
  </si>
  <si>
    <t xml:space="preserve">      المستوردات (فوب)</t>
  </si>
  <si>
    <t xml:space="preserve">     Net acquisition of financial assets  </t>
  </si>
  <si>
    <t xml:space="preserve">  Portfolio investment(net): </t>
  </si>
  <si>
    <t xml:space="preserve">  Financial derivatives</t>
  </si>
  <si>
    <t xml:space="preserve">  Reserve assets </t>
  </si>
  <si>
    <t xml:space="preserve">  الاستثمارات الأخرى(صافي):</t>
  </si>
  <si>
    <t xml:space="preserve">  Direct investment(net): </t>
  </si>
  <si>
    <t xml:space="preserve">  Other investment(net): </t>
  </si>
  <si>
    <t xml:space="preserve">    2.10:Government goods and services </t>
  </si>
  <si>
    <t xml:space="preserve">  2.Portfolio investment </t>
  </si>
  <si>
    <t xml:space="preserve">              -Deposit - taking corporations, except central bank</t>
  </si>
  <si>
    <t xml:space="preserve">              -Other sectors</t>
  </si>
  <si>
    <t xml:space="preserve">       -Debt securities </t>
  </si>
  <si>
    <t xml:space="preserve">              -General government - Long term</t>
  </si>
  <si>
    <t xml:space="preserve">  3.Financial derivatives</t>
  </si>
  <si>
    <t xml:space="preserve">  4.Other investment </t>
  </si>
  <si>
    <t xml:space="preserve">     -Other equity </t>
  </si>
  <si>
    <t xml:space="preserve">             -Monetary authorities - Short term</t>
  </si>
  <si>
    <t xml:space="preserve">             -Deposit - taking corporations, except central bank</t>
  </si>
  <si>
    <t xml:space="preserve">                              -Long term</t>
  </si>
  <si>
    <t xml:space="preserve">                             -Short term</t>
  </si>
  <si>
    <t xml:space="preserve">             -Other sectors-Long term</t>
  </si>
  <si>
    <t xml:space="preserve">             -Monetary authorities</t>
  </si>
  <si>
    <t xml:space="preserve">                            -Credit and loans with the IMF</t>
  </si>
  <si>
    <t xml:space="preserve">                                                -Drawings</t>
  </si>
  <si>
    <t xml:space="preserve">                                                -Repayments</t>
  </si>
  <si>
    <t xml:space="preserve">                            -Other long-term</t>
  </si>
  <si>
    <t xml:space="preserve">                                               -Repayments</t>
  </si>
  <si>
    <t xml:space="preserve">            -Deposit - taking corporations, except central bank - Long term</t>
  </si>
  <si>
    <t xml:space="preserve">            -General government - Long term</t>
  </si>
  <si>
    <t xml:space="preserve">            -Other sectors - Long term</t>
  </si>
  <si>
    <t xml:space="preserve">                                               -Drawings</t>
  </si>
  <si>
    <t xml:space="preserve">             -Other sectors - Short term</t>
  </si>
  <si>
    <t xml:space="preserve">    -Other accounts receivable:</t>
  </si>
  <si>
    <t xml:space="preserve">    -Trade credit and advances: </t>
  </si>
  <si>
    <t xml:space="preserve">     -Loans: </t>
  </si>
  <si>
    <t xml:space="preserve">     -Currency and deposits:</t>
  </si>
  <si>
    <t xml:space="preserve">    -Other accounts payable: </t>
  </si>
  <si>
    <t xml:space="preserve">             -Deposit - taking corporations, except central bank - Short term</t>
  </si>
  <si>
    <t xml:space="preserve">     -Insurance, pension, and standardized guarantee schemes:</t>
  </si>
  <si>
    <t xml:space="preserve">            - نظم التامين ومعاشات التقاعد والضمانات الموحدة:</t>
  </si>
  <si>
    <t xml:space="preserve">             -Nonlife insurance technical reserves</t>
  </si>
  <si>
    <t xml:space="preserve">             -Life insurance and annuities entitlements                      </t>
  </si>
  <si>
    <t xml:space="preserve">     -Special drawing rights </t>
  </si>
  <si>
    <t xml:space="preserve">     -Monetary gold </t>
  </si>
  <si>
    <t xml:space="preserve">     -Reserve position in the IMF</t>
  </si>
  <si>
    <t xml:space="preserve">     -Other reserve assets</t>
  </si>
  <si>
    <t xml:space="preserve">                  -Currency and deposits</t>
  </si>
  <si>
    <t xml:space="preserve">                  -Securities</t>
  </si>
  <si>
    <t xml:space="preserve">                            -Debt securities </t>
  </si>
  <si>
    <t xml:space="preserve">                  -Other claims    </t>
  </si>
  <si>
    <r>
      <t xml:space="preserve">         -Equity Capital and Reinvested Earning</t>
    </r>
    <r>
      <rPr>
        <vertAlign val="superscript"/>
        <sz val="18"/>
        <rFont val="Times New Roman"/>
        <family val="1"/>
      </rPr>
      <t>(1)</t>
    </r>
  </si>
  <si>
    <t xml:space="preserve">       -Equity securities</t>
  </si>
  <si>
    <t xml:space="preserve">           -Banks</t>
  </si>
  <si>
    <t xml:space="preserve">       -Equity securities:</t>
  </si>
  <si>
    <t xml:space="preserve">            -Bonds and notes</t>
  </si>
  <si>
    <t xml:space="preserve">                -Banks</t>
  </si>
  <si>
    <t xml:space="preserve">       -Debt securities:</t>
  </si>
  <si>
    <t xml:space="preserve">   2.Portfolio investment:</t>
  </si>
  <si>
    <t xml:space="preserve">   1.Direct investment abroad: </t>
  </si>
  <si>
    <t xml:space="preserve">   3.Financial derivatives</t>
  </si>
  <si>
    <t xml:space="preserve">   4.Other investments:</t>
  </si>
  <si>
    <t xml:space="preserve">      - Trade credits:</t>
  </si>
  <si>
    <t xml:space="preserve">       -Loans:</t>
  </si>
  <si>
    <t xml:space="preserve">           -Central Bank of Jordan</t>
  </si>
  <si>
    <r>
      <t xml:space="preserve">           -Other sectors</t>
    </r>
    <r>
      <rPr>
        <vertAlign val="superscript"/>
        <sz val="18"/>
        <rFont val="Times New Roman"/>
        <family val="1"/>
      </rPr>
      <t>(2)</t>
    </r>
  </si>
  <si>
    <t xml:space="preserve">                -Long-term</t>
  </si>
  <si>
    <t xml:space="preserve">           -General government</t>
  </si>
  <si>
    <t xml:space="preserve">           -Other sectors</t>
  </si>
  <si>
    <t xml:space="preserve">                -Short-term</t>
  </si>
  <si>
    <t xml:space="preserve">                 -Long-term</t>
  </si>
  <si>
    <t xml:space="preserve">       -Currency and deposits:</t>
  </si>
  <si>
    <t xml:space="preserve">            -Banks</t>
  </si>
  <si>
    <t xml:space="preserve">       -Other assets:</t>
  </si>
  <si>
    <t xml:space="preserve">            -Central Bank of Jordan</t>
  </si>
  <si>
    <t xml:space="preserve">            -General government</t>
  </si>
  <si>
    <t xml:space="preserve">            -Other sectors</t>
  </si>
  <si>
    <t xml:space="preserve">   5. Reserve assets</t>
  </si>
  <si>
    <t xml:space="preserve">      -Monetary gold</t>
  </si>
  <si>
    <t xml:space="preserve">      -Special drawing rights</t>
  </si>
  <si>
    <t xml:space="preserve">      -Reserve position in the Fund</t>
  </si>
  <si>
    <t xml:space="preserve">      -Foreign exchange,o/w:</t>
  </si>
  <si>
    <t xml:space="preserve">           -Currency and deposits</t>
  </si>
  <si>
    <t xml:space="preserve">           -Securities</t>
  </si>
  <si>
    <t xml:space="preserve">                -Bonds and notes</t>
  </si>
  <si>
    <t xml:space="preserve">                -Money-market instruments</t>
  </si>
  <si>
    <t xml:space="preserve">           -Other Claims</t>
  </si>
  <si>
    <r>
      <t xml:space="preserve">      -Equity capital and reinvested earnings</t>
    </r>
    <r>
      <rPr>
        <vertAlign val="superscript"/>
        <sz val="16"/>
        <color theme="1"/>
        <rFont val="Times New Roman"/>
        <family val="1"/>
      </rPr>
      <t>(3)</t>
    </r>
  </si>
  <si>
    <r>
      <t xml:space="preserve">           -Banks</t>
    </r>
    <r>
      <rPr>
        <vertAlign val="superscript"/>
        <sz val="16"/>
        <color theme="1"/>
        <rFont val="Times New Roman"/>
        <family val="1"/>
      </rPr>
      <t xml:space="preserve"> (3)</t>
    </r>
  </si>
  <si>
    <r>
      <t xml:space="preserve">           -Other sectors </t>
    </r>
    <r>
      <rPr>
        <vertAlign val="superscript"/>
        <sz val="16"/>
        <color theme="1"/>
        <rFont val="Times New Roman"/>
        <family val="1"/>
      </rPr>
      <t>(3)</t>
    </r>
  </si>
  <si>
    <t xml:space="preserve">   1.Direct investment in Jordan:</t>
  </si>
  <si>
    <t xml:space="preserve">             -General government</t>
  </si>
  <si>
    <t xml:space="preserve">             -Other Sectors</t>
  </si>
  <si>
    <t xml:space="preserve">           -Bonds and notes: </t>
  </si>
  <si>
    <t xml:space="preserve">   4.Other investments</t>
  </si>
  <si>
    <t xml:space="preserve">   3. Financial derivatives </t>
  </si>
  <si>
    <t xml:space="preserve">          -Other sectors</t>
  </si>
  <si>
    <t xml:space="preserve">               -Short-term</t>
  </si>
  <si>
    <t xml:space="preserve">        -Trade credits:</t>
  </si>
  <si>
    <t xml:space="preserve">             -Central Bank of Jordan</t>
  </si>
  <si>
    <t xml:space="preserve">               -Use of IMF credit &amp; loans</t>
  </si>
  <si>
    <t xml:space="preserve">               -Other long-term</t>
  </si>
  <si>
    <t xml:space="preserve">           -General goverment</t>
  </si>
  <si>
    <t xml:space="preserve">               -Long-term</t>
  </si>
  <si>
    <r>
      <t xml:space="preserve">           -Other sectors</t>
    </r>
    <r>
      <rPr>
        <vertAlign val="superscript"/>
        <sz val="16"/>
        <color theme="1"/>
        <rFont val="Times New Roman"/>
        <family val="1"/>
      </rPr>
      <t>(4)</t>
    </r>
  </si>
  <si>
    <t xml:space="preserve">        -Currency and deposits</t>
  </si>
  <si>
    <t xml:space="preserve">             -Banks</t>
  </si>
  <si>
    <t xml:space="preserve">        -Other liabilities:</t>
  </si>
  <si>
    <t xml:space="preserve">             -Other</t>
  </si>
  <si>
    <t xml:space="preserve">  Short - term</t>
  </si>
  <si>
    <t xml:space="preserve">    Currency and deposits</t>
  </si>
  <si>
    <t xml:space="preserve">  Long - term</t>
  </si>
  <si>
    <t xml:space="preserve">     Loans</t>
  </si>
  <si>
    <r>
      <t xml:space="preserve">    Other debt liabilities</t>
    </r>
    <r>
      <rPr>
        <vertAlign val="superscript"/>
        <sz val="18"/>
        <rFont val="Times New Roman"/>
        <family val="1"/>
      </rPr>
      <t>(1)</t>
    </r>
  </si>
  <si>
    <t xml:space="preserve">        SDR allocations</t>
  </si>
  <si>
    <r>
      <t xml:space="preserve">     Other debt liabilities</t>
    </r>
    <r>
      <rPr>
        <vertAlign val="superscript"/>
        <sz val="18"/>
        <rFont val="Times New Roman"/>
        <family val="1"/>
      </rPr>
      <t>(1)</t>
    </r>
  </si>
  <si>
    <t xml:space="preserve">     Trade credits</t>
  </si>
  <si>
    <t xml:space="preserve">     Bonds and notes</t>
  </si>
  <si>
    <r>
      <t xml:space="preserve">     Loans</t>
    </r>
    <r>
      <rPr>
        <vertAlign val="superscript"/>
        <sz val="18"/>
        <rFont val="Times New Roman"/>
        <family val="1"/>
      </rPr>
      <t>(2)</t>
    </r>
  </si>
  <si>
    <t>1. المساعدات  الثنائية ومنها:
:Bilateral Grants o/w</t>
  </si>
  <si>
    <t>2. الاتحاد  الاوروبي
 European Union</t>
  </si>
  <si>
    <t>3. وكالات الامم المتحدة
United Nation Agencies</t>
  </si>
  <si>
    <t>اجمالي  المساعدات(1+2+3):
Total Grants</t>
  </si>
  <si>
    <t>1.1: الدول  العربية 
 Arab Countries</t>
  </si>
  <si>
    <t>2.1: الدول  الاخرى ومنها:
Other :Countries,o/w</t>
  </si>
  <si>
    <t>1.2.1: اليابان 
Japan</t>
  </si>
  <si>
    <r>
      <t>2021</t>
    </r>
    <r>
      <rPr>
        <b/>
        <vertAlign val="superscript"/>
        <sz val="20"/>
        <color theme="0"/>
        <rFont val="Times New Roman"/>
        <family val="1"/>
      </rPr>
      <t>*</t>
    </r>
  </si>
  <si>
    <r>
      <t>2022</t>
    </r>
    <r>
      <rPr>
        <b/>
        <vertAlign val="superscript"/>
        <sz val="20"/>
        <color theme="0"/>
        <rFont val="Times New Roman"/>
        <family val="1"/>
      </rPr>
      <t>*</t>
    </r>
  </si>
  <si>
    <t>2021*</t>
  </si>
  <si>
    <t>الربع الأول 2014*
Q1 2014*</t>
  </si>
  <si>
    <t>الربع الثاني 2014*
Q2 2014*</t>
  </si>
  <si>
    <t>الربع الثالث 2014*
Q3 2014*</t>
  </si>
  <si>
    <t>الربع الرابع 2014*
Q4 2014*</t>
  </si>
  <si>
    <t>الربع الأول 2015*
Q1 2015*</t>
  </si>
  <si>
    <t>الربع الثاني 2015*
Q2 2015*</t>
  </si>
  <si>
    <t>الربع الثالث 2015*
Q3 2015*</t>
  </si>
  <si>
    <t>الربع الرابع 2015*
Q4 2015*</t>
  </si>
  <si>
    <t>الربع الأول 2016*
Q1 2016*</t>
  </si>
  <si>
    <t>الربع الثاني 2016*
Q2 2016*</t>
  </si>
  <si>
    <t>الربع الثالث 2016*
Q3 2016*</t>
  </si>
  <si>
    <t>الربع الرابع 2016*
Q4 2016*</t>
  </si>
  <si>
    <t>الربع الأول 2017*
Q1 2017*</t>
  </si>
  <si>
    <t>الربع الثاني 2017*
Q2 2017*</t>
  </si>
  <si>
    <t>الربع الثالث 2017*
Q3 2017*</t>
  </si>
  <si>
    <t>الربع الرابع 2017*
Q4 2017*</t>
  </si>
  <si>
    <t>الربع الأول 2018*
Q1 2018*</t>
  </si>
  <si>
    <t>الربع الثاني 2018*
Q2 2018*</t>
  </si>
  <si>
    <t>الربع الثالث 2018*
Q3 2018*</t>
  </si>
  <si>
    <t>الربع الرابع 2018*
Q4 2018*</t>
  </si>
  <si>
    <t>الربع الأول 2019*
Q1 2019*</t>
  </si>
  <si>
    <t>الربع الثاني 2019*
Q2 2019*</t>
  </si>
  <si>
    <t>الربع الثالث 2019*
Q3 2019*</t>
  </si>
  <si>
    <t>الربع الرابع 2019*
Q4 2019*</t>
  </si>
  <si>
    <t>الربع الأول 2020*
Q1 2020*</t>
  </si>
  <si>
    <t>الربع الثاني 2020*
Q2 2020*</t>
  </si>
  <si>
    <t>الربع الثالث 2020*
Q3 2020*</t>
  </si>
  <si>
    <t>الربع الرابع 2020*
Q4 2020*</t>
  </si>
  <si>
    <t>الربع الأول 2021*
Q1 2021*</t>
  </si>
  <si>
    <t>الربع الثاني 2021*
Q2 2021*</t>
  </si>
  <si>
    <t>الربع الثالث 2021*
Q3 2021*</t>
  </si>
  <si>
    <t>الربع الرابع 2021*
Q4 2021*</t>
  </si>
  <si>
    <t>2018 *</t>
  </si>
  <si>
    <t>2019 *</t>
  </si>
  <si>
    <t>2020 *</t>
  </si>
  <si>
    <t>2021 *</t>
  </si>
  <si>
    <t>2022 *</t>
  </si>
  <si>
    <t>2023 *</t>
  </si>
  <si>
    <t>Number of Tourists by Countries Group ………………………………………………………………………………</t>
  </si>
  <si>
    <t>Tourism Income by Countries Group (Included International Transport)………………………………………………………………………………</t>
  </si>
  <si>
    <t>Jordan Outstanding External Debt by Sector………………………………………………………………………………</t>
  </si>
  <si>
    <t>إحصاءات ميزان المدفوعات</t>
  </si>
  <si>
    <t>External Sector Statistics</t>
  </si>
  <si>
    <t>رقم الجدول
.Table No</t>
  </si>
  <si>
    <t xml:space="preserve">   حساب السلع (صافي):</t>
  </si>
  <si>
    <t xml:space="preserve">   حساب الخدمات(صافي):</t>
  </si>
  <si>
    <t xml:space="preserve">   الدخل الثانوي (صافي):</t>
  </si>
  <si>
    <t xml:space="preserve">   Goods Account (net): </t>
  </si>
  <si>
    <t xml:space="preserve">   Secondary Income (net):</t>
  </si>
  <si>
    <t xml:space="preserve">   Primary Income (net):</t>
  </si>
  <si>
    <t xml:space="preserve">                   - أغراض تعليمية                               </t>
  </si>
  <si>
    <t xml:space="preserve">   2-Services Account (net):</t>
  </si>
  <si>
    <t xml:space="preserve">   1-Goods Account (net):</t>
  </si>
  <si>
    <t xml:space="preserve">        B.2.1:Monetary authorities</t>
  </si>
  <si>
    <t xml:space="preserve">        B.2.2:Deposit - taking corporations, except central bank</t>
  </si>
  <si>
    <t xml:space="preserve">        B.2.3:General Government</t>
  </si>
  <si>
    <t xml:space="preserve">        B.2.4:Other Sectors</t>
  </si>
  <si>
    <t xml:space="preserve">     B.2:Investment income</t>
  </si>
  <si>
    <t xml:space="preserve">  B-Primary income (net):</t>
  </si>
  <si>
    <t xml:space="preserve">  C-Secondary income(net):</t>
  </si>
  <si>
    <t xml:space="preserve">     1.General government</t>
  </si>
  <si>
    <t xml:space="preserve">     2.Other Sectors</t>
  </si>
  <si>
    <t xml:space="preserve">        -Personal transfers </t>
  </si>
  <si>
    <t xml:space="preserve">                - أغراض صحية</t>
  </si>
  <si>
    <t xml:space="preserve">        - التحويلات الرأسمالية (صافي)</t>
  </si>
  <si>
    <t xml:space="preserve">  1-Goods Account (net):</t>
  </si>
  <si>
    <t xml:space="preserve">  2-Services Account (net):</t>
  </si>
  <si>
    <t xml:space="preserve">  B-Primary income(net):</t>
  </si>
  <si>
    <t xml:space="preserve">                             - سندات الدين</t>
  </si>
  <si>
    <t xml:space="preserve">                      - البنوك</t>
  </si>
  <si>
    <t xml:space="preserve">                       - طويل الاجل</t>
  </si>
  <si>
    <t xml:space="preserve">                       - قصير الاجل</t>
  </si>
  <si>
    <t xml:space="preserve">                - البنوك </t>
  </si>
  <si>
    <t xml:space="preserve">                    - سندات وأذونات</t>
  </si>
  <si>
    <t xml:space="preserve">                    - أدوات السوق النقدي</t>
  </si>
  <si>
    <t xml:space="preserve">            - النقد الأجنبي، ومنها:</t>
  </si>
  <si>
    <t xml:space="preserve">                 - البنوك </t>
  </si>
  <si>
    <t>Balance of Payments Statistics</t>
  </si>
  <si>
    <t>International Investment Position (IIP) (External Assets &amp; Liabilities at the end of Period)………………………………………………………………………………</t>
  </si>
  <si>
    <t>Public Grants Received in the Balance of Payments.………………………………………………………………………………</t>
  </si>
  <si>
    <t>Arrivals by Nationality………………………………………………………………………………………………………………………………………………………………</t>
  </si>
  <si>
    <t>Departures by Nationality.………………………………………………………………………………………………………………………………………………………………</t>
  </si>
  <si>
    <t xml:space="preserve">      ملخص ميزان المدفوعات</t>
  </si>
  <si>
    <t xml:space="preserve">* : أولية.     </t>
  </si>
  <si>
    <r>
      <t>2023</t>
    </r>
    <r>
      <rPr>
        <b/>
        <vertAlign val="superscript"/>
        <sz val="20"/>
        <color theme="0"/>
        <rFont val="Times New Roman"/>
        <family val="1"/>
      </rPr>
      <t>*</t>
    </r>
  </si>
  <si>
    <r>
      <t>2020</t>
    </r>
    <r>
      <rPr>
        <b/>
        <vertAlign val="superscript"/>
        <sz val="20"/>
        <color theme="0"/>
        <rFont val="Times New Roman"/>
        <family val="1"/>
      </rPr>
      <t>*</t>
    </r>
  </si>
  <si>
    <t>Balance of Payments</t>
  </si>
  <si>
    <t xml:space="preserve">        1- حساب السلع (صافي):</t>
  </si>
  <si>
    <t> تابع: ميزان المدفوعات</t>
  </si>
  <si>
    <t xml:space="preserve"> (Cont'd) Balance of Payments</t>
  </si>
  <si>
    <r>
      <t>2022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الثالث
Q3 2022</t>
    </r>
    <r>
      <rPr>
        <b/>
        <vertAlign val="superscript"/>
        <sz val="20"/>
        <color theme="0"/>
        <rFont val="Times New Roman"/>
        <family val="1"/>
      </rPr>
      <t>*</t>
    </r>
  </si>
  <si>
    <r>
      <t>2023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الثالث
Q3 2023</t>
    </r>
    <r>
      <rPr>
        <b/>
        <vertAlign val="superscript"/>
        <sz val="20"/>
        <color theme="0"/>
        <rFont val="Times New Roman"/>
        <family val="1"/>
      </rPr>
      <t>*</t>
    </r>
  </si>
  <si>
    <r>
      <t>2023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الثاني
Q2 2023</t>
    </r>
    <r>
      <rPr>
        <b/>
        <vertAlign val="superscript"/>
        <sz val="20"/>
        <color theme="0"/>
        <rFont val="Times New Roman"/>
        <family val="1"/>
      </rPr>
      <t>*</t>
    </r>
  </si>
  <si>
    <r>
      <t>2023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الأول
Q1 2023</t>
    </r>
    <r>
      <rPr>
        <b/>
        <vertAlign val="superscript"/>
        <sz val="20"/>
        <color theme="0"/>
        <rFont val="Times New Roman"/>
        <family val="1"/>
      </rPr>
      <t>*</t>
    </r>
  </si>
  <si>
    <r>
      <t>2022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الرابع
Q4 2022</t>
    </r>
    <r>
      <rPr>
        <b/>
        <vertAlign val="superscript"/>
        <sz val="20"/>
        <color theme="0"/>
        <rFont val="Times New Roman"/>
        <family val="1"/>
      </rPr>
      <t>*</t>
    </r>
  </si>
  <si>
    <r>
      <t>2022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الثاني
Q2 2022</t>
    </r>
    <r>
      <rPr>
        <b/>
        <vertAlign val="superscript"/>
        <sz val="20"/>
        <color theme="0"/>
        <rFont val="Times New Roman"/>
        <family val="1"/>
      </rPr>
      <t>*</t>
    </r>
  </si>
  <si>
    <t>تابع: ميزان المدفوعات</t>
  </si>
  <si>
    <t>(Cont'd) Balance of Payments</t>
  </si>
  <si>
    <r>
      <t>2022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2022</t>
    </r>
    <r>
      <rPr>
        <b/>
        <vertAlign val="superscript"/>
        <sz val="18"/>
        <color theme="0"/>
        <rFont val="Times New Roman"/>
        <family val="1"/>
      </rPr>
      <t>*</t>
    </r>
  </si>
  <si>
    <r>
      <t>2022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2022</t>
    </r>
    <r>
      <rPr>
        <b/>
        <vertAlign val="superscript"/>
        <sz val="18"/>
        <color theme="0"/>
        <rFont val="Times New Roman"/>
        <family val="1"/>
      </rPr>
      <t>*</t>
    </r>
  </si>
  <si>
    <r>
      <t>2023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الأول
Q1 2023</t>
    </r>
    <r>
      <rPr>
        <b/>
        <vertAlign val="superscript"/>
        <sz val="18"/>
        <color theme="0"/>
        <rFont val="Times New Roman"/>
        <family val="1"/>
      </rPr>
      <t>*</t>
    </r>
  </si>
  <si>
    <r>
      <t>2023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الثاني
Q2 2023</t>
    </r>
    <r>
      <rPr>
        <b/>
        <vertAlign val="superscript"/>
        <sz val="18"/>
        <color theme="0"/>
        <rFont val="Times New Roman"/>
        <family val="1"/>
      </rPr>
      <t>*</t>
    </r>
  </si>
  <si>
    <r>
      <t>2023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2023</t>
    </r>
    <r>
      <rPr>
        <b/>
        <vertAlign val="superscript"/>
        <sz val="18"/>
        <color theme="0"/>
        <rFont val="Times New Roman"/>
        <family val="1"/>
      </rPr>
      <t>*</t>
    </r>
  </si>
  <si>
    <r>
      <t xml:space="preserve">                    - قطاعات أخرى</t>
    </r>
    <r>
      <rPr>
        <vertAlign val="superscript"/>
        <sz val="18"/>
        <rFont val="Times New Roman"/>
        <family val="1"/>
      </rPr>
      <t>(2)</t>
    </r>
  </si>
  <si>
    <r>
      <t xml:space="preserve">           - رأس المال المساهم والإيرادات المعاد استثمارها </t>
    </r>
    <r>
      <rPr>
        <vertAlign val="superscript"/>
        <sz val="18"/>
        <rFont val="Times New Roman"/>
        <family val="1"/>
      </rPr>
      <t>(1)</t>
    </r>
  </si>
  <si>
    <t>وضع الاستثمار الدولي (الاصول والخصوم الخارجية في نهاية الفترة)</t>
  </si>
  <si>
    <t>International Investment Position (IIP) ( External Assets &amp; Liabilities at the end of Period)</t>
  </si>
  <si>
    <t>(2) : بيانات متوفرة منذ عام 2007.</t>
  </si>
  <si>
    <t>تابع: وضع الاستثمار الدولي (الأصول والخصوم الخارجية في نهاية الفترة)</t>
  </si>
  <si>
    <t>(Cont'd) International Investment Position (IIP) ( External Assets &amp; liabilities at the end of Period)</t>
  </si>
  <si>
    <t>الرصيد القائم للدين الخارجي للأردن حسب القطاعات</t>
  </si>
  <si>
    <t>Jordan Outstanding External Debt by Sector</t>
  </si>
  <si>
    <t xml:space="preserve">               تخصيص وحدات حقوق السحب الخاصة</t>
  </si>
  <si>
    <t xml:space="preserve"> المساعدات الحكومية المقبوضة في ميزان المدفوعات </t>
  </si>
  <si>
    <t>Public Grants Received in the Balance of Payments</t>
  </si>
  <si>
    <t xml:space="preserve"> Other Arab  Countries</t>
  </si>
  <si>
    <t xml:space="preserve"> Europe Countries</t>
  </si>
  <si>
    <t xml:space="preserve">  Asian Countries</t>
  </si>
  <si>
    <t xml:space="preserve"> Other Foreign Countries</t>
  </si>
  <si>
    <t>الدخل السياحي حسب مجموعات الدول (شامل النقل الدولي)*</t>
  </si>
  <si>
    <t xml:space="preserve">*Tourism Income by Countries Group (Included International Transport) </t>
  </si>
  <si>
    <t xml:space="preserve">الدخل السياحي حسب الغرض الرئيسي من الزيارة </t>
  </si>
  <si>
    <t>Tourism Income by Main Purpose of Visit</t>
  </si>
  <si>
    <t xml:space="preserve"> (GCC) Countries</t>
  </si>
  <si>
    <t xml:space="preserve">               - أغراض تعليمية                               </t>
  </si>
  <si>
    <t xml:space="preserve">            - سندات الدين</t>
  </si>
  <si>
    <t>الدخل السياحي باستثناء النقل الدولي **</t>
  </si>
  <si>
    <t xml:space="preserve">Tourism income Excluding International Transport  ** </t>
  </si>
  <si>
    <t xml:space="preserve"> * : اولية .</t>
  </si>
  <si>
    <t xml:space="preserve">  ** : Represents travel receipts at balance of payments.</t>
  </si>
  <si>
    <t xml:space="preserve">  ** : تمثل مقبوضات السفر في ميزان المدفوعات .</t>
  </si>
  <si>
    <t> ميزان المدفوعات</t>
  </si>
  <si>
    <r>
      <t>2023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الرابع
Q4 2023</t>
    </r>
    <r>
      <rPr>
        <b/>
        <vertAlign val="superscript"/>
        <sz val="20"/>
        <color theme="0"/>
        <rFont val="Times New Roman"/>
        <family val="1"/>
      </rPr>
      <t>*</t>
    </r>
  </si>
  <si>
    <r>
      <t>2023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2023</t>
    </r>
    <r>
      <rPr>
        <b/>
        <vertAlign val="superscript"/>
        <sz val="18"/>
        <color theme="0"/>
        <rFont val="Times New Roman"/>
        <family val="1"/>
      </rPr>
      <t>*</t>
    </r>
  </si>
  <si>
    <t>2024*</t>
  </si>
  <si>
    <r>
      <t>2024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الأول
Q1 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</si>
  <si>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الأول
Q1 2024</t>
    </r>
    <r>
      <rPr>
        <b/>
        <vertAlign val="superscript"/>
        <sz val="18"/>
        <color theme="0"/>
        <rFont val="Times New Roman"/>
        <family val="1"/>
      </rPr>
      <t>*</t>
    </r>
  </si>
  <si>
    <t>2024 *</t>
  </si>
  <si>
    <r>
      <t>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</si>
  <si>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9"/>
        <color theme="0"/>
        <rFont val="Times New Roman"/>
        <family val="1"/>
      </rPr>
      <t>*</t>
    </r>
  </si>
  <si>
    <r>
      <t>2023</t>
    </r>
    <r>
      <rPr>
        <b/>
        <vertAlign val="superscript"/>
        <sz val="19"/>
        <color theme="0"/>
        <rFont val="Times New Roman"/>
        <family val="1"/>
      </rPr>
      <t>*</t>
    </r>
  </si>
  <si>
    <r>
      <t>2024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الثاني
Q2 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</si>
  <si>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الثاني
Q2 2024</t>
    </r>
    <r>
      <rPr>
        <b/>
        <vertAlign val="superscript"/>
        <sz val="18"/>
        <color theme="0"/>
        <rFont val="Times New Roman"/>
        <family val="1"/>
      </rPr>
      <t>*</t>
    </r>
  </si>
  <si>
    <t>* : Preliminary.</t>
  </si>
  <si>
    <t>* : أولية.</t>
  </si>
  <si>
    <t xml:space="preserve"> for the period (2000 - 2005) the data represent the outstanding of IFC loans to the private sector (resident) -</t>
  </si>
  <si>
    <r>
      <t>2024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الثالث
Q3 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</si>
  <si>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2024</t>
    </r>
    <r>
      <rPr>
        <b/>
        <vertAlign val="superscript"/>
        <sz val="18"/>
        <color theme="0"/>
        <rFont val="Times New Roman"/>
        <family val="1"/>
      </rPr>
      <t>*</t>
    </r>
  </si>
  <si>
    <t>صافي وضع الاستثمار الدولي (الأصول-الخصوم)</t>
  </si>
  <si>
    <t>(2) : Includes:.</t>
  </si>
  <si>
    <t xml:space="preserve">(1) : Other debt liabilities are other liabilities in the IIP Statement.                          </t>
  </si>
  <si>
    <t xml:space="preserve">(1) : التزامات دين أخرى هي التزامات أخرى في بيان وضع الاستثمار الدولي </t>
  </si>
  <si>
    <t>(2) : وتشمل ما يلي:-</t>
  </si>
  <si>
    <t>للفترة (2000-2005 )  تمثل بيانات القروض القائمة الممنوحة للقطاع الخاص (مقيم) في الأردن من قبل مؤسسة التمويل الدولية.</t>
  </si>
  <si>
    <r>
      <t xml:space="preserve">    1- الإستثمار المباشر</t>
    </r>
    <r>
      <rPr>
        <b/>
        <vertAlign val="superscript"/>
        <sz val="18"/>
        <rFont val="Times New Roman"/>
        <family val="1"/>
      </rPr>
      <t>(1)</t>
    </r>
  </si>
  <si>
    <r>
      <t xml:space="preserve">              - حصص الملكية وأسهم صناديق الاستثمار </t>
    </r>
    <r>
      <rPr>
        <b/>
        <vertAlign val="superscript"/>
        <sz val="18"/>
        <rFont val="Times New Roman"/>
        <family val="1"/>
      </rPr>
      <t>(1)</t>
    </r>
  </si>
  <si>
    <r>
      <t xml:space="preserve">  1.Direct investment </t>
    </r>
    <r>
      <rPr>
        <b/>
        <vertAlign val="superscript"/>
        <sz val="18"/>
        <rFont val="Times New Roman"/>
        <family val="1"/>
      </rPr>
      <t>(1)</t>
    </r>
  </si>
  <si>
    <t xml:space="preserve">                 - القطاعات الأخرى</t>
  </si>
  <si>
    <r>
      <t xml:space="preserve">       -Equity and investment fund shares </t>
    </r>
    <r>
      <rPr>
        <b/>
        <vertAlign val="superscript"/>
        <sz val="18"/>
        <rFont val="Times New Roman"/>
        <family val="1"/>
      </rPr>
      <t>(1)</t>
    </r>
  </si>
  <si>
    <t xml:space="preserve">    2 - الإستثمار في محفظة الأوراق المالية</t>
  </si>
  <si>
    <r>
      <t xml:space="preserve">              - حصص الملكية وأسهم صناديق الاستثمار</t>
    </r>
    <r>
      <rPr>
        <b/>
        <vertAlign val="superscript"/>
        <sz val="18"/>
        <rFont val="Times New Roman"/>
        <family val="1"/>
      </rPr>
      <t xml:space="preserve"> (1)</t>
    </r>
  </si>
  <si>
    <t xml:space="preserve">  2.Portfolio investment</t>
  </si>
  <si>
    <r>
      <t xml:space="preserve">       -Equity and investment fund shares</t>
    </r>
    <r>
      <rPr>
        <b/>
        <vertAlign val="superscript"/>
        <sz val="18"/>
        <rFont val="Times New Roman"/>
        <family val="1"/>
      </rPr>
      <t xml:space="preserve"> (1)</t>
    </r>
  </si>
  <si>
    <t>2.2.1:الولايات المتحدة الأمريكية    United States                of America</t>
  </si>
  <si>
    <t>المغادرون حسب الجنسية ……………………………………………………...………………………………..…………..</t>
  </si>
  <si>
    <t>القادمون حسب الجنسية …………………………………………………………...………………………………..</t>
  </si>
  <si>
    <t>أعداد السياح وفق مجموعات الدول……………………………………………….……………………………………….………..</t>
  </si>
  <si>
    <t>Tourism Income by  Main Purpose of Visit ………………………………………………...…………………………………</t>
  </si>
  <si>
    <t>الدخل السياحي حسب الغرض الرئيسي من الزيارة …………………………………...……………………………………</t>
  </si>
  <si>
    <t>الدخل السياحي حسب مجموعات الدول (شامل النقل الدولي) ………………………………….………………………………</t>
  </si>
  <si>
    <t>المساعدات الحكومية المقبوضة في ميزان المدفوعات ………………………………………...………………………...………….</t>
  </si>
  <si>
    <t>الرصيد القائم للدين الخارجي للأردن حسب القطاعات ………………………...………………………………………..</t>
  </si>
  <si>
    <t>وضع الاستثمار الدولي (الأصول والخصوم الخارجية في نهاية الفترة)………………………………………….…………</t>
  </si>
  <si>
    <t>Balance of Payments …………………………………………………………………………………..………………</t>
  </si>
  <si>
    <t>ميزان المدفوعات ……………………………………………………………...……………………...….</t>
  </si>
  <si>
    <t>Balance of Payments Summary …………………………………………………………………………………………………...……</t>
  </si>
  <si>
    <t>ملخص ميزان المدفوعات …………………………………………….………………………..…………………….</t>
  </si>
  <si>
    <t>** : (مدين= عجز، دائن = فائض).</t>
  </si>
  <si>
    <t>** : (Credit=Surplus,Debit=Deficit).</t>
  </si>
  <si>
    <t>** : (مدين= عجز، دائن = فائض)</t>
  </si>
  <si>
    <t>** : (Credit=Surplus,Debit=Deficit)</t>
  </si>
  <si>
    <r>
      <t>2021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2021</t>
    </r>
    <r>
      <rPr>
        <b/>
        <vertAlign val="superscript"/>
        <sz val="18"/>
        <color theme="0"/>
        <rFont val="Times New Roman"/>
        <family val="1"/>
      </rPr>
      <t>*</t>
    </r>
  </si>
  <si>
    <r>
      <t>2021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2021</t>
    </r>
    <r>
      <rPr>
        <b/>
        <vertAlign val="superscript"/>
        <sz val="18"/>
        <color theme="0"/>
        <rFont val="Times New Roman"/>
        <family val="1"/>
      </rPr>
      <t>*</t>
    </r>
  </si>
  <si>
    <t>*2021 الربع الثاني
Q2 2021*</t>
  </si>
  <si>
    <t>*2021 الربع الأول
Q1 2021*</t>
  </si>
  <si>
    <t xml:space="preserve">الربع 
الثالث
Third
Quarter </t>
  </si>
  <si>
    <r>
      <t>2024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الرابع
Q4 2024</t>
    </r>
    <r>
      <rPr>
        <b/>
        <vertAlign val="superscript"/>
        <sz val="20"/>
        <color theme="0"/>
        <rFont val="Times New Roman"/>
        <family val="1"/>
      </rPr>
      <t>*</t>
    </r>
  </si>
  <si>
    <r>
      <t>2024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2024</t>
    </r>
    <r>
      <rPr>
        <b/>
        <vertAlign val="superscript"/>
        <sz val="18"/>
        <color theme="0"/>
        <rFont val="Times New Roman"/>
        <family val="1"/>
      </rPr>
      <t>*</t>
    </r>
  </si>
  <si>
    <t xml:space="preserve">  استثمار الحافظة(صافي):</t>
  </si>
  <si>
    <t xml:space="preserve">  الاستثمار المباشر(صافي):</t>
  </si>
  <si>
    <t xml:space="preserve">   الدخل الأولي (صافي):</t>
  </si>
  <si>
    <t>Other Foreign
Nationalities</t>
  </si>
  <si>
    <t xml:space="preserve">   German</t>
  </si>
  <si>
    <t xml:space="preserve">   Indonesian</t>
  </si>
  <si>
    <t xml:space="preserve">   British</t>
  </si>
  <si>
    <t xml:space="preserve">   Turkish</t>
  </si>
  <si>
    <t>Other Arab
Nationalities</t>
  </si>
  <si>
    <t xml:space="preserve">   Iraqi</t>
  </si>
  <si>
    <t xml:space="preserve">   Saudi</t>
  </si>
  <si>
    <t xml:space="preserve">   Syrian</t>
  </si>
  <si>
    <t xml:space="preserve">   Egyptian</t>
  </si>
  <si>
    <t>جنسيات أجنبية أخرى</t>
  </si>
  <si>
    <t>ألماني</t>
  </si>
  <si>
    <t>اندونيسي</t>
  </si>
  <si>
    <t>بريطاني</t>
  </si>
  <si>
    <t>تركي</t>
  </si>
  <si>
    <t>الولايات المتحدة الأمريكية</t>
  </si>
  <si>
    <t>جنسيات عربية أخرى</t>
  </si>
  <si>
    <t>عراقي</t>
  </si>
  <si>
    <t>سعودي</t>
  </si>
  <si>
    <t>سوري</t>
  </si>
  <si>
    <t>مصري</t>
  </si>
  <si>
    <t>أردني</t>
  </si>
  <si>
    <t>الف شخص
Thousand Individuals</t>
  </si>
  <si>
    <t>Arrivals by Nationality</t>
  </si>
  <si>
    <t>القادمون حسب الجنسية</t>
  </si>
  <si>
    <t>Table (71) جدول</t>
  </si>
  <si>
    <t>Indonesian</t>
  </si>
  <si>
    <t>British</t>
  </si>
  <si>
    <t xml:space="preserve"> Turkish</t>
  </si>
  <si>
    <t>الف شخص
 Thousand Individuals</t>
  </si>
  <si>
    <t xml:space="preserve">           Departures by Nationality</t>
  </si>
  <si>
    <t xml:space="preserve">         المغادرون حسب الجنسية</t>
  </si>
  <si>
    <t xml:space="preserve">  (1) : Preliminary.</t>
  </si>
  <si>
    <t xml:space="preserve">  (1) : اولية .</t>
  </si>
  <si>
    <t>Source : The Ministry of Tourism and Antiquities.</t>
  </si>
  <si>
    <t>المصدر: وزارة السياحة والاثار.</t>
  </si>
  <si>
    <t xml:space="preserve">  * : أولية.</t>
  </si>
  <si>
    <r>
      <t>2025</t>
    </r>
    <r>
      <rPr>
        <b/>
        <vertAlign val="superscript"/>
        <sz val="19"/>
        <color theme="0"/>
        <rFont val="Times New Roman"/>
        <family val="1"/>
      </rPr>
      <t>*</t>
    </r>
  </si>
  <si>
    <t>Number of Tourists by Countries Group</t>
  </si>
  <si>
    <t>اعداد السياح وفق مجموعات الدول</t>
  </si>
  <si>
    <t>Table (70) جدول</t>
  </si>
  <si>
    <t>2025*</t>
  </si>
  <si>
    <r>
      <t>2025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الأول
Q1 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</si>
  <si>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الأول
Q1 2025</t>
    </r>
    <r>
      <rPr>
        <b/>
        <vertAlign val="superscript"/>
        <sz val="18"/>
        <color theme="0"/>
        <rFont val="Times New Roman"/>
        <family val="1"/>
      </rPr>
      <t>*</t>
    </r>
  </si>
  <si>
    <r>
      <t>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</si>
  <si>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الثاني
Q2 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</si>
  <si>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الثاني
Q2 2025</t>
    </r>
    <r>
      <rPr>
        <b/>
        <vertAlign val="superscript"/>
        <sz val="18"/>
        <color theme="0"/>
        <rFont val="Times New Roman"/>
        <family val="1"/>
      </rPr>
      <t>*</t>
    </r>
  </si>
  <si>
    <r>
      <t xml:space="preserve">          ب.1: تعويضات العاملين </t>
    </r>
    <r>
      <rPr>
        <b/>
        <vertAlign val="superscript"/>
        <sz val="20"/>
        <rFont val="Times New Roman"/>
        <family val="1"/>
      </rPr>
      <t>(1)</t>
    </r>
  </si>
  <si>
    <r>
      <t xml:space="preserve">                           </t>
    </r>
    <r>
      <rPr>
        <b/>
        <sz val="20"/>
        <rFont val="Calibri"/>
        <family val="2"/>
      </rPr>
      <t>-</t>
    </r>
    <r>
      <rPr>
        <b/>
        <sz val="20"/>
        <rFont val="Times New Roman"/>
        <family val="1"/>
      </rPr>
      <t xml:space="preserve"> تحويلات العاملين </t>
    </r>
    <r>
      <rPr>
        <b/>
        <vertAlign val="superscript"/>
        <sz val="20"/>
        <rFont val="Times New Roman"/>
        <family val="1"/>
      </rPr>
      <t>(1)</t>
    </r>
  </si>
  <si>
    <r>
      <t xml:space="preserve">     B.1:Compensation of employees</t>
    </r>
    <r>
      <rPr>
        <b/>
        <vertAlign val="superscript"/>
        <sz val="18"/>
        <rFont val="Times New Roman"/>
        <family val="1"/>
      </rPr>
      <t>(1)</t>
    </r>
  </si>
  <si>
    <r>
      <t xml:space="preserve">             -Of which: Workers' remittances </t>
    </r>
    <r>
      <rPr>
        <b/>
        <vertAlign val="superscript"/>
        <sz val="18"/>
        <rFont val="Times New Roman"/>
        <family val="1"/>
      </rPr>
      <t>(1)</t>
    </r>
  </si>
  <si>
    <r>
      <t xml:space="preserve">     B.1:Compensation of employees</t>
    </r>
    <r>
      <rPr>
        <b/>
        <vertAlign val="superscript"/>
        <sz val="20"/>
        <rFont val="Times New Roman"/>
        <family val="1"/>
      </rPr>
      <t>(1)</t>
    </r>
  </si>
  <si>
    <t>منهجية جديدة لاحتساب تكاليف الشحن والتأمين منذ عام 2019</t>
  </si>
  <si>
    <t>A new methodology for calculating freight and insurance costs since 2019</t>
  </si>
  <si>
    <t>(1) :  تحديث بيانات تحويلات العاملين بحسب منهجية جديدة، مع إجراء تقديرات رجعية للفترة (2019-2023)</t>
  </si>
  <si>
    <t>(1) :Updating data based on new methodology for workers' remittances with back casting since (2019-2023).</t>
  </si>
  <si>
    <t xml:space="preserve">                  -Debt securities</t>
  </si>
  <si>
    <t>الاستثمار الأجنبي المباشر داخل المملكة حسب النشاط الاقتصادي………………………...………………………………………..</t>
  </si>
  <si>
    <t>69</t>
  </si>
  <si>
    <t>70</t>
  </si>
  <si>
    <t>71</t>
  </si>
  <si>
    <t>72</t>
  </si>
  <si>
    <t>73</t>
  </si>
  <si>
    <t>الاستثمارالأجنبي المباشر داخل المملكة حسب التوزيع الجغرافي ………………………………………...………………………...………….</t>
  </si>
  <si>
    <t>Foreign Direct Investment in the Kingdom by Economic Activity………………………………………………………………………………</t>
  </si>
  <si>
    <t>Foreign Direct Investment in the Kingdom by Geographical Distribution.………………………………………………………………………………</t>
  </si>
  <si>
    <t>74</t>
  </si>
  <si>
    <t>75</t>
  </si>
  <si>
    <t>76</t>
  </si>
  <si>
    <t>اجمالي حوالات العاملين الواردة الى المملكة …………………………………………………………...………………………………..</t>
  </si>
  <si>
    <t>Total Workers' Remittances - Inflows………………………………………………………………………………………………………………………………………………………………</t>
  </si>
  <si>
    <t>اجمالي حوالات العاملين الصادرة من المملكة……………………………………………………...………………………………..…………..</t>
  </si>
  <si>
    <t>Total Workers' Remittances - Outflows.………………………………………………………………………………………………………………………………………………………………</t>
  </si>
  <si>
    <r>
      <t>الاستثمار الأجنبي المباشر داخل المملكة حسب النشاط الاقتصادي</t>
    </r>
    <r>
      <rPr>
        <b/>
        <vertAlign val="superscript"/>
        <sz val="80"/>
        <color rgb="FFC00000"/>
        <rFont val="Times New Roman"/>
        <family val="1"/>
      </rPr>
      <t>*</t>
    </r>
  </si>
  <si>
    <r>
      <t>Foreign Direct Investment in the Kingdom by Economic Activity</t>
    </r>
    <r>
      <rPr>
        <b/>
        <vertAlign val="superscript"/>
        <sz val="80"/>
        <color rgb="FFC00000"/>
        <rFont val="Times New Roman"/>
        <family val="1"/>
      </rPr>
      <t>*</t>
    </r>
  </si>
  <si>
    <r>
      <rPr>
        <b/>
        <vertAlign val="superscript"/>
        <sz val="70"/>
        <color theme="0"/>
        <rFont val="Times New Roman"/>
        <family val="1"/>
      </rPr>
      <t>(1)</t>
    </r>
    <r>
      <rPr>
        <b/>
        <sz val="70"/>
        <color theme="0"/>
        <rFont val="Times New Roman"/>
        <family val="1"/>
      </rPr>
      <t>2023</t>
    </r>
  </si>
  <si>
    <r>
      <rPr>
        <b/>
        <vertAlign val="superscript"/>
        <sz val="70"/>
        <color theme="0"/>
        <rFont val="Times New Roman"/>
        <family val="1"/>
      </rPr>
      <t>(1)</t>
    </r>
    <r>
      <rPr>
        <b/>
        <sz val="70"/>
        <color theme="0"/>
        <rFont val="Times New Roman"/>
        <family val="1"/>
      </rPr>
      <t>2024</t>
    </r>
  </si>
  <si>
    <t>رصيد</t>
  </si>
  <si>
    <t>صافي المعاملات</t>
  </si>
  <si>
    <t>صافي التغيرات</t>
  </si>
  <si>
    <t>Stock</t>
  </si>
  <si>
    <t>Net Transactions</t>
  </si>
  <si>
    <t>Net Changes</t>
  </si>
  <si>
    <t>الاستثمارالأجنبي المباشر داخل المملكة</t>
  </si>
  <si>
    <t xml:space="preserve">Foreign Direct Investment in the Kingdom </t>
  </si>
  <si>
    <t xml:space="preserve"> الأنشطة المالية وأنشطة التأمين</t>
  </si>
  <si>
    <t>Financial and insurance activities</t>
  </si>
  <si>
    <t xml:space="preserve"> الصناعات التحويلية</t>
  </si>
  <si>
    <t>Manufacturing</t>
  </si>
  <si>
    <t>التعدين واستغلال المحاجر</t>
  </si>
  <si>
    <t>Mining and quarrying</t>
  </si>
  <si>
    <t>الإنشاءات (تشييد المباني)</t>
  </si>
  <si>
    <t>Construction</t>
  </si>
  <si>
    <t>الأنشطة العقارية</t>
  </si>
  <si>
    <t>Real estate activities</t>
  </si>
  <si>
    <t>إمدادات الكهرباء والغاز والبخار وتكييف الهواء</t>
  </si>
  <si>
    <t>Electricity, gas, steam and air conditioning supply</t>
  </si>
  <si>
    <t>المعلومات والإتصالات</t>
  </si>
  <si>
    <t>Information and communication</t>
  </si>
  <si>
    <t>تجارة الجملة والتجزئة وإصلاح المركبات ذات المحركات والدراجات النارية</t>
  </si>
  <si>
    <t>Wholesale and retail trade; repair of motor vehicles and motorcycles</t>
  </si>
  <si>
    <t>الأنشطة المهنية والعلمية والتقنية</t>
  </si>
  <si>
    <t>Professional, scientific and technical activities</t>
  </si>
  <si>
    <t>انشطة خدمة الاقامة والطعام</t>
  </si>
  <si>
    <t>Accommodation and food service activities</t>
  </si>
  <si>
    <t>النقل والتخزين</t>
  </si>
  <si>
    <t>Transportation and storage</t>
  </si>
  <si>
    <t>أنشطة الخدمات الإدارية وخدمات الدعم</t>
  </si>
  <si>
    <t>Administrative and support service activities</t>
  </si>
  <si>
    <t>الأنشطة في مجال صحة الإنسان والعمل الاجتماعي</t>
  </si>
  <si>
    <t>Human health and social work activities</t>
  </si>
  <si>
    <t>التعليم</t>
  </si>
  <si>
    <t>Education</t>
  </si>
  <si>
    <t>الأنشطة الخدمية الأخرى</t>
  </si>
  <si>
    <t>Other service activities</t>
  </si>
  <si>
    <t>(1) : تقديرات .</t>
  </si>
  <si>
    <t>(1) : Estimates.</t>
  </si>
  <si>
    <t>الاستثمار الأجنبي المباشر داخل المملكة حسب النشاط الاقتصادي*</t>
  </si>
  <si>
    <t>Foreign Direct Investment in the Kingdom by Economic Activity*</t>
  </si>
  <si>
    <r>
      <rPr>
        <b/>
        <vertAlign val="superscript"/>
        <sz val="70"/>
        <color theme="0"/>
        <rFont val="Times New Roman"/>
        <family val="1"/>
      </rPr>
      <t>(1)</t>
    </r>
    <r>
      <rPr>
        <b/>
        <sz val="70"/>
        <color theme="0"/>
        <rFont val="Times New Roman"/>
        <family val="1"/>
      </rPr>
      <t>2025</t>
    </r>
  </si>
  <si>
    <r>
      <t>الاستثمارالأجنبي المباشر داخل المملكة حسب التوزيع الجغرافي (دول)</t>
    </r>
    <r>
      <rPr>
        <b/>
        <vertAlign val="superscript"/>
        <sz val="80"/>
        <color rgb="FFC00000"/>
        <rFont val="Times New Roman"/>
        <family val="1"/>
      </rPr>
      <t>*</t>
    </r>
  </si>
  <si>
    <r>
      <t>Foreign Direct Investment in the Kingdom by Geographical Distribution (Countries)</t>
    </r>
    <r>
      <rPr>
        <b/>
        <vertAlign val="superscript"/>
        <sz val="80"/>
        <color rgb="FFC00000"/>
        <rFont val="Times New Roman"/>
        <family val="1"/>
      </rPr>
      <t>*</t>
    </r>
  </si>
  <si>
    <t>الامارات العربية المتحدة</t>
  </si>
  <si>
    <t>United Arab Emirates</t>
  </si>
  <si>
    <t>البحرين</t>
  </si>
  <si>
    <t>Bahrain</t>
  </si>
  <si>
    <t>المملكة العربية السعودية</t>
  </si>
  <si>
    <t>Saudi Arabia</t>
  </si>
  <si>
    <t>الكويت</t>
  </si>
  <si>
    <t>Kuwait</t>
  </si>
  <si>
    <t>الهند</t>
  </si>
  <si>
    <t>India</t>
  </si>
  <si>
    <t>الصين</t>
  </si>
  <si>
    <t>China</t>
  </si>
  <si>
    <t>بريطانيا</t>
  </si>
  <si>
    <t>Britain</t>
  </si>
  <si>
    <t>فرنسا</t>
  </si>
  <si>
    <t>France</t>
  </si>
  <si>
    <t>العراق</t>
  </si>
  <si>
    <t>Iraq</t>
  </si>
  <si>
    <t>قطر</t>
  </si>
  <si>
    <t>Qatar</t>
  </si>
  <si>
    <t>ليبيا</t>
  </si>
  <si>
    <t>Libya</t>
  </si>
  <si>
    <t>الولايات المتحدة الامريكية</t>
  </si>
  <si>
    <t>United States of America</t>
  </si>
  <si>
    <t>مصر</t>
  </si>
  <si>
    <t>Egypt</t>
  </si>
  <si>
    <t>لبنان</t>
  </si>
  <si>
    <t>Lebanon</t>
  </si>
  <si>
    <t>سوريا</t>
  </si>
  <si>
    <t>Syria</t>
  </si>
  <si>
    <t>قبرص</t>
  </si>
  <si>
    <t>Cyprus</t>
  </si>
  <si>
    <t>بلدان أخرى</t>
  </si>
  <si>
    <t xml:space="preserve"> Other countries</t>
  </si>
  <si>
    <t>الاستثمارالأجنبي المباشر داخل المملكة حسب التوزيع الجغرافي (دول)*</t>
  </si>
  <si>
    <t>Foreign Direct Investment in the Kingdom by Geographical Distribution (Countries)*</t>
  </si>
  <si>
    <t>الاستثمار الأجنبي المباشر داخل المملكة</t>
  </si>
  <si>
    <t>Table (72) جدول</t>
  </si>
  <si>
    <r>
      <t>2025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الثالث
Q3 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</si>
  <si>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الثالث
Q3 2025</t>
    </r>
    <r>
      <rPr>
        <b/>
        <vertAlign val="superscript"/>
        <sz val="18"/>
        <color theme="0"/>
        <rFont val="Times New Roman"/>
        <family val="1"/>
      </rPr>
      <t>*</t>
    </r>
  </si>
  <si>
    <t xml:space="preserve">(1) : تقديرات  باستثناء غير الأردنيين في العقارات . </t>
  </si>
  <si>
    <t>(1) : Estimates excluding non-Jordanians in real estate.</t>
  </si>
  <si>
    <r>
      <t>2026</t>
    </r>
    <r>
      <rPr>
        <b/>
        <vertAlign val="superscript"/>
        <sz val="19"/>
        <color theme="0"/>
        <rFont val="Times New Roman"/>
        <family val="1"/>
      </rPr>
      <t>*</t>
    </r>
  </si>
  <si>
    <t>65a</t>
  </si>
  <si>
    <t>65b</t>
  </si>
  <si>
    <t>66a</t>
  </si>
  <si>
    <t>66b</t>
  </si>
  <si>
    <t>67a</t>
  </si>
  <si>
    <t>67b</t>
  </si>
  <si>
    <r>
      <t>2025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الرابع
Q4 2025</t>
    </r>
    <r>
      <rPr>
        <b/>
        <vertAlign val="superscript"/>
        <sz val="20"/>
        <color theme="0"/>
        <rFont val="Times New Roman"/>
        <family val="1"/>
      </rPr>
      <t>*</t>
    </r>
  </si>
  <si>
    <r>
      <t>2025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الرابع
Q4 2025</t>
    </r>
    <r>
      <rPr>
        <b/>
        <vertAlign val="superscript"/>
        <sz val="18"/>
        <color theme="0"/>
        <rFont val="Times New Roman"/>
        <family val="1"/>
      </rPr>
      <t>*</t>
    </r>
  </si>
  <si>
    <t>2025 *</t>
  </si>
  <si>
    <t>Table (73) جدول</t>
  </si>
  <si>
    <t xml:space="preserve"> 5.Reserve assets(Central Bank): </t>
  </si>
  <si>
    <t xml:space="preserve">الف سائح
Tourists inthousand </t>
  </si>
  <si>
    <r>
      <t>2026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الأول
Q1 2026</t>
    </r>
    <r>
      <rPr>
        <b/>
        <vertAlign val="superscript"/>
        <sz val="20"/>
        <color theme="0"/>
        <rFont val="Times New Roman"/>
        <family val="1"/>
      </rPr>
      <t>*</t>
    </r>
  </si>
  <si>
    <t>2026*</t>
  </si>
  <si>
    <r>
      <t>2026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الأول
Q1 2026</t>
    </r>
    <r>
      <rPr>
        <b/>
        <vertAlign val="superscript"/>
        <sz val="18"/>
        <color theme="0"/>
        <rFont val="Times New Roman"/>
        <family val="1"/>
      </rPr>
      <t>*</t>
    </r>
  </si>
  <si>
    <r>
      <rPr>
        <b/>
        <vertAlign val="superscript"/>
        <sz val="70"/>
        <color theme="0"/>
        <rFont val="Times New Roman"/>
        <family val="1"/>
      </rPr>
      <t>(1)</t>
    </r>
    <r>
      <rPr>
        <b/>
        <sz val="70"/>
        <color theme="0"/>
        <rFont val="Times New Roman"/>
        <family val="1"/>
      </rPr>
      <t>2026</t>
    </r>
  </si>
  <si>
    <t xml:space="preserve"> International Investment Position, net(asset-liabilities)</t>
  </si>
  <si>
    <t xml:space="preserve">     Other debt liabilities</t>
  </si>
  <si>
    <t xml:space="preserve">      التزامات دين أخرى</t>
  </si>
  <si>
    <t xml:space="preserve">     Loans </t>
  </si>
  <si>
    <t xml:space="preserve">     Money market instruments </t>
  </si>
  <si>
    <t xml:space="preserve">      أدوات سوق النقد</t>
  </si>
  <si>
    <t xml:space="preserve">    Other debt liabilities</t>
  </si>
  <si>
    <t>General Government</t>
  </si>
  <si>
    <t xml:space="preserve">الحكومة العامة </t>
  </si>
  <si>
    <r>
      <t>2026</t>
    </r>
    <r>
      <rPr>
        <b/>
        <vertAlign val="superscript"/>
        <sz val="20"/>
        <color theme="0"/>
        <rFont val="Times New Roman"/>
        <family val="1"/>
      </rPr>
      <t>*</t>
    </r>
  </si>
  <si>
    <t>Source : Cenrtal Bank of Jordan.</t>
  </si>
  <si>
    <t xml:space="preserve"> المصدر :  البنك المركزي الأردني.</t>
  </si>
  <si>
    <t>(1) : Includes compensation of employees in primary income account and workers' remittances in secondary income account.</t>
  </si>
  <si>
    <t>(1) : يتضمن تعويضات العاملين في حساب الدخل الأولي وحوالات العاملين في حساب الدخل الثانوي.</t>
  </si>
  <si>
    <t>Other Countries</t>
  </si>
  <si>
    <t>Germany</t>
  </si>
  <si>
    <t>United Kingdom</t>
  </si>
  <si>
    <r>
      <t xml:space="preserve">Total Workers' Remittances - Inflows </t>
    </r>
    <r>
      <rPr>
        <b/>
        <vertAlign val="superscript"/>
        <sz val="20"/>
        <color theme="0"/>
        <rFont val="Times New Roman"/>
        <family val="1"/>
      </rPr>
      <t>(1)</t>
    </r>
  </si>
  <si>
    <t>دول أخرى</t>
  </si>
  <si>
    <t>المانيا</t>
  </si>
  <si>
    <t>المملكة المتحدة</t>
  </si>
  <si>
    <t>السعودية</t>
  </si>
  <si>
    <r>
      <t>اجمالي حوالات العاملين الواردة الى المملكة</t>
    </r>
    <r>
      <rPr>
        <b/>
        <vertAlign val="superscript"/>
        <sz val="24"/>
        <color theme="0"/>
        <rFont val="Times New Roman"/>
        <family val="1"/>
      </rPr>
      <t>(1)</t>
    </r>
  </si>
  <si>
    <t xml:space="preserve"> الف دينار
JD Thousand</t>
  </si>
  <si>
    <r>
      <t>Total Workers' Remittances - Inflows</t>
    </r>
    <r>
      <rPr>
        <b/>
        <vertAlign val="superscript"/>
        <sz val="24"/>
        <color rgb="FFC00000"/>
        <rFont val="Times New Roman"/>
        <family val="1"/>
      </rPr>
      <t>*</t>
    </r>
  </si>
  <si>
    <r>
      <rPr>
        <b/>
        <vertAlign val="superscript"/>
        <sz val="26"/>
        <color rgb="FFC00000"/>
        <rFont val="Times New Roman"/>
        <family val="1"/>
      </rPr>
      <t>  *</t>
    </r>
    <r>
      <rPr>
        <b/>
        <sz val="26"/>
        <color rgb="FFC00000"/>
        <rFont val="Times New Roman"/>
        <family val="1"/>
      </rPr>
      <t xml:space="preserve"> اجمالي حوالات العاملين الواردة الى المملكة</t>
    </r>
  </si>
  <si>
    <t>Source: Cenrtal Bank of Jordan.</t>
  </si>
  <si>
    <t xml:space="preserve"> المصدر:  البنك المركزي الأردني.</t>
  </si>
  <si>
    <t>(1) :Includes compensation of employees in primary income account and workers' remittances in secondary income account.</t>
  </si>
  <si>
    <t>Sri Lanka</t>
  </si>
  <si>
    <t>Yemen</t>
  </si>
  <si>
    <t>Philippines</t>
  </si>
  <si>
    <t>Bangladesh</t>
  </si>
  <si>
    <r>
      <t xml:space="preserve">Total Workers' Remittances - Outflows </t>
    </r>
    <r>
      <rPr>
        <b/>
        <vertAlign val="superscript"/>
        <sz val="20"/>
        <color theme="0"/>
        <rFont val="Times New Roman"/>
        <family val="1"/>
      </rPr>
      <t>(1)</t>
    </r>
  </si>
  <si>
    <t>سيريلانكا</t>
  </si>
  <si>
    <t>اليمن</t>
  </si>
  <si>
    <t>الفلبين</t>
  </si>
  <si>
    <t>بنغلادش</t>
  </si>
  <si>
    <r>
      <t> اجمالي حوالات العاملين الصادرة من المملكة</t>
    </r>
    <r>
      <rPr>
        <b/>
        <vertAlign val="superscript"/>
        <sz val="24"/>
        <color theme="0"/>
        <rFont val="Times New Roman"/>
        <family val="1"/>
      </rPr>
      <t>(1)</t>
    </r>
  </si>
  <si>
    <r>
      <t>Total Workers' Remittances - Outflows</t>
    </r>
    <r>
      <rPr>
        <b/>
        <vertAlign val="superscript"/>
        <sz val="24"/>
        <color rgb="FFC00000"/>
        <rFont val="Times New Roman"/>
        <family val="1"/>
      </rPr>
      <t>*</t>
    </r>
    <r>
      <rPr>
        <b/>
        <sz val="24"/>
        <color rgb="FFC00000"/>
        <rFont val="Times New Roman"/>
        <family val="1"/>
      </rPr>
      <t xml:space="preserve"> </t>
    </r>
  </si>
  <si>
    <r>
      <t xml:space="preserve"> اجمالي حوالات العاملين الصادرة من المملكة </t>
    </r>
    <r>
      <rPr>
        <b/>
        <vertAlign val="superscript"/>
        <sz val="26"/>
        <color rgb="FFC00000"/>
        <rFont val="Times New Roman"/>
        <family val="1"/>
      </rPr>
      <t>*</t>
    </r>
  </si>
  <si>
    <t>Table (76) جدول</t>
  </si>
  <si>
    <t xml:space="preserve">Table (64) جدول         </t>
  </si>
  <si>
    <t>Table (65a) جدول</t>
  </si>
  <si>
    <t>Table (65b) جدول</t>
  </si>
  <si>
    <t xml:space="preserve">  Table (65c) جدول</t>
  </si>
  <si>
    <t xml:space="preserve">                                                                             Table (65d) جدول                                                                                </t>
  </si>
  <si>
    <t xml:space="preserve">Table (66a) جدول    </t>
  </si>
  <si>
    <t xml:space="preserve">       Table (66b) جدول              </t>
  </si>
  <si>
    <t xml:space="preserve">Table (67a) جدول </t>
  </si>
  <si>
    <t xml:space="preserve">Table (67b) جدول </t>
  </si>
  <si>
    <t>Table (68a) جدول</t>
  </si>
  <si>
    <t>Table (68b) جدول</t>
  </si>
  <si>
    <t xml:space="preserve">  Table (69) جدول</t>
  </si>
  <si>
    <t>Table (74) جدول</t>
  </si>
  <si>
    <t xml:space="preserve">                     Table (75) جدول              </t>
  </si>
  <si>
    <t>Table (77) جدول</t>
  </si>
  <si>
    <t>64</t>
  </si>
  <si>
    <t>65c</t>
  </si>
  <si>
    <t>65d</t>
  </si>
  <si>
    <t>68a</t>
  </si>
  <si>
    <t>68b</t>
  </si>
  <si>
    <t>77</t>
  </si>
  <si>
    <r>
      <t>2026</t>
    </r>
    <r>
      <rPr>
        <b/>
        <vertAlign val="superscript"/>
        <sz val="20"/>
        <color theme="0"/>
        <rFont val="Times New Roman"/>
        <family val="1"/>
      </rPr>
      <t>*</t>
    </r>
    <r>
      <rPr>
        <b/>
        <sz val="20"/>
        <color theme="0"/>
        <rFont val="Times New Roman"/>
        <family val="1"/>
      </rPr>
      <t xml:space="preserve"> الربع الثاني
Q2 2026</t>
    </r>
    <r>
      <rPr>
        <b/>
        <vertAlign val="superscript"/>
        <sz val="20"/>
        <color theme="0"/>
        <rFont val="Times New Roman"/>
        <family val="1"/>
      </rPr>
      <t>*</t>
    </r>
  </si>
  <si>
    <r>
      <t>2026</t>
    </r>
    <r>
      <rPr>
        <b/>
        <vertAlign val="superscript"/>
        <sz val="18"/>
        <color theme="0"/>
        <rFont val="Times New Roman"/>
        <family val="1"/>
      </rPr>
      <t>*</t>
    </r>
    <r>
      <rPr>
        <b/>
        <sz val="18"/>
        <color theme="0"/>
        <rFont val="Times New Roman"/>
        <family val="1"/>
      </rPr>
      <t xml:space="preserve"> الربع الثاني
Q2 2026</t>
    </r>
    <r>
      <rPr>
        <b/>
        <vertAlign val="superscript"/>
        <sz val="18"/>
        <color theme="0"/>
        <rFont val="Times New Roman"/>
        <family val="1"/>
      </rPr>
      <t>*</t>
    </r>
  </si>
  <si>
    <t>(1) : بيانات تقديرية بالاستناد الى نتائج المسح الذي نفذته دائرة الاحصاءات العامة عام 2006عن عامي 2004 و2005 والفترة ( نهاية الربع الرابع من عام 2021 حتى نهاية الربع الثاني من عام 2026) تمثل البيانات الأولية  لنتائج مسح الاستثمار الأجنبي (2021-2022) مضافة  لها استثمارات الأفراد في الأراضي والعقارات وتقديرات البنك المركزي الأردني.</t>
  </si>
  <si>
    <t>(1) : Estimated data based on the results of the Foreign Investment Survey carried out by Department of Statistics (DOS) in 2006 for the years 2004 and 2005, the period ( the end of the fourth quarter of 2022-until the end of the Second quarter of 2026) represents the preliminary data of the results of the foreign investment survey (2021-2022) added to the investments of individuals in land &amp; real estates and the estimates of the central bank.</t>
  </si>
  <si>
    <t xml:space="preserve">(3) : تعكس بيانات (2004 - 2009)  نتائج مسح الاستثمار الأجنبي الذي نفذته دائرة الإحصاءات العامة مضافاً إليها تقديرات استثمارات الأفراد في الأراضي والعقارات. أما لفترة ( نهاية الربع الرابع من عام 2021 حتى نهاية الربع الثاني من عام 2026) تمثل البيانات الأولية  لنتائج مسح الاستثمار الأجنبي (2021-2022) مضافة  لها استثمارات الأفراد في الأراضي والعقارات وتقديرات البنك المركزي الأردني. </t>
  </si>
  <si>
    <t>القروض المكفولة من قبل الحكومة المركزية ضمن الموازنة للفترة (2000 - 2026 Q2 ).</t>
  </si>
  <si>
    <t xml:space="preserve"> - للفترة (2006 - 2026 Q2 ) تمثل بيانات القروض الخارجية القائمة على القطاع الخاص وفقاً لتقديرات البنك المركزي .</t>
  </si>
  <si>
    <t>(3) : The data for the period (2004 - 2009) represents the results of Foreign Investment Survey carried out by DOS, in addition to estimates of  individual investments in lands and real estates. ,the period ( the end of the fourth quarter of 2022-until the end of the second quarter of 2026) represents the preliminary data of the results of the foreign investment survey (2021-2022) added to the investments of individuals in land &amp; real estates and the estimates of the central bank.</t>
  </si>
  <si>
    <t>loans guaranteed by the central government for the period (2000 - Q2 2026).</t>
  </si>
  <si>
    <t xml:space="preserve">        for the period (2006 - Q2 2026) the data represent the outstanding of private sector external loans according to the CBJ estimates -</t>
  </si>
  <si>
    <t>للفترة (2006 - 2026 Q2 )  تمثل بيانات القروض الخارجية القائمة على القطاع الخاص وفقاً لتقديرات البنك المركزي .</t>
  </si>
  <si>
    <t>For the period (2006-Q2 2026) the data represent the outstanding of private sector external loans according to the CBJ estimates.</t>
  </si>
  <si>
    <t xml:space="preserve">   Services Account (net):</t>
  </si>
  <si>
    <t xml:space="preserve">(1) : تقديرات  باستثناء استثمارات غير الأردنيين في العقارات . </t>
  </si>
  <si>
    <t>رابعًاً: الحساب المالي (1+2+3+4+5):</t>
  </si>
  <si>
    <t xml:space="preserve">خامسًا: صافي السهو والخطا  </t>
  </si>
  <si>
    <t xml:space="preserve"> second:Capital account</t>
  </si>
  <si>
    <t xml:space="preserve"> Third:Current and capital account**</t>
  </si>
  <si>
    <t xml:space="preserve"> Fourth:Financial account (1+2+3+4+5)</t>
  </si>
  <si>
    <t xml:space="preserve"> Fifth:Net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</si>
</sst>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(* #,##0.00_);_(* \(#,##0.00\);_(* &quot;-&quot;??_);_(@_)"/>
    <numFmt numFmtId="164" formatCode="_-* #,##0.00\ _د_._ا_._‏_-;\-* #,##0.00\ _د_._ا_._‏_-;_-* &quot;-&quot;??\ _د_._ا_._‏_-;_-@_-"/>
    <numFmt numFmtId="165" formatCode="_-* #,##0.00_-;\-* #,##0.00_-;_-* &quot;-&quot;??_-;_-@_-"/>
    <numFmt numFmtId="166" formatCode="0.0"/>
    <numFmt numFmtId="167" formatCode="#,##0.0"/>
    <numFmt numFmtId="168" formatCode="B1mmm\-yy"/>
    <numFmt numFmtId="169" formatCode="_-* #,##0.0_-;_-* #,##0.0\-;_-* &quot;-&quot;??_-;_-@_-"/>
    <numFmt numFmtId="170" formatCode="#,##0.0_ ;[Red]\-#,##0.0\ "/>
    <numFmt numFmtId="171" formatCode="#,##0.0_ ;\-#,##0.0\ "/>
    <numFmt numFmtId="172" formatCode="_-* #,##0.0\ _د_._ا_._‏_-;\-* #,##0.0\ _د_._ا_._‏_-;_-* &quot;-&quot;??\ _د_._ا_._‏_-;_-@_-"/>
    <numFmt numFmtId="173" formatCode="#,##0_ ;\-#,##0\ "/>
    <numFmt numFmtId="174" formatCode="_(* #,##0.0_);_(* \(#,##0.0\);_(* &quot;-&quot;??_);_(@_)"/>
    <numFmt numFmtId="175" formatCode="_-* #,##0\ _د_._ا_._‏_-;\-* #,##0\ _د_._ا_._‏_-;_-* &quot;-&quot;??\ _د_._ا_._‏_-;_-@_-"/>
    <numFmt numFmtId="176" formatCode="0.0_ ;[Red]\-0.0\ "/>
    <numFmt numFmtId="177" formatCode="_(* #,##0_);_(* \(#,##0\);_(* &quot;-&quot;??_);_(@_)"/>
  </numFmts>
  <fonts count="1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22"/>
      <name val="Times New Roman"/>
      <family val="1"/>
    </font>
    <font>
      <b/>
      <sz val="14"/>
      <color theme="0"/>
      <name val="Times New Roman"/>
      <family val="1"/>
    </font>
    <font>
      <b/>
      <sz val="18"/>
      <color theme="0"/>
      <name val="Times New Roman"/>
      <family val="1"/>
    </font>
    <font>
      <b/>
      <sz val="20"/>
      <color theme="0"/>
      <name val="Times New Roman"/>
      <family val="1"/>
    </font>
    <font>
      <sz val="18"/>
      <name val="Times New Roman"/>
      <family val="1"/>
    </font>
    <font>
      <b/>
      <sz val="22"/>
      <color theme="0"/>
      <name val="Times New Roman"/>
      <family val="1"/>
    </font>
    <font>
      <sz val="10"/>
      <name val="Courier"/>
      <family val="3"/>
      <charset val="178"/>
    </font>
    <font>
      <sz val="10"/>
      <name val="Arial"/>
      <family val="2"/>
    </font>
    <font>
      <b/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</font>
    <font>
      <b/>
      <sz val="16"/>
      <color theme="0"/>
      <name val="Times New Roman"/>
      <family val="1"/>
    </font>
    <font>
      <b/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0"/>
      <name val="Times New Roman"/>
      <family val="1"/>
    </font>
    <font>
      <b/>
      <sz val="18"/>
      <name val="Times New Roman"/>
      <family val="1"/>
    </font>
    <font>
      <b/>
      <sz val="12"/>
      <color theme="0"/>
      <name val="Times New Roman"/>
      <family val="1"/>
    </font>
    <font>
      <b/>
      <vertAlign val="superscript"/>
      <sz val="18"/>
      <color theme="0"/>
      <name val="Times New Roman"/>
      <family val="1"/>
    </font>
    <font>
      <sz val="22"/>
      <name val="Times New Roman"/>
      <family val="1"/>
    </font>
    <font>
      <vertAlign val="superscript"/>
      <sz val="18"/>
      <name val="Times New Roman"/>
      <family val="1"/>
    </font>
    <font>
      <sz val="18"/>
      <color theme="0"/>
      <name val="Times New Roman"/>
      <family val="1"/>
    </font>
    <font>
      <vertAlign val="superscript"/>
      <sz val="16"/>
      <color theme="1"/>
      <name val="Times New Roman"/>
      <family val="1"/>
    </font>
    <font>
      <b/>
      <sz val="19"/>
      <color theme="1"/>
      <name val="Times New Roman"/>
      <family val="1"/>
    </font>
    <font>
      <b/>
      <sz val="20"/>
      <color rgb="FFC00000"/>
      <name val="Times New Roman"/>
      <family val="1"/>
    </font>
    <font>
      <b/>
      <sz val="22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16"/>
      <color rgb="FFC00000"/>
      <name val="Times New Roman"/>
      <family val="1"/>
    </font>
    <font>
      <sz val="10"/>
      <color rgb="FFC00000"/>
      <name val="Times New Roman"/>
      <family val="1"/>
    </font>
    <font>
      <sz val="14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6"/>
      <color rgb="FFC00000"/>
      <name val="Times New Roman"/>
      <family val="1"/>
    </font>
    <font>
      <sz val="26"/>
      <color rgb="FFC00000"/>
      <name val="Times New Roman"/>
      <family val="1"/>
    </font>
    <font>
      <b/>
      <sz val="19"/>
      <name val="Times New Roman"/>
      <family val="1"/>
    </font>
    <font>
      <sz val="19"/>
      <name val="Times New Roman"/>
      <family val="1"/>
    </font>
    <font>
      <sz val="19"/>
      <color theme="1"/>
      <name val="Times New Roman"/>
      <family val="1"/>
    </font>
    <font>
      <b/>
      <sz val="19"/>
      <color theme="0"/>
      <name val="Times New Roman"/>
      <family val="1"/>
    </font>
    <font>
      <b/>
      <vertAlign val="superscript"/>
      <sz val="20"/>
      <color theme="0"/>
      <name val="Times New Roman"/>
      <family val="1"/>
    </font>
    <font>
      <b/>
      <sz val="18"/>
      <color rgb="FFC00000"/>
      <name val="Times New Roman"/>
      <family val="1"/>
    </font>
    <font>
      <b/>
      <sz val="30"/>
      <color rgb="FFC00000"/>
      <name val="Times New Roman"/>
      <family val="1"/>
    </font>
    <font>
      <b/>
      <sz val="20"/>
      <color rgb="FFFF0000"/>
      <name val="Times New Roman"/>
      <family val="1"/>
    </font>
    <font>
      <sz val="72"/>
      <color theme="0"/>
      <name val="Times New Roman"/>
      <family val="1"/>
    </font>
    <font>
      <u/>
      <sz val="6.6"/>
      <color theme="10"/>
      <name val="Arial"/>
      <family val="2"/>
      <charset val="178"/>
    </font>
    <font>
      <b/>
      <vertAlign val="superscript"/>
      <sz val="19"/>
      <color theme="0"/>
      <name val="Times New Roman"/>
      <family val="1"/>
    </font>
    <font>
      <b/>
      <vertAlign val="superscript"/>
      <sz val="18"/>
      <name val="Times New Roman"/>
      <family val="1"/>
    </font>
    <font>
      <sz val="36"/>
      <color rgb="FFFF0000"/>
      <name val="Times New Roman"/>
      <family val="1"/>
    </font>
    <font>
      <b/>
      <sz val="18"/>
      <color rgb="FFFF0000"/>
      <name val="Times New Roman"/>
      <family val="1"/>
    </font>
    <font>
      <sz val="15"/>
      <color theme="1"/>
      <name val="Times New Roman"/>
      <family val="1"/>
    </font>
    <font>
      <b/>
      <sz val="15"/>
      <name val="Times New Roman"/>
      <family val="1"/>
    </font>
    <font>
      <sz val="20"/>
      <color theme="1"/>
      <name val="Times New Roman"/>
      <family val="1"/>
    </font>
    <font>
      <sz val="14"/>
      <color rgb="FF111111"/>
      <name val="Arial"/>
      <family val="2"/>
    </font>
    <font>
      <b/>
      <vertAlign val="superscript"/>
      <sz val="20"/>
      <name val="Times New Roman"/>
      <family val="1"/>
    </font>
    <font>
      <b/>
      <sz val="20"/>
      <name val="Calibri"/>
      <family val="2"/>
    </font>
    <font>
      <b/>
      <sz val="70"/>
      <color rgb="FFC00000"/>
      <name val="Times New Roman"/>
      <family val="1"/>
    </font>
    <font>
      <b/>
      <sz val="80"/>
      <color rgb="FFC00000"/>
      <name val="Times New Roman"/>
      <family val="1"/>
    </font>
    <font>
      <b/>
      <vertAlign val="superscript"/>
      <sz val="80"/>
      <color rgb="FFC00000"/>
      <name val="Times New Roman"/>
      <family val="1"/>
    </font>
    <font>
      <b/>
      <sz val="16"/>
      <color rgb="FF007079"/>
      <name val="Times New Roman"/>
      <family val="1"/>
    </font>
    <font>
      <b/>
      <sz val="50"/>
      <color rgb="FFC00000"/>
      <name val="Times New Roman"/>
      <family val="1"/>
    </font>
    <font>
      <b/>
      <sz val="16"/>
      <color rgb="FF054189"/>
      <name val="Times New Roman"/>
      <family val="1"/>
    </font>
    <font>
      <b/>
      <sz val="70"/>
      <color theme="0"/>
      <name val="Times New Roman"/>
      <family val="1"/>
    </font>
    <font>
      <b/>
      <vertAlign val="superscript"/>
      <sz val="70"/>
      <color theme="0"/>
      <name val="Times New Roman"/>
      <family val="1"/>
    </font>
    <font>
      <b/>
      <sz val="65"/>
      <color theme="0"/>
      <name val="Times New Roman"/>
      <family val="1"/>
    </font>
    <font>
      <b/>
      <sz val="39"/>
      <color theme="0"/>
      <name val="Times New Roman"/>
      <family val="1"/>
    </font>
    <font>
      <b/>
      <sz val="60"/>
      <color rgb="FF007079"/>
      <name val="Times New Roman"/>
      <family val="1"/>
    </font>
    <font>
      <sz val="60"/>
      <name val="Times New Roman"/>
      <family val="1"/>
    </font>
    <font>
      <sz val="40"/>
      <color theme="1"/>
      <name val="Times New Roman"/>
      <family val="1"/>
    </font>
    <font>
      <sz val="40"/>
      <color theme="1"/>
      <name val="Calibri"/>
      <family val="2"/>
      <scheme val="minor"/>
    </font>
    <font>
      <sz val="70"/>
      <color theme="1"/>
      <name val="Times New Roman"/>
      <family val="1"/>
    </font>
    <font>
      <b/>
      <sz val="70"/>
      <color theme="1"/>
      <name val="Times New Roman"/>
      <family val="1"/>
    </font>
    <font>
      <sz val="70"/>
      <color theme="1"/>
      <name val="Calibri"/>
      <family val="2"/>
      <scheme val="minor"/>
    </font>
    <font>
      <sz val="65"/>
      <color theme="1"/>
      <name val="Times New Roman"/>
      <family val="1"/>
    </font>
    <font>
      <b/>
      <sz val="65"/>
      <color theme="1"/>
      <name val="Times New Roman"/>
      <family val="1"/>
    </font>
    <font>
      <sz val="65"/>
      <color theme="1"/>
      <name val="Calibri"/>
      <family val="2"/>
      <scheme val="minor"/>
    </font>
    <font>
      <sz val="39"/>
      <color theme="1"/>
      <name val="Times New Roman"/>
      <family val="1"/>
    </font>
    <font>
      <sz val="39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30"/>
      <color theme="1"/>
      <name val="Times New Roman"/>
      <family val="1"/>
    </font>
    <font>
      <b/>
      <sz val="30"/>
      <color theme="0"/>
      <name val="Times New Roman"/>
      <family val="1"/>
    </font>
    <font>
      <sz val="65"/>
      <color theme="0"/>
      <name val="Times New Roman"/>
      <family val="1"/>
    </font>
    <font>
      <sz val="39"/>
      <color theme="0"/>
      <name val="Times New Roman"/>
      <family val="1"/>
    </font>
    <font>
      <sz val="50"/>
      <color theme="1"/>
      <name val="Calibri"/>
      <family val="2"/>
      <scheme val="minor"/>
    </font>
    <font>
      <sz val="20"/>
      <color theme="0"/>
      <name val="Times New Roman"/>
      <family val="1"/>
    </font>
    <font>
      <sz val="26"/>
      <color theme="1"/>
      <name val="Calibri"/>
      <family val="2"/>
      <scheme val="minor"/>
    </font>
    <font>
      <sz val="26"/>
      <name val="Times New Roman"/>
      <family val="1"/>
    </font>
    <font>
      <b/>
      <sz val="60"/>
      <color rgb="FF04605E"/>
      <name val="Times New Roman"/>
      <family val="1"/>
    </font>
    <font>
      <b/>
      <sz val="72"/>
      <color theme="1"/>
      <name val="Times New Roman"/>
      <family val="1"/>
    </font>
    <font>
      <sz val="36"/>
      <color theme="1"/>
      <name val="Times New Roman"/>
      <family val="1"/>
    </font>
    <font>
      <sz val="72"/>
      <color theme="1"/>
      <name val="Calibri"/>
      <family val="2"/>
      <scheme val="minor"/>
    </font>
    <font>
      <b/>
      <sz val="48"/>
      <color theme="1"/>
      <name val="Times New Roman"/>
      <family val="1"/>
    </font>
    <font>
      <sz val="28"/>
      <color theme="0"/>
      <name val="Times New Roman"/>
      <family val="1"/>
    </font>
    <font>
      <sz val="48"/>
      <color theme="1"/>
      <name val="Calibri"/>
      <family val="2"/>
      <scheme val="minor"/>
    </font>
    <font>
      <sz val="24"/>
      <color theme="0"/>
      <name val="Times New Roman"/>
      <family val="1"/>
    </font>
    <font>
      <b/>
      <sz val="24"/>
      <color theme="0"/>
      <name val="Times New Roman"/>
      <family val="1"/>
    </font>
    <font>
      <b/>
      <vertAlign val="superscript"/>
      <sz val="24"/>
      <color theme="0"/>
      <name val="Times New Roman"/>
      <family val="1"/>
    </font>
    <font>
      <b/>
      <vertAlign val="superscript"/>
      <sz val="24"/>
      <color rgb="FFC00000"/>
      <name val="Times New Roman"/>
      <family val="1"/>
    </font>
    <font>
      <b/>
      <vertAlign val="superscript"/>
      <sz val="26"/>
      <color rgb="FFC00000"/>
      <name val="Times New Roman"/>
      <family val="1"/>
    </font>
    <font>
      <sz val="22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rgb="FF04605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7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auto="1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indexed="64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1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4" fillId="0" borderId="0"/>
    <xf numFmtId="0" fontId="15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42">
    <xf numFmtId="0" fontId="0" fillId="0" borderId="0" xfId="0"/>
    <xf numFmtId="0" fontId="3" fillId="0" borderId="0" xfId="1" applyFont="1"/>
    <xf numFmtId="0" fontId="3" fillId="0" borderId="0" xfId="3" applyNumberFormat="1" applyFont="1" applyFill="1" applyBorder="1" applyAlignment="1"/>
    <xf numFmtId="0" fontId="17" fillId="0" borderId="0" xfId="0" applyFont="1"/>
    <xf numFmtId="0" fontId="20" fillId="0" borderId="0" xfId="0" applyFont="1"/>
    <xf numFmtId="0" fontId="3" fillId="0" borderId="0" xfId="0" applyFont="1"/>
    <xf numFmtId="0" fontId="3" fillId="0" borderId="0" xfId="0" applyFont="1" applyFill="1"/>
    <xf numFmtId="0" fontId="3" fillId="0" borderId="0" xfId="1" applyFont="1" applyFill="1"/>
    <xf numFmtId="0" fontId="18" fillId="2" borderId="2" xfId="0" applyFont="1" applyFill="1" applyBorder="1" applyAlignment="1">
      <alignment horizontal="center" vertical="center"/>
    </xf>
    <xf numFmtId="166" fontId="18" fillId="2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166" fontId="18" fillId="4" borderId="2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6" fillId="0" borderId="0" xfId="0" applyFont="1" applyFill="1"/>
    <xf numFmtId="0" fontId="27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21" fillId="0" borderId="0" xfId="0" applyFont="1" applyFill="1"/>
    <xf numFmtId="0" fontId="30" fillId="0" borderId="0" xfId="0" applyFont="1" applyFill="1"/>
    <xf numFmtId="0" fontId="3" fillId="0" borderId="0" xfId="3" applyNumberFormat="1" applyFont="1" applyFill="1" applyBorder="1" applyAlignment="1">
      <alignment horizontal="right" readingOrder="2"/>
    </xf>
    <xf numFmtId="0" fontId="18" fillId="0" borderId="0" xfId="3" applyNumberFormat="1" applyFont="1" applyFill="1" applyBorder="1" applyAlignment="1">
      <alignment horizontal="right"/>
    </xf>
    <xf numFmtId="167" fontId="3" fillId="0" borderId="0" xfId="3" applyNumberFormat="1" applyFont="1" applyFill="1" applyBorder="1" applyAlignment="1">
      <alignment horizontal="right" readingOrder="2"/>
    </xf>
    <xf numFmtId="0" fontId="18" fillId="0" borderId="0" xfId="3" applyNumberFormat="1" applyFont="1" applyFill="1" applyBorder="1" applyAlignment="1"/>
    <xf numFmtId="0" fontId="16" fillId="0" borderId="0" xfId="3" applyNumberFormat="1" applyFont="1" applyFill="1" applyBorder="1" applyAlignment="1">
      <alignment horizontal="right" readingOrder="2"/>
    </xf>
    <xf numFmtId="167" fontId="16" fillId="0" borderId="0" xfId="3" applyNumberFormat="1" applyFont="1" applyFill="1" applyBorder="1" applyAlignment="1">
      <alignment horizontal="right" readingOrder="2"/>
    </xf>
    <xf numFmtId="0" fontId="4" fillId="0" borderId="0" xfId="3" applyNumberFormat="1" applyFont="1" applyFill="1" applyBorder="1" applyAlignment="1"/>
    <xf numFmtId="166" fontId="12" fillId="0" borderId="0" xfId="3" applyNumberFormat="1" applyFont="1" applyFill="1" applyBorder="1" applyAlignment="1"/>
    <xf numFmtId="0" fontId="31" fillId="4" borderId="2" xfId="6" applyNumberFormat="1" applyFont="1" applyFill="1" applyBorder="1" applyAlignment="1">
      <alignment horizontal="right" vertical="center" readingOrder="2"/>
    </xf>
    <xf numFmtId="167" fontId="31" fillId="4" borderId="2" xfId="6" applyNumberFormat="1" applyFont="1" applyFill="1" applyBorder="1" applyAlignment="1">
      <alignment horizontal="center" vertical="center"/>
    </xf>
    <xf numFmtId="0" fontId="31" fillId="4" borderId="2" xfId="6" applyNumberFormat="1" applyFont="1" applyFill="1" applyBorder="1" applyAlignment="1">
      <alignment horizontal="left" vertical="center" readingOrder="1"/>
    </xf>
    <xf numFmtId="0" fontId="12" fillId="0" borderId="0" xfId="3" applyNumberFormat="1" applyFont="1" applyFill="1" applyBorder="1" applyAlignment="1"/>
    <xf numFmtId="0" fontId="31" fillId="2" borderId="2" xfId="6" applyNumberFormat="1" applyFont="1" applyFill="1" applyBorder="1" applyAlignment="1">
      <alignment horizontal="right" vertical="center" readingOrder="2"/>
    </xf>
    <xf numFmtId="167" fontId="31" fillId="2" borderId="2" xfId="6" applyNumberFormat="1" applyFont="1" applyFill="1" applyBorder="1" applyAlignment="1">
      <alignment horizontal="center" vertical="center"/>
    </xf>
    <xf numFmtId="0" fontId="31" fillId="2" borderId="2" xfId="6" applyNumberFormat="1" applyFont="1" applyFill="1" applyBorder="1" applyAlignment="1">
      <alignment horizontal="left" vertical="center" readingOrder="1"/>
    </xf>
    <xf numFmtId="0" fontId="12" fillId="4" borderId="2" xfId="6" applyNumberFormat="1" applyFont="1" applyFill="1" applyBorder="1" applyAlignment="1">
      <alignment horizontal="right" vertical="center" readingOrder="2"/>
    </xf>
    <xf numFmtId="167" fontId="12" fillId="4" borderId="2" xfId="6" applyNumberFormat="1" applyFont="1" applyFill="1" applyBorder="1" applyAlignment="1">
      <alignment horizontal="center" vertical="center"/>
    </xf>
    <xf numFmtId="0" fontId="12" fillId="4" borderId="2" xfId="6" applyNumberFormat="1" applyFont="1" applyFill="1" applyBorder="1" applyAlignment="1">
      <alignment horizontal="left" vertical="center" readingOrder="1"/>
    </xf>
    <xf numFmtId="0" fontId="12" fillId="2" borderId="2" xfId="6" applyNumberFormat="1" applyFont="1" applyFill="1" applyBorder="1" applyAlignment="1">
      <alignment horizontal="right" vertical="center" readingOrder="2"/>
    </xf>
    <xf numFmtId="167" fontId="12" fillId="2" borderId="2" xfId="6" applyNumberFormat="1" applyFont="1" applyFill="1" applyBorder="1" applyAlignment="1">
      <alignment horizontal="center" vertical="center"/>
    </xf>
    <xf numFmtId="0" fontId="12" fillId="2" borderId="2" xfId="6" applyNumberFormat="1" applyFont="1" applyFill="1" applyBorder="1" applyAlignment="1">
      <alignment horizontal="left" vertical="center" readingOrder="1"/>
    </xf>
    <xf numFmtId="167" fontId="12" fillId="0" borderId="0" xfId="3" applyNumberFormat="1" applyFont="1" applyFill="1" applyBorder="1" applyAlignment="1"/>
    <xf numFmtId="167" fontId="3" fillId="0" borderId="0" xfId="3" applyNumberFormat="1" applyFont="1" applyFill="1" applyBorder="1" applyAlignment="1"/>
    <xf numFmtId="167" fontId="4" fillId="0" borderId="0" xfId="3" applyNumberFormat="1" applyFont="1" applyFill="1" applyBorder="1" applyAlignment="1"/>
    <xf numFmtId="167" fontId="5" fillId="0" borderId="0" xfId="3" applyNumberFormat="1" applyFont="1" applyFill="1" applyBorder="1" applyAlignment="1">
      <alignment horizontal="center" vertical="center" readingOrder="2"/>
    </xf>
    <xf numFmtId="0" fontId="12" fillId="0" borderId="0" xfId="0" applyFont="1" applyFill="1" applyAlignment="1">
      <alignment vertical="center"/>
    </xf>
    <xf numFmtId="2" fontId="31" fillId="2" borderId="2" xfId="0" applyNumberFormat="1" applyFont="1" applyFill="1" applyBorder="1" applyAlignment="1">
      <alignment horizontal="right" vertical="center" wrapText="1"/>
    </xf>
    <xf numFmtId="2" fontId="31" fillId="2" borderId="2" xfId="0" applyNumberFormat="1" applyFont="1" applyFill="1" applyBorder="1" applyAlignment="1">
      <alignment horizontal="left" vertical="center" wrapText="1"/>
    </xf>
    <xf numFmtId="2" fontId="12" fillId="4" borderId="2" xfId="0" applyNumberFormat="1" applyFont="1" applyFill="1" applyBorder="1" applyAlignment="1">
      <alignment horizontal="right" vertical="center" wrapText="1"/>
    </xf>
    <xf numFmtId="2" fontId="12" fillId="4" borderId="2" xfId="0" applyNumberFormat="1" applyFont="1" applyFill="1" applyBorder="1" applyAlignment="1">
      <alignment horizontal="left" vertical="center" wrapText="1"/>
    </xf>
    <xf numFmtId="2" fontId="12" fillId="2" borderId="2" xfId="0" applyNumberFormat="1" applyFont="1" applyFill="1" applyBorder="1" applyAlignment="1">
      <alignment horizontal="right" vertical="center" wrapText="1"/>
    </xf>
    <xf numFmtId="2" fontId="12" fillId="2" borderId="2" xfId="0" applyNumberFormat="1" applyFont="1" applyFill="1" applyBorder="1" applyAlignment="1">
      <alignment horizontal="left" vertical="center" wrapText="1"/>
    </xf>
    <xf numFmtId="2" fontId="31" fillId="4" borderId="2" xfId="0" applyNumberFormat="1" applyFont="1" applyFill="1" applyBorder="1" applyAlignment="1">
      <alignment horizontal="right" vertical="center" wrapText="1"/>
    </xf>
    <xf numFmtId="2" fontId="31" fillId="4" borderId="2" xfId="0" applyNumberFormat="1" applyFont="1" applyFill="1" applyBorder="1" applyAlignment="1">
      <alignment horizontal="left" vertical="center" wrapText="1"/>
    </xf>
    <xf numFmtId="167" fontId="23" fillId="2" borderId="2" xfId="0" applyNumberFormat="1" applyFont="1" applyFill="1" applyBorder="1" applyAlignment="1">
      <alignment horizontal="center" vertical="center"/>
    </xf>
    <xf numFmtId="0" fontId="23" fillId="4" borderId="2" xfId="6" applyNumberFormat="1" applyFont="1" applyFill="1" applyBorder="1" applyAlignment="1">
      <alignment horizontal="left" vertical="center" readingOrder="1"/>
    </xf>
    <xf numFmtId="167" fontId="22" fillId="0" borderId="0" xfId="3" applyNumberFormat="1" applyFont="1" applyFill="1" applyBorder="1" applyAlignment="1"/>
    <xf numFmtId="0" fontId="22" fillId="0" borderId="0" xfId="3" applyNumberFormat="1" applyFont="1" applyFill="1" applyBorder="1" applyAlignment="1"/>
    <xf numFmtId="0" fontId="23" fillId="2" borderId="2" xfId="6" applyNumberFormat="1" applyFont="1" applyFill="1" applyBorder="1" applyAlignment="1">
      <alignment horizontal="right" vertical="center" readingOrder="2"/>
    </xf>
    <xf numFmtId="167" fontId="23" fillId="2" borderId="0" xfId="0" applyNumberFormat="1" applyFont="1" applyFill="1" applyBorder="1" applyAlignment="1">
      <alignment horizontal="center" vertical="center"/>
    </xf>
    <xf numFmtId="0" fontId="23" fillId="2" borderId="2" xfId="6" applyNumberFormat="1" applyFont="1" applyFill="1" applyBorder="1" applyAlignment="1">
      <alignment horizontal="left" vertical="center" readingOrder="1"/>
    </xf>
    <xf numFmtId="0" fontId="23" fillId="4" borderId="2" xfId="6" applyNumberFormat="1" applyFont="1" applyFill="1" applyBorder="1" applyAlignment="1">
      <alignment horizontal="right" vertical="center" readingOrder="2"/>
    </xf>
    <xf numFmtId="167" fontId="23" fillId="4" borderId="0" xfId="6" applyNumberFormat="1" applyFont="1" applyFill="1" applyBorder="1" applyAlignment="1">
      <alignment horizontal="center" vertical="center"/>
    </xf>
    <xf numFmtId="167" fontId="23" fillId="4" borderId="2" xfId="6" applyNumberFormat="1" applyFont="1" applyFill="1" applyBorder="1" applyAlignment="1">
      <alignment horizontal="center" vertical="center"/>
    </xf>
    <xf numFmtId="167" fontId="23" fillId="2" borderId="0" xfId="6" applyNumberFormat="1" applyFont="1" applyFill="1" applyBorder="1" applyAlignment="1">
      <alignment horizontal="center" vertical="center"/>
    </xf>
    <xf numFmtId="167" fontId="23" fillId="2" borderId="2" xfId="6" applyNumberFormat="1" applyFont="1" applyFill="1" applyBorder="1" applyAlignment="1">
      <alignment horizontal="center" vertical="center"/>
    </xf>
    <xf numFmtId="0" fontId="22" fillId="4" borderId="2" xfId="6" applyNumberFormat="1" applyFont="1" applyFill="1" applyBorder="1" applyAlignment="1">
      <alignment horizontal="right" vertical="center" readingOrder="2"/>
    </xf>
    <xf numFmtId="167" fontId="22" fillId="4" borderId="0" xfId="6" applyNumberFormat="1" applyFont="1" applyFill="1" applyBorder="1" applyAlignment="1">
      <alignment horizontal="center" vertical="center"/>
    </xf>
    <xf numFmtId="167" fontId="22" fillId="4" borderId="2" xfId="6" applyNumberFormat="1" applyFont="1" applyFill="1" applyBorder="1" applyAlignment="1">
      <alignment horizontal="center" vertical="center"/>
    </xf>
    <xf numFmtId="0" fontId="22" fillId="4" borderId="2" xfId="6" applyNumberFormat="1" applyFont="1" applyFill="1" applyBorder="1" applyAlignment="1">
      <alignment horizontal="left" vertical="center" readingOrder="1"/>
    </xf>
    <xf numFmtId="0" fontId="22" fillId="2" borderId="2" xfId="6" applyNumberFormat="1" applyFont="1" applyFill="1" applyBorder="1" applyAlignment="1">
      <alignment horizontal="right" vertical="center" readingOrder="2"/>
    </xf>
    <xf numFmtId="167" fontId="22" fillId="2" borderId="0" xfId="6" applyNumberFormat="1" applyFont="1" applyFill="1" applyBorder="1" applyAlignment="1">
      <alignment horizontal="center" vertical="center"/>
    </xf>
    <xf numFmtId="167" fontId="22" fillId="2" borderId="2" xfId="6" applyNumberFormat="1" applyFont="1" applyFill="1" applyBorder="1" applyAlignment="1">
      <alignment horizontal="center" vertical="center"/>
    </xf>
    <xf numFmtId="0" fontId="22" fillId="2" borderId="2" xfId="6" applyNumberFormat="1" applyFont="1" applyFill="1" applyBorder="1" applyAlignment="1">
      <alignment horizontal="left" vertical="center" readingOrder="1"/>
    </xf>
    <xf numFmtId="49" fontId="22" fillId="2" borderId="2" xfId="6" applyNumberFormat="1" applyFont="1" applyFill="1" applyBorder="1" applyAlignment="1">
      <alignment horizontal="left" vertical="center" readingOrder="1"/>
    </xf>
    <xf numFmtId="167" fontId="23" fillId="4" borderId="3" xfId="6" applyNumberFormat="1" applyFont="1" applyFill="1" applyBorder="1" applyAlignment="1">
      <alignment horizontal="center" vertical="center"/>
    </xf>
    <xf numFmtId="0" fontId="23" fillId="4" borderId="3" xfId="6" applyNumberFormat="1" applyFont="1" applyFill="1" applyBorder="1" applyAlignment="1">
      <alignment horizontal="left" vertical="center" readingOrder="1"/>
    </xf>
    <xf numFmtId="0" fontId="22" fillId="2" borderId="2" xfId="0" applyNumberFormat="1" applyFont="1" applyFill="1" applyBorder="1" applyAlignment="1">
      <alignment horizontal="center" vertical="center"/>
    </xf>
    <xf numFmtId="0" fontId="22" fillId="4" borderId="2" xfId="0" applyNumberFormat="1" applyFont="1" applyFill="1" applyBorder="1" applyAlignment="1">
      <alignment horizontal="center" vertical="center"/>
    </xf>
    <xf numFmtId="167" fontId="22" fillId="0" borderId="0" xfId="3" applyNumberFormat="1" applyFont="1" applyFill="1" applyBorder="1" applyAlignment="1">
      <alignment vertical="center"/>
    </xf>
    <xf numFmtId="0" fontId="22" fillId="0" borderId="0" xfId="3" applyNumberFormat="1" applyFont="1" applyFill="1" applyBorder="1" applyAlignment="1">
      <alignment vertical="center"/>
    </xf>
    <xf numFmtId="167" fontId="8" fillId="4" borderId="2" xfId="6" applyNumberFormat="1" applyFont="1" applyFill="1" applyBorder="1" applyAlignment="1">
      <alignment horizontal="center" vertical="center"/>
    </xf>
    <xf numFmtId="167" fontId="8" fillId="2" borderId="2" xfId="6" applyNumberFormat="1" applyFont="1" applyFill="1" applyBorder="1" applyAlignment="1">
      <alignment horizontal="center" vertical="center"/>
    </xf>
    <xf numFmtId="167" fontId="34" fillId="4" borderId="2" xfId="6" applyNumberFormat="1" applyFont="1" applyFill="1" applyBorder="1" applyAlignment="1">
      <alignment horizontal="center" vertical="center"/>
    </xf>
    <xf numFmtId="167" fontId="34" fillId="2" borderId="2" xfId="6" applyNumberFormat="1" applyFont="1" applyFill="1" applyBorder="1" applyAlignment="1">
      <alignment horizontal="center" vertical="center"/>
    </xf>
    <xf numFmtId="0" fontId="31" fillId="4" borderId="2" xfId="3" applyNumberFormat="1" applyFont="1" applyFill="1" applyBorder="1" applyAlignment="1">
      <alignment horizontal="right" vertical="center" readingOrder="2"/>
    </xf>
    <xf numFmtId="0" fontId="31" fillId="4" borderId="2" xfId="3" applyNumberFormat="1" applyFont="1" applyFill="1" applyBorder="1" applyAlignment="1">
      <alignment horizontal="left" vertical="center" readingOrder="1"/>
    </xf>
    <xf numFmtId="0" fontId="31" fillId="2" borderId="2" xfId="3" applyNumberFormat="1" applyFont="1" applyFill="1" applyBorder="1" applyAlignment="1">
      <alignment horizontal="right" vertical="center" readingOrder="2"/>
    </xf>
    <xf numFmtId="0" fontId="12" fillId="4" borderId="2" xfId="3" applyNumberFormat="1" applyFont="1" applyFill="1" applyBorder="1" applyAlignment="1">
      <alignment horizontal="right" vertical="center" readingOrder="2"/>
    </xf>
    <xf numFmtId="0" fontId="12" fillId="4" borderId="2" xfId="3" applyNumberFormat="1" applyFont="1" applyFill="1" applyBorder="1" applyAlignment="1">
      <alignment horizontal="left" vertical="center" readingOrder="1"/>
    </xf>
    <xf numFmtId="0" fontId="12" fillId="0" borderId="2" xfId="3" applyNumberFormat="1" applyFont="1" applyFill="1" applyBorder="1" applyAlignment="1">
      <alignment horizontal="right" vertical="center" readingOrder="2"/>
    </xf>
    <xf numFmtId="0" fontId="12" fillId="0" borderId="2" xfId="3" applyNumberFormat="1" applyFont="1" applyFill="1" applyBorder="1" applyAlignment="1">
      <alignment horizontal="left" vertical="center" readingOrder="1"/>
    </xf>
    <xf numFmtId="0" fontId="31" fillId="0" borderId="2" xfId="3" applyNumberFormat="1" applyFont="1" applyFill="1" applyBorder="1" applyAlignment="1">
      <alignment horizontal="right" vertical="center" readingOrder="2"/>
    </xf>
    <xf numFmtId="0" fontId="31" fillId="0" borderId="2" xfId="3" applyNumberFormat="1" applyFont="1" applyFill="1" applyBorder="1" applyAlignment="1">
      <alignment horizontal="left" vertical="center" readingOrder="1"/>
    </xf>
    <xf numFmtId="167" fontId="12" fillId="0" borderId="0" xfId="1" applyNumberFormat="1" applyFont="1" applyFill="1"/>
    <xf numFmtId="167" fontId="31" fillId="4" borderId="1" xfId="1" applyNumberFormat="1" applyFont="1" applyFill="1" applyBorder="1" applyAlignment="1">
      <alignment horizontal="center" vertical="center"/>
    </xf>
    <xf numFmtId="0" fontId="12" fillId="0" borderId="0" xfId="1" applyFont="1" applyFill="1"/>
    <xf numFmtId="167" fontId="12" fillId="0" borderId="1" xfId="1" applyNumberFormat="1" applyFont="1" applyBorder="1" applyAlignment="1">
      <alignment horizontal="center" vertical="center"/>
    </xf>
    <xf numFmtId="167" fontId="31" fillId="0" borderId="1" xfId="1" applyNumberFormat="1" applyFont="1" applyBorder="1" applyAlignment="1">
      <alignment horizontal="center" vertical="center"/>
    </xf>
    <xf numFmtId="167" fontId="12" fillId="4" borderId="1" xfId="1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36" fillId="0" borderId="0" xfId="0" applyFont="1" applyFill="1"/>
    <xf numFmtId="168" fontId="31" fillId="4" borderId="2" xfId="0" applyNumberFormat="1" applyFont="1" applyFill="1" applyBorder="1" applyAlignment="1">
      <alignment horizontal="center" vertical="center"/>
    </xf>
    <xf numFmtId="168" fontId="31" fillId="2" borderId="2" xfId="0" applyNumberFormat="1" applyFont="1" applyFill="1" applyBorder="1" applyAlignment="1">
      <alignment horizontal="center" vertical="center"/>
    </xf>
    <xf numFmtId="168" fontId="31" fillId="2" borderId="3" xfId="0" applyNumberFormat="1" applyFont="1" applyFill="1" applyBorder="1" applyAlignment="1">
      <alignment horizontal="center" vertical="center"/>
    </xf>
    <xf numFmtId="0" fontId="19" fillId="0" borderId="0" xfId="0" applyFont="1" applyFill="1"/>
    <xf numFmtId="167" fontId="25" fillId="2" borderId="2" xfId="0" applyNumberFormat="1" applyFont="1" applyFill="1" applyBorder="1" applyAlignment="1">
      <alignment horizontal="center" vertical="center"/>
    </xf>
    <xf numFmtId="167" fontId="25" fillId="4" borderId="2" xfId="0" applyNumberFormat="1" applyFont="1" applyFill="1" applyBorder="1" applyAlignment="1">
      <alignment horizontal="center" vertical="center"/>
    </xf>
    <xf numFmtId="167" fontId="11" fillId="3" borderId="2" xfId="0" applyNumberFormat="1" applyFont="1" applyFill="1" applyBorder="1"/>
    <xf numFmtId="167" fontId="25" fillId="4" borderId="2" xfId="7" applyNumberFormat="1" applyFont="1" applyFill="1" applyBorder="1" applyAlignment="1">
      <alignment horizontal="center" vertical="center"/>
    </xf>
    <xf numFmtId="167" fontId="25" fillId="2" borderId="2" xfId="7" applyNumberFormat="1" applyFont="1" applyFill="1" applyBorder="1" applyAlignment="1">
      <alignment horizontal="center" vertical="center"/>
    </xf>
    <xf numFmtId="167" fontId="25" fillId="2" borderId="11" xfId="7" applyNumberFormat="1" applyFont="1" applyFill="1" applyBorder="1" applyAlignment="1">
      <alignment horizontal="center" vertical="center"/>
    </xf>
    <xf numFmtId="167" fontId="25" fillId="4" borderId="11" xfId="7" applyNumberFormat="1" applyFont="1" applyFill="1" applyBorder="1" applyAlignment="1">
      <alignment horizontal="center" vertical="center"/>
    </xf>
    <xf numFmtId="0" fontId="28" fillId="4" borderId="2" xfId="3" applyNumberFormat="1" applyFont="1" applyFill="1" applyBorder="1" applyAlignment="1">
      <alignment horizontal="right" vertical="center" readingOrder="2"/>
    </xf>
    <xf numFmtId="0" fontId="28" fillId="4" borderId="2" xfId="3" applyNumberFormat="1" applyFont="1" applyFill="1" applyBorder="1" applyAlignment="1">
      <alignment horizontal="left" vertical="center" readingOrder="1"/>
    </xf>
    <xf numFmtId="0" fontId="28" fillId="2" borderId="2" xfId="3" applyNumberFormat="1" applyFont="1" applyFill="1" applyBorder="1" applyAlignment="1">
      <alignment horizontal="right" vertical="center" readingOrder="2"/>
    </xf>
    <xf numFmtId="0" fontId="28" fillId="2" borderId="2" xfId="3" applyNumberFormat="1" applyFont="1" applyFill="1" applyBorder="1" applyAlignment="1">
      <alignment horizontal="left" vertical="center" readingOrder="1"/>
    </xf>
    <xf numFmtId="0" fontId="29" fillId="4" borderId="2" xfId="3" applyNumberFormat="1" applyFont="1" applyFill="1" applyBorder="1" applyAlignment="1">
      <alignment horizontal="right" vertical="center" readingOrder="2"/>
    </xf>
    <xf numFmtId="0" fontId="29" fillId="4" borderId="2" xfId="3" applyNumberFormat="1" applyFont="1" applyFill="1" applyBorder="1" applyAlignment="1">
      <alignment horizontal="left" vertical="center" readingOrder="1"/>
    </xf>
    <xf numFmtId="0" fontId="29" fillId="2" borderId="2" xfId="3" applyNumberFormat="1" applyFont="1" applyFill="1" applyBorder="1" applyAlignment="1">
      <alignment horizontal="right" vertical="center" readingOrder="2"/>
    </xf>
    <xf numFmtId="0" fontId="29" fillId="2" borderId="2" xfId="3" applyNumberFormat="1" applyFont="1" applyFill="1" applyBorder="1" applyAlignment="1">
      <alignment horizontal="left" vertical="center" readingOrder="1"/>
    </xf>
    <xf numFmtId="0" fontId="39" fillId="2" borderId="0" xfId="0" applyFont="1" applyFill="1" applyBorder="1" applyAlignment="1">
      <alignment vertical="center" readingOrder="1"/>
    </xf>
    <xf numFmtId="0" fontId="40" fillId="2" borderId="0" xfId="0" applyFont="1" applyFill="1" applyBorder="1" applyAlignment="1">
      <alignment vertical="center" readingOrder="2"/>
    </xf>
    <xf numFmtId="0" fontId="42" fillId="2" borderId="0" xfId="0" applyFont="1" applyFill="1" applyBorder="1" applyAlignment="1">
      <alignment vertical="center"/>
    </xf>
    <xf numFmtId="0" fontId="41" fillId="2" borderId="0" xfId="0" applyFont="1" applyFill="1" applyBorder="1" applyAlignment="1">
      <alignment horizontal="left" vertical="center" readingOrder="2"/>
    </xf>
    <xf numFmtId="167" fontId="43" fillId="2" borderId="0" xfId="3" applyNumberFormat="1" applyFont="1" applyFill="1" applyBorder="1" applyAlignment="1">
      <alignment horizontal="right" readingOrder="2"/>
    </xf>
    <xf numFmtId="0" fontId="39" fillId="2" borderId="0" xfId="3" applyNumberFormat="1" applyFont="1" applyFill="1" applyBorder="1" applyAlignment="1">
      <alignment vertical="center" readingOrder="2"/>
    </xf>
    <xf numFmtId="0" fontId="43" fillId="2" borderId="0" xfId="1" applyFont="1" applyFill="1" applyBorder="1"/>
    <xf numFmtId="1" fontId="6" fillId="4" borderId="3" xfId="0" applyNumberFormat="1" applyFont="1" applyFill="1" applyBorder="1" applyAlignment="1">
      <alignment horizontal="center" vertical="center" wrapText="1"/>
    </xf>
    <xf numFmtId="0" fontId="46" fillId="2" borderId="0" xfId="0" applyFont="1" applyFill="1" applyBorder="1" applyAlignment="1">
      <alignment vertical="center" readingOrder="2"/>
    </xf>
    <xf numFmtId="0" fontId="46" fillId="2" borderId="0" xfId="0" applyFont="1" applyFill="1" applyBorder="1" applyAlignment="1">
      <alignment vertical="center"/>
    </xf>
    <xf numFmtId="167" fontId="46" fillId="2" borderId="0" xfId="3" applyNumberFormat="1" applyFont="1" applyFill="1" applyBorder="1" applyAlignment="1">
      <alignment horizontal="center" vertical="center" readingOrder="2"/>
    </xf>
    <xf numFmtId="0" fontId="31" fillId="4" borderId="26" xfId="1" applyFont="1" applyFill="1" applyBorder="1" applyAlignment="1">
      <alignment horizontal="left" vertical="center"/>
    </xf>
    <xf numFmtId="0" fontId="12" fillId="0" borderId="27" xfId="1" applyFont="1" applyBorder="1" applyAlignment="1">
      <alignment horizontal="left" vertical="center"/>
    </xf>
    <xf numFmtId="0" fontId="12" fillId="4" borderId="27" xfId="1" applyFont="1" applyFill="1" applyBorder="1" applyAlignment="1">
      <alignment horizontal="left" vertical="center"/>
    </xf>
    <xf numFmtId="0" fontId="31" fillId="0" borderId="27" xfId="1" applyFont="1" applyBorder="1" applyAlignment="1">
      <alignment horizontal="left" vertical="center"/>
    </xf>
    <xf numFmtId="0" fontId="31" fillId="4" borderId="27" xfId="1" applyFont="1" applyFill="1" applyBorder="1" applyAlignment="1">
      <alignment horizontal="left" vertical="center"/>
    </xf>
    <xf numFmtId="167" fontId="31" fillId="4" borderId="24" xfId="1" applyNumberFormat="1" applyFont="1" applyFill="1" applyBorder="1" applyAlignment="1">
      <alignment horizontal="center" vertical="center"/>
    </xf>
    <xf numFmtId="0" fontId="31" fillId="4" borderId="28" xfId="1" applyFont="1" applyFill="1" applyBorder="1" applyAlignment="1">
      <alignment horizontal="left" vertical="center"/>
    </xf>
    <xf numFmtId="0" fontId="45" fillId="2" borderId="0" xfId="0" applyFont="1" applyFill="1" applyBorder="1" applyAlignment="1">
      <alignment vertical="center" wrapText="1" readingOrder="2"/>
    </xf>
    <xf numFmtId="166" fontId="19" fillId="4" borderId="2" xfId="0" applyNumberFormat="1" applyFont="1" applyFill="1" applyBorder="1" applyAlignment="1">
      <alignment horizontal="center" vertical="center"/>
    </xf>
    <xf numFmtId="166" fontId="19" fillId="2" borderId="2" xfId="0" applyNumberFormat="1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left" wrapText="1"/>
    </xf>
    <xf numFmtId="0" fontId="24" fillId="3" borderId="30" xfId="0" applyFont="1" applyFill="1" applyBorder="1" applyAlignment="1">
      <alignment horizontal="center" vertical="top" wrapText="1" readingOrder="2"/>
    </xf>
    <xf numFmtId="167" fontId="48" fillId="4" borderId="4" xfId="6" applyNumberFormat="1" applyFont="1" applyFill="1" applyBorder="1" applyAlignment="1">
      <alignment horizontal="center" vertical="center"/>
    </xf>
    <xf numFmtId="167" fontId="48" fillId="4" borderId="2" xfId="6" applyNumberFormat="1" applyFont="1" applyFill="1" applyBorder="1" applyAlignment="1">
      <alignment horizontal="center" vertical="center"/>
    </xf>
    <xf numFmtId="167" fontId="48" fillId="2" borderId="4" xfId="6" applyNumberFormat="1" applyFont="1" applyFill="1" applyBorder="1" applyAlignment="1">
      <alignment horizontal="center" vertical="center"/>
    </xf>
    <xf numFmtId="167" fontId="48" fillId="2" borderId="2" xfId="6" applyNumberFormat="1" applyFont="1" applyFill="1" applyBorder="1" applyAlignment="1">
      <alignment horizontal="center" vertical="center"/>
    </xf>
    <xf numFmtId="167" fontId="49" fillId="4" borderId="4" xfId="6" applyNumberFormat="1" applyFont="1" applyFill="1" applyBorder="1" applyAlignment="1">
      <alignment horizontal="center" vertical="center"/>
    </xf>
    <xf numFmtId="167" fontId="49" fillId="4" borderId="2" xfId="6" applyNumberFormat="1" applyFont="1" applyFill="1" applyBorder="1" applyAlignment="1">
      <alignment horizontal="center" vertical="center"/>
    </xf>
    <xf numFmtId="167" fontId="49" fillId="0" borderId="4" xfId="6" applyNumberFormat="1" applyFont="1" applyFill="1" applyBorder="1" applyAlignment="1">
      <alignment horizontal="center" vertical="center"/>
    </xf>
    <xf numFmtId="167" fontId="49" fillId="0" borderId="2" xfId="6" applyNumberFormat="1" applyFont="1" applyFill="1" applyBorder="1" applyAlignment="1">
      <alignment horizontal="center" vertical="center"/>
    </xf>
    <xf numFmtId="167" fontId="48" fillId="0" borderId="4" xfId="6" applyNumberFormat="1" applyFont="1" applyFill="1" applyBorder="1" applyAlignment="1">
      <alignment horizontal="center" vertical="center"/>
    </xf>
    <xf numFmtId="167" fontId="48" fillId="0" borderId="2" xfId="6" applyNumberFormat="1" applyFont="1" applyFill="1" applyBorder="1" applyAlignment="1">
      <alignment horizontal="center" vertical="center"/>
    </xf>
    <xf numFmtId="167" fontId="38" fillId="4" borderId="2" xfId="6" applyNumberFormat="1" applyFont="1" applyFill="1" applyBorder="1" applyAlignment="1">
      <alignment horizontal="center" vertical="center"/>
    </xf>
    <xf numFmtId="167" fontId="38" fillId="2" borderId="2" xfId="6" applyNumberFormat="1" applyFont="1" applyFill="1" applyBorder="1" applyAlignment="1">
      <alignment horizontal="center" vertical="center"/>
    </xf>
    <xf numFmtId="167" fontId="50" fillId="4" borderId="2" xfId="6" applyNumberFormat="1" applyFont="1" applyFill="1" applyBorder="1" applyAlignment="1">
      <alignment horizontal="center" vertical="center"/>
    </xf>
    <xf numFmtId="167" fontId="50" fillId="2" borderId="2" xfId="6" applyNumberFormat="1" applyFont="1" applyFill="1" applyBorder="1" applyAlignment="1">
      <alignment horizontal="center" vertical="center"/>
    </xf>
    <xf numFmtId="167" fontId="49" fillId="0" borderId="1" xfId="1" applyNumberFormat="1" applyFont="1" applyBorder="1" applyAlignment="1">
      <alignment horizontal="center" vertical="center"/>
    </xf>
    <xf numFmtId="167" fontId="48" fillId="0" borderId="1" xfId="1" applyNumberFormat="1" applyFont="1" applyBorder="1" applyAlignment="1">
      <alignment horizontal="center" vertical="center"/>
    </xf>
    <xf numFmtId="167" fontId="49" fillId="4" borderId="1" xfId="1" applyNumberFormat="1" applyFont="1" applyFill="1" applyBorder="1" applyAlignment="1">
      <alignment horizontal="center" vertical="center"/>
    </xf>
    <xf numFmtId="167" fontId="48" fillId="4" borderId="1" xfId="1" applyNumberFormat="1" applyFont="1" applyFill="1" applyBorder="1" applyAlignment="1">
      <alignment horizontal="center" vertical="center"/>
    </xf>
    <xf numFmtId="167" fontId="48" fillId="4" borderId="24" xfId="1" applyNumberFormat="1" applyFont="1" applyFill="1" applyBorder="1" applyAlignment="1">
      <alignment horizontal="center" vertical="center"/>
    </xf>
    <xf numFmtId="0" fontId="51" fillId="3" borderId="2" xfId="0" applyFont="1" applyFill="1" applyBorder="1" applyAlignment="1">
      <alignment horizontal="center" vertical="center"/>
    </xf>
    <xf numFmtId="168" fontId="48" fillId="4" borderId="2" xfId="0" applyNumberFormat="1" applyFont="1" applyFill="1" applyBorder="1" applyAlignment="1">
      <alignment horizontal="center" vertical="center"/>
    </xf>
    <xf numFmtId="168" fontId="48" fillId="2" borderId="2" xfId="0" applyNumberFormat="1" applyFont="1" applyFill="1" applyBorder="1" applyAlignment="1">
      <alignment horizontal="center" vertical="center"/>
    </xf>
    <xf numFmtId="167" fontId="23" fillId="4" borderId="35" xfId="6" applyNumberFormat="1" applyFont="1" applyFill="1" applyBorder="1" applyAlignment="1">
      <alignment horizontal="center" vertical="center"/>
    </xf>
    <xf numFmtId="1" fontId="6" fillId="4" borderId="36" xfId="0" applyNumberFormat="1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top" wrapText="1" readingOrder="2"/>
    </xf>
    <xf numFmtId="167" fontId="25" fillId="2" borderId="11" xfId="0" applyNumberFormat="1" applyFont="1" applyFill="1" applyBorder="1" applyAlignment="1">
      <alignment horizontal="center" vertical="center"/>
    </xf>
    <xf numFmtId="167" fontId="25" fillId="4" borderId="11" xfId="0" applyNumberFormat="1" applyFont="1" applyFill="1" applyBorder="1" applyAlignment="1">
      <alignment horizontal="center" vertical="center"/>
    </xf>
    <xf numFmtId="167" fontId="11" fillId="3" borderId="11" xfId="0" applyNumberFormat="1" applyFont="1" applyFill="1" applyBorder="1"/>
    <xf numFmtId="166" fontId="18" fillId="4" borderId="11" xfId="0" applyNumberFormat="1" applyFont="1" applyFill="1" applyBorder="1" applyAlignment="1">
      <alignment horizontal="center" vertical="center"/>
    </xf>
    <xf numFmtId="166" fontId="18" fillId="2" borderId="11" xfId="0" applyNumberFormat="1" applyFont="1" applyFill="1" applyBorder="1" applyAlignment="1">
      <alignment horizontal="center" vertical="center"/>
    </xf>
    <xf numFmtId="167" fontId="28" fillId="4" borderId="11" xfId="6" applyNumberFormat="1" applyFont="1" applyFill="1" applyBorder="1" applyAlignment="1">
      <alignment horizontal="center" vertical="center"/>
    </xf>
    <xf numFmtId="167" fontId="28" fillId="2" borderId="11" xfId="6" applyNumberFormat="1" applyFont="1" applyFill="1" applyBorder="1" applyAlignment="1">
      <alignment horizontal="center" vertical="center"/>
    </xf>
    <xf numFmtId="167" fontId="29" fillId="4" borderId="11" xfId="6" applyNumberFormat="1" applyFont="1" applyFill="1" applyBorder="1" applyAlignment="1">
      <alignment horizontal="center" vertical="center"/>
    </xf>
    <xf numFmtId="167" fontId="29" fillId="2" borderId="11" xfId="6" applyNumberFormat="1" applyFont="1" applyFill="1" applyBorder="1" applyAlignment="1">
      <alignment horizontal="center" vertical="center"/>
    </xf>
    <xf numFmtId="167" fontId="22" fillId="0" borderId="0" xfId="6" applyNumberFormat="1" applyFont="1" applyFill="1" applyBorder="1" applyAlignment="1">
      <alignment horizontal="center" vertical="center"/>
    </xf>
    <xf numFmtId="167" fontId="23" fillId="0" borderId="0" xfId="6" applyNumberFormat="1" applyFont="1" applyFill="1" applyBorder="1" applyAlignment="1">
      <alignment horizontal="center" vertical="center"/>
    </xf>
    <xf numFmtId="167" fontId="31" fillId="4" borderId="11" xfId="6" applyNumberFormat="1" applyFont="1" applyFill="1" applyBorder="1" applyAlignment="1">
      <alignment horizontal="center" vertical="center"/>
    </xf>
    <xf numFmtId="167" fontId="31" fillId="2" borderId="11" xfId="6" applyNumberFormat="1" applyFont="1" applyFill="1" applyBorder="1" applyAlignment="1">
      <alignment horizontal="center" vertical="center"/>
    </xf>
    <xf numFmtId="167" fontId="12" fillId="4" borderId="11" xfId="6" applyNumberFormat="1" applyFont="1" applyFill="1" applyBorder="1" applyAlignment="1">
      <alignment horizontal="center" vertical="center"/>
    </xf>
    <xf numFmtId="167" fontId="12" fillId="2" borderId="11" xfId="6" applyNumberFormat="1" applyFont="1" applyFill="1" applyBorder="1" applyAlignment="1">
      <alignment horizontal="center" vertical="center"/>
    </xf>
    <xf numFmtId="167" fontId="23" fillId="4" borderId="11" xfId="6" applyNumberFormat="1" applyFont="1" applyFill="1" applyBorder="1" applyAlignment="1">
      <alignment horizontal="center" vertical="center"/>
    </xf>
    <xf numFmtId="167" fontId="23" fillId="2" borderId="11" xfId="6" applyNumberFormat="1" applyFont="1" applyFill="1" applyBorder="1" applyAlignment="1">
      <alignment horizontal="center" vertical="center"/>
    </xf>
    <xf numFmtId="167" fontId="22" fillId="4" borderId="11" xfId="6" applyNumberFormat="1" applyFont="1" applyFill="1" applyBorder="1" applyAlignment="1">
      <alignment horizontal="center" vertical="center"/>
    </xf>
    <xf numFmtId="167" fontId="22" fillId="2" borderId="11" xfId="6" applyNumberFormat="1" applyFont="1" applyFill="1" applyBorder="1" applyAlignment="1">
      <alignment horizontal="center" vertical="center"/>
    </xf>
    <xf numFmtId="0" fontId="26" fillId="0" borderId="4" xfId="0" applyFont="1" applyFill="1" applyBorder="1"/>
    <xf numFmtId="0" fontId="26" fillId="0" borderId="11" xfId="0" applyFont="1" applyFill="1" applyBorder="1"/>
    <xf numFmtId="0" fontId="26" fillId="0" borderId="2" xfId="0" applyFont="1" applyFill="1" applyBorder="1"/>
    <xf numFmtId="0" fontId="21" fillId="0" borderId="4" xfId="0" applyFont="1" applyFill="1" applyBorder="1"/>
    <xf numFmtId="0" fontId="21" fillId="0" borderId="11" xfId="0" applyFont="1" applyFill="1" applyBorder="1"/>
    <xf numFmtId="0" fontId="21" fillId="0" borderId="2" xfId="0" applyFont="1" applyFill="1" applyBorder="1"/>
    <xf numFmtId="0" fontId="36" fillId="0" borderId="4" xfId="0" applyFont="1" applyFill="1" applyBorder="1"/>
    <xf numFmtId="0" fontId="36" fillId="0" borderId="11" xfId="0" applyFont="1" applyFill="1" applyBorder="1"/>
    <xf numFmtId="0" fontId="21" fillId="0" borderId="38" xfId="0" applyFont="1" applyFill="1" applyBorder="1"/>
    <xf numFmtId="0" fontId="21" fillId="0" borderId="36" xfId="0" applyFont="1" applyFill="1" applyBorder="1"/>
    <xf numFmtId="0" fontId="36" fillId="0" borderId="2" xfId="0" applyFont="1" applyFill="1" applyBorder="1"/>
    <xf numFmtId="0" fontId="21" fillId="0" borderId="3" xfId="0" applyFont="1" applyFill="1" applyBorder="1"/>
    <xf numFmtId="0" fontId="3" fillId="0" borderId="2" xfId="1" applyFont="1" applyBorder="1"/>
    <xf numFmtId="0" fontId="3" fillId="0" borderId="4" xfId="1" applyFont="1" applyBorder="1"/>
    <xf numFmtId="0" fontId="3" fillId="0" borderId="11" xfId="1" applyFont="1" applyBorder="1"/>
    <xf numFmtId="167" fontId="12" fillId="4" borderId="3" xfId="6" applyNumberFormat="1" applyFont="1" applyFill="1" applyBorder="1" applyAlignment="1">
      <alignment horizontal="center" vertical="center"/>
    </xf>
    <xf numFmtId="0" fontId="23" fillId="4" borderId="5" xfId="6" applyNumberFormat="1" applyFont="1" applyFill="1" applyBorder="1" applyAlignment="1">
      <alignment horizontal="right" vertical="center" readingOrder="2"/>
    </xf>
    <xf numFmtId="167" fontId="23" fillId="0" borderId="4" xfId="6" applyNumberFormat="1" applyFont="1" applyFill="1" applyBorder="1" applyAlignment="1">
      <alignment horizontal="center" vertical="center"/>
    </xf>
    <xf numFmtId="0" fontId="31" fillId="0" borderId="5" xfId="3" applyNumberFormat="1" applyFont="1" applyFill="1" applyBorder="1" applyAlignment="1">
      <alignment horizontal="right" vertical="center" readingOrder="2"/>
    </xf>
    <xf numFmtId="167" fontId="48" fillId="0" borderId="5" xfId="6" applyNumberFormat="1" applyFont="1" applyFill="1" applyBorder="1" applyAlignment="1">
      <alignment horizontal="center" vertical="center"/>
    </xf>
    <xf numFmtId="0" fontId="31" fillId="0" borderId="5" xfId="3" applyNumberFormat="1" applyFont="1" applyFill="1" applyBorder="1" applyAlignment="1">
      <alignment horizontal="left" vertical="center" readingOrder="1"/>
    </xf>
    <xf numFmtId="167" fontId="22" fillId="4" borderId="4" xfId="6" applyNumberFormat="1" applyFont="1" applyFill="1" applyBorder="1" applyAlignment="1">
      <alignment horizontal="center" vertical="center"/>
    </xf>
    <xf numFmtId="0" fontId="26" fillId="0" borderId="0" xfId="0" applyFont="1" applyFill="1" applyBorder="1"/>
    <xf numFmtId="0" fontId="21" fillId="0" borderId="0" xfId="0" applyFont="1" applyFill="1" applyBorder="1"/>
    <xf numFmtId="0" fontId="10" fillId="3" borderId="0" xfId="0" applyFont="1" applyFill="1" applyBorder="1" applyAlignment="1">
      <alignment horizontal="center" vertical="center" wrapText="1" readingOrder="2"/>
    </xf>
    <xf numFmtId="0" fontId="10" fillId="3" borderId="52" xfId="0" applyFont="1" applyFill="1" applyBorder="1" applyAlignment="1">
      <alignment horizontal="center" vertical="center" wrapText="1" readingOrder="2"/>
    </xf>
    <xf numFmtId="0" fontId="51" fillId="3" borderId="15" xfId="0" applyFont="1" applyFill="1" applyBorder="1" applyAlignment="1">
      <alignment horizontal="center" wrapText="1" readingOrder="2"/>
    </xf>
    <xf numFmtId="0" fontId="3" fillId="6" borderId="0" xfId="3" applyNumberFormat="1" applyFont="1" applyFill="1" applyBorder="1" applyAlignment="1"/>
    <xf numFmtId="167" fontId="23" fillId="4" borderId="5" xfId="6" applyNumberFormat="1" applyFont="1" applyFill="1" applyBorder="1" applyAlignment="1">
      <alignment horizontal="center" vertical="center"/>
    </xf>
    <xf numFmtId="0" fontId="32" fillId="3" borderId="52" xfId="6" applyNumberFormat="1" applyFont="1" applyFill="1" applyBorder="1" applyAlignment="1">
      <alignment horizontal="center" vertical="center" wrapText="1"/>
    </xf>
    <xf numFmtId="0" fontId="32" fillId="3" borderId="54" xfId="6" applyNumberFormat="1" applyFont="1" applyFill="1" applyBorder="1" applyAlignment="1">
      <alignment horizontal="center" vertical="center" wrapText="1"/>
    </xf>
    <xf numFmtId="0" fontId="32" fillId="3" borderId="15" xfId="6" applyNumberFormat="1" applyFont="1" applyFill="1" applyBorder="1" applyAlignment="1">
      <alignment horizontal="center" vertical="center" wrapText="1"/>
    </xf>
    <xf numFmtId="0" fontId="32" fillId="3" borderId="56" xfId="6" applyNumberFormat="1" applyFont="1" applyFill="1" applyBorder="1" applyAlignment="1">
      <alignment horizontal="center" vertical="center" wrapText="1"/>
    </xf>
    <xf numFmtId="0" fontId="32" fillId="3" borderId="25" xfId="6" applyNumberFormat="1" applyFont="1" applyFill="1" applyBorder="1" applyAlignment="1">
      <alignment horizontal="center" vertical="center" wrapText="1"/>
    </xf>
    <xf numFmtId="0" fontId="32" fillId="3" borderId="57" xfId="6" applyNumberFormat="1" applyFont="1" applyFill="1" applyBorder="1" applyAlignment="1">
      <alignment horizontal="center" vertical="center" wrapText="1"/>
    </xf>
    <xf numFmtId="0" fontId="32" fillId="3" borderId="43" xfId="6" applyNumberFormat="1" applyFont="1" applyFill="1" applyBorder="1" applyAlignment="1">
      <alignment horizontal="center" vertical="center" wrapText="1"/>
    </xf>
    <xf numFmtId="0" fontId="9" fillId="3" borderId="15" xfId="6" applyNumberFormat="1" applyFont="1" applyFill="1" applyBorder="1" applyAlignment="1">
      <alignment horizontal="center" vertical="center" wrapText="1"/>
    </xf>
    <xf numFmtId="0" fontId="10" fillId="3" borderId="15" xfId="6" applyNumberFormat="1" applyFont="1" applyFill="1" applyBorder="1" applyAlignment="1">
      <alignment horizontal="center" vertical="center" wrapText="1"/>
    </xf>
    <xf numFmtId="0" fontId="12" fillId="2" borderId="2" xfId="3" applyNumberFormat="1" applyFont="1" applyFill="1" applyBorder="1" applyAlignment="1">
      <alignment horizontal="left" vertical="center" readingOrder="1"/>
    </xf>
    <xf numFmtId="0" fontId="24" fillId="3" borderId="55" xfId="0" applyFont="1" applyFill="1" applyBorder="1" applyAlignment="1">
      <alignment horizontal="center" vertical="center"/>
    </xf>
    <xf numFmtId="0" fontId="51" fillId="3" borderId="43" xfId="0" applyFont="1" applyFill="1" applyBorder="1" applyAlignment="1">
      <alignment horizontal="center" wrapText="1" readingOrder="2"/>
    </xf>
    <xf numFmtId="0" fontId="51" fillId="3" borderId="61" xfId="0" applyFont="1" applyFill="1" applyBorder="1" applyAlignment="1">
      <alignment horizontal="center" wrapText="1" readingOrder="2"/>
    </xf>
    <xf numFmtId="0" fontId="11" fillId="3" borderId="52" xfId="0" applyFont="1" applyFill="1" applyBorder="1" applyAlignment="1">
      <alignment horizontal="center" vertical="center" wrapText="1" readingOrder="2"/>
    </xf>
    <xf numFmtId="0" fontId="24" fillId="3" borderId="59" xfId="0" applyFont="1" applyFill="1" applyBorder="1" applyAlignment="1">
      <alignment horizontal="center" vertical="center"/>
    </xf>
    <xf numFmtId="167" fontId="12" fillId="0" borderId="0" xfId="0" applyNumberFormat="1" applyFont="1" applyFill="1" applyAlignment="1">
      <alignment vertical="center"/>
    </xf>
    <xf numFmtId="166" fontId="27" fillId="0" borderId="0" xfId="0" applyNumberFormat="1" applyFont="1" applyFill="1"/>
    <xf numFmtId="172" fontId="56" fillId="0" borderId="0" xfId="9" applyNumberFormat="1" applyFont="1" applyFill="1"/>
    <xf numFmtId="166" fontId="26" fillId="0" borderId="0" xfId="0" applyNumberFormat="1" applyFont="1" applyFill="1"/>
    <xf numFmtId="166" fontId="18" fillId="0" borderId="0" xfId="0" applyNumberFormat="1" applyFont="1" applyFill="1"/>
    <xf numFmtId="0" fontId="31" fillId="4" borderId="5" xfId="6" applyNumberFormat="1" applyFont="1" applyFill="1" applyBorder="1" applyAlignment="1">
      <alignment horizontal="right" vertical="center" readingOrder="2"/>
    </xf>
    <xf numFmtId="167" fontId="31" fillId="4" borderId="8" xfId="6" applyNumberFormat="1" applyFont="1" applyFill="1" applyBorder="1" applyAlignment="1">
      <alignment horizontal="center" vertical="center"/>
    </xf>
    <xf numFmtId="0" fontId="23" fillId="4" borderId="5" xfId="6" applyNumberFormat="1" applyFont="1" applyFill="1" applyBorder="1" applyAlignment="1">
      <alignment horizontal="left" vertical="center" readingOrder="1"/>
    </xf>
    <xf numFmtId="0" fontId="5" fillId="2" borderId="35" xfId="0" applyFont="1" applyFill="1" applyBorder="1" applyAlignment="1">
      <alignment horizontal="right"/>
    </xf>
    <xf numFmtId="169" fontId="5" fillId="2" borderId="35" xfId="9" applyNumberFormat="1" applyFont="1" applyFill="1" applyBorder="1" applyAlignment="1"/>
    <xf numFmtId="169" fontId="6" fillId="2" borderId="35" xfId="9" applyNumberFormat="1" applyFont="1" applyFill="1" applyBorder="1" applyAlignment="1"/>
    <xf numFmtId="0" fontId="5" fillId="2" borderId="35" xfId="0" applyFont="1" applyFill="1" applyBorder="1" applyAlignment="1"/>
    <xf numFmtId="0" fontId="23" fillId="4" borderId="3" xfId="6" applyNumberFormat="1" applyFont="1" applyFill="1" applyBorder="1" applyAlignment="1">
      <alignment horizontal="right" vertical="center" readingOrder="2"/>
    </xf>
    <xf numFmtId="167" fontId="23" fillId="4" borderId="8" xfId="6" applyNumberFormat="1" applyFont="1" applyFill="1" applyBorder="1" applyAlignment="1">
      <alignment horizontal="center" vertical="center"/>
    </xf>
    <xf numFmtId="0" fontId="31" fillId="4" borderId="5" xfId="6" applyNumberFormat="1" applyFont="1" applyFill="1" applyBorder="1" applyAlignment="1">
      <alignment horizontal="left" vertical="center" readingOrder="1"/>
    </xf>
    <xf numFmtId="0" fontId="31" fillId="2" borderId="5" xfId="6" applyNumberFormat="1" applyFont="1" applyFill="1" applyBorder="1" applyAlignment="1">
      <alignment horizontal="right" vertical="center" readingOrder="2"/>
    </xf>
    <xf numFmtId="0" fontId="31" fillId="2" borderId="5" xfId="6" applyNumberFormat="1" applyFont="1" applyFill="1" applyBorder="1" applyAlignment="1">
      <alignment horizontal="left" vertical="center" readingOrder="1"/>
    </xf>
    <xf numFmtId="167" fontId="31" fillId="4" borderId="5" xfId="6" applyNumberFormat="1" applyFont="1" applyFill="1" applyBorder="1" applyAlignment="1">
      <alignment horizontal="center" vertical="center"/>
    </xf>
    <xf numFmtId="0" fontId="28" fillId="2" borderId="5" xfId="3" applyNumberFormat="1" applyFont="1" applyFill="1" applyBorder="1" applyAlignment="1">
      <alignment horizontal="right" vertical="center" readingOrder="2"/>
    </xf>
    <xf numFmtId="167" fontId="28" fillId="2" borderId="8" xfId="6" applyNumberFormat="1" applyFont="1" applyFill="1" applyBorder="1" applyAlignment="1">
      <alignment horizontal="center" vertical="center"/>
    </xf>
    <xf numFmtId="167" fontId="38" fillId="2" borderId="5" xfId="6" applyNumberFormat="1" applyFont="1" applyFill="1" applyBorder="1" applyAlignment="1">
      <alignment horizontal="center" vertical="center"/>
    </xf>
    <xf numFmtId="0" fontId="28" fillId="2" borderId="5" xfId="3" applyNumberFormat="1" applyFont="1" applyFill="1" applyBorder="1" applyAlignment="1">
      <alignment horizontal="left" vertical="center" readingOrder="1"/>
    </xf>
    <xf numFmtId="0" fontId="28" fillId="4" borderId="5" xfId="3" applyNumberFormat="1" applyFont="1" applyFill="1" applyBorder="1" applyAlignment="1">
      <alignment horizontal="right" vertical="center" readingOrder="2"/>
    </xf>
    <xf numFmtId="167" fontId="28" fillId="4" borderId="8" xfId="6" applyNumberFormat="1" applyFont="1" applyFill="1" applyBorder="1" applyAlignment="1">
      <alignment horizontal="center" vertical="center"/>
    </xf>
    <xf numFmtId="167" fontId="38" fillId="4" borderId="5" xfId="6" applyNumberFormat="1" applyFont="1" applyFill="1" applyBorder="1" applyAlignment="1">
      <alignment horizontal="center" vertical="center"/>
    </xf>
    <xf numFmtId="0" fontId="28" fillId="4" borderId="5" xfId="3" applyNumberFormat="1" applyFont="1" applyFill="1" applyBorder="1" applyAlignment="1">
      <alignment horizontal="left" vertical="center" readingOrder="1"/>
    </xf>
    <xf numFmtId="167" fontId="3" fillId="0" borderId="0" xfId="1" applyNumberFormat="1" applyFont="1" applyBorder="1"/>
    <xf numFmtId="166" fontId="3" fillId="0" borderId="0" xfId="1" applyNumberFormat="1" applyFont="1" applyBorder="1"/>
    <xf numFmtId="0" fontId="3" fillId="0" borderId="0" xfId="1" applyFont="1" applyBorder="1"/>
    <xf numFmtId="0" fontId="24" fillId="3" borderId="35" xfId="0" applyFont="1" applyFill="1" applyBorder="1" applyAlignment="1">
      <alignment horizontal="center" vertical="top" wrapText="1" readingOrder="1"/>
    </xf>
    <xf numFmtId="0" fontId="24" fillId="3" borderId="35" xfId="0" applyFont="1" applyFill="1" applyBorder="1" applyAlignment="1">
      <alignment horizontal="center" vertical="top" wrapText="1" readingOrder="2"/>
    </xf>
    <xf numFmtId="167" fontId="23" fillId="4" borderId="7" xfId="6" applyNumberFormat="1" applyFont="1" applyFill="1" applyBorder="1" applyAlignment="1">
      <alignment horizontal="center" vertical="center"/>
    </xf>
    <xf numFmtId="167" fontId="23" fillId="4" borderId="63" xfId="6" applyNumberFormat="1" applyFont="1" applyFill="1" applyBorder="1" applyAlignment="1">
      <alignment horizontal="center" vertical="center"/>
    </xf>
    <xf numFmtId="167" fontId="23" fillId="2" borderId="0" xfId="3" applyNumberFormat="1" applyFont="1" applyFill="1" applyBorder="1" applyAlignment="1">
      <alignment horizontal="center" vertical="center"/>
    </xf>
    <xf numFmtId="167" fontId="23" fillId="2" borderId="4" xfId="3" applyNumberFormat="1" applyFont="1" applyFill="1" applyBorder="1" applyAlignment="1">
      <alignment horizontal="center" vertical="center"/>
    </xf>
    <xf numFmtId="167" fontId="23" fillId="2" borderId="11" xfId="3" applyNumberFormat="1" applyFont="1" applyFill="1" applyBorder="1" applyAlignment="1">
      <alignment horizontal="center" vertical="center"/>
    </xf>
    <xf numFmtId="167" fontId="23" fillId="4" borderId="4" xfId="6" applyNumberFormat="1" applyFont="1" applyFill="1" applyBorder="1" applyAlignment="1">
      <alignment horizontal="center" vertical="center"/>
    </xf>
    <xf numFmtId="167" fontId="23" fillId="2" borderId="4" xfId="6" applyNumberFormat="1" applyFont="1" applyFill="1" applyBorder="1" applyAlignment="1">
      <alignment horizontal="center" vertical="center"/>
    </xf>
    <xf numFmtId="167" fontId="22" fillId="2" borderId="4" xfId="6" applyNumberFormat="1" applyFont="1" applyFill="1" applyBorder="1" applyAlignment="1">
      <alignment horizontal="center" vertical="center"/>
    </xf>
    <xf numFmtId="0" fontId="12" fillId="7" borderId="0" xfId="8" applyFont="1" applyFill="1" applyAlignment="1">
      <alignment vertical="center"/>
    </xf>
    <xf numFmtId="0" fontId="21" fillId="2" borderId="0" xfId="10" applyFont="1" applyFill="1" applyBorder="1" applyAlignment="1" applyProtection="1">
      <alignment vertical="center"/>
    </xf>
    <xf numFmtId="0" fontId="53" fillId="2" borderId="0" xfId="10" applyFont="1" applyFill="1" applyBorder="1" applyAlignment="1" applyProtection="1">
      <alignment vertical="center"/>
    </xf>
    <xf numFmtId="49" fontId="39" fillId="2" borderId="0" xfId="8" applyNumberFormat="1" applyFont="1" applyFill="1" applyBorder="1" applyAlignment="1">
      <alignment horizontal="center" vertical="center" readingOrder="1"/>
    </xf>
    <xf numFmtId="0" fontId="4" fillId="0" borderId="0" xfId="4" applyFont="1" applyAlignment="1">
      <alignment horizontal="right" vertical="center" readingOrder="2"/>
    </xf>
    <xf numFmtId="0" fontId="4" fillId="0" borderId="0" xfId="4" applyFont="1" applyAlignment="1">
      <alignment horizontal="right"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vertical="center" wrapText="1" readingOrder="2"/>
    </xf>
    <xf numFmtId="167" fontId="22" fillId="2" borderId="2" xfId="0" applyNumberFormat="1" applyFont="1" applyFill="1" applyBorder="1" applyAlignment="1">
      <alignment horizontal="center" vertical="center"/>
    </xf>
    <xf numFmtId="167" fontId="19" fillId="4" borderId="2" xfId="0" applyNumberFormat="1" applyFont="1" applyFill="1" applyBorder="1" applyAlignment="1">
      <alignment horizontal="center" vertical="center"/>
    </xf>
    <xf numFmtId="167" fontId="19" fillId="2" borderId="2" xfId="0" applyNumberFormat="1" applyFont="1" applyFill="1" applyBorder="1" applyAlignment="1">
      <alignment horizontal="center" vertical="center"/>
    </xf>
    <xf numFmtId="167" fontId="10" fillId="3" borderId="2" xfId="0" applyNumberFormat="1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horizontal="right"/>
    </xf>
    <xf numFmtId="0" fontId="46" fillId="2" borderId="0" xfId="3" applyNumberFormat="1" applyFont="1" applyFill="1" applyBorder="1" applyAlignment="1">
      <alignment horizontal="center" vertical="center" wrapText="1" readingOrder="2"/>
    </xf>
    <xf numFmtId="0" fontId="54" fillId="2" borderId="0" xfId="0" applyFont="1" applyFill="1" applyBorder="1" applyAlignment="1">
      <alignment horizontal="center" vertical="center" readingOrder="1"/>
    </xf>
    <xf numFmtId="0" fontId="39" fillId="2" borderId="0" xfId="3" applyNumberFormat="1" applyFont="1" applyFill="1" applyBorder="1" applyAlignment="1">
      <alignment horizontal="center" vertical="center"/>
    </xf>
    <xf numFmtId="0" fontId="41" fillId="2" borderId="0" xfId="3" applyNumberFormat="1" applyFont="1" applyFill="1" applyBorder="1" applyAlignment="1">
      <alignment horizontal="left" wrapText="1"/>
    </xf>
    <xf numFmtId="0" fontId="41" fillId="2" borderId="0" xfId="1" applyFont="1" applyFill="1" applyBorder="1" applyAlignment="1">
      <alignment horizontal="left" wrapText="1"/>
    </xf>
    <xf numFmtId="0" fontId="39" fillId="2" borderId="0" xfId="0" applyFont="1" applyFill="1" applyBorder="1" applyAlignment="1">
      <alignment horizontal="center" vertical="center" wrapText="1" readingOrder="2"/>
    </xf>
    <xf numFmtId="0" fontId="10" fillId="3" borderId="54" xfId="0" applyFont="1" applyFill="1" applyBorder="1" applyAlignment="1">
      <alignment horizontal="center" vertical="center" wrapText="1" readingOrder="2"/>
    </xf>
    <xf numFmtId="0" fontId="40" fillId="2" borderId="0" xfId="0" applyFont="1" applyFill="1" applyBorder="1" applyAlignment="1">
      <alignment horizontal="left"/>
    </xf>
    <xf numFmtId="0" fontId="45" fillId="2" borderId="0" xfId="0" applyFont="1" applyFill="1" applyBorder="1" applyAlignment="1">
      <alignment horizontal="center" readingOrder="1"/>
    </xf>
    <xf numFmtId="0" fontId="40" fillId="2" borderId="0" xfId="0" applyFont="1" applyFill="1" applyBorder="1" applyAlignment="1">
      <alignment horizontal="right"/>
    </xf>
    <xf numFmtId="0" fontId="12" fillId="2" borderId="2" xfId="3" applyNumberFormat="1" applyFont="1" applyFill="1" applyBorder="1" applyAlignment="1">
      <alignment horizontal="right" vertical="center" readingOrder="2"/>
    </xf>
    <xf numFmtId="0" fontId="3" fillId="0" borderId="0" xfId="0" applyFont="1" applyFill="1" applyAlignment="1">
      <alignment vertical="center"/>
    </xf>
    <xf numFmtId="167" fontId="23" fillId="4" borderId="11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horizontal="center" vertical="center"/>
    </xf>
    <xf numFmtId="167" fontId="23" fillId="2" borderId="11" xfId="0" applyNumberFormat="1" applyFont="1" applyFill="1" applyBorder="1" applyAlignment="1">
      <alignment horizontal="center" vertical="center"/>
    </xf>
    <xf numFmtId="167" fontId="22" fillId="4" borderId="2" xfId="0" applyNumberFormat="1" applyFont="1" applyFill="1" applyBorder="1" applyAlignment="1">
      <alignment horizontal="center" vertical="center"/>
    </xf>
    <xf numFmtId="166" fontId="23" fillId="4" borderId="11" xfId="0" applyNumberFormat="1" applyFont="1" applyFill="1" applyBorder="1" applyAlignment="1">
      <alignment horizontal="center" vertical="center"/>
    </xf>
    <xf numFmtId="166" fontId="23" fillId="4" borderId="2" xfId="0" applyNumberFormat="1" applyFont="1" applyFill="1" applyBorder="1" applyAlignment="1">
      <alignment horizontal="center" vertical="center"/>
    </xf>
    <xf numFmtId="166" fontId="23" fillId="2" borderId="11" xfId="0" applyNumberFormat="1" applyFont="1" applyFill="1" applyBorder="1" applyAlignment="1">
      <alignment horizontal="center" vertical="center"/>
    </xf>
    <xf numFmtId="166" fontId="23" fillId="2" borderId="2" xfId="0" applyNumberFormat="1" applyFont="1" applyFill="1" applyBorder="1" applyAlignment="1">
      <alignment horizontal="center" vertical="center"/>
    </xf>
    <xf numFmtId="167" fontId="22" fillId="4" borderId="11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/>
    </xf>
    <xf numFmtId="167" fontId="31" fillId="0" borderId="0" xfId="0" applyNumberFormat="1" applyFont="1" applyFill="1" applyAlignment="1">
      <alignment vertical="center"/>
    </xf>
    <xf numFmtId="167" fontId="22" fillId="2" borderId="11" xfId="0" applyNumberFormat="1" applyFont="1" applyFill="1" applyBorder="1" applyAlignment="1">
      <alignment horizontal="center" vertical="center"/>
    </xf>
    <xf numFmtId="166" fontId="22" fillId="2" borderId="11" xfId="0" applyNumberFormat="1" applyFont="1" applyFill="1" applyBorder="1" applyAlignment="1">
      <alignment horizontal="center" vertical="center"/>
    </xf>
    <xf numFmtId="166" fontId="22" fillId="2" borderId="2" xfId="0" applyNumberFormat="1" applyFont="1" applyFill="1" applyBorder="1" applyAlignment="1">
      <alignment horizontal="center" vertical="center"/>
    </xf>
    <xf numFmtId="166" fontId="22" fillId="4" borderId="11" xfId="0" applyNumberFormat="1" applyFont="1" applyFill="1" applyBorder="1" applyAlignment="1">
      <alignment horizontal="center" vertical="center"/>
    </xf>
    <xf numFmtId="166" fontId="22" fillId="4" borderId="2" xfId="0" applyNumberFormat="1" applyFont="1" applyFill="1" applyBorder="1" applyAlignment="1">
      <alignment horizontal="center" vertical="center"/>
    </xf>
    <xf numFmtId="0" fontId="31" fillId="2" borderId="0" xfId="0" applyFont="1" applyFill="1" applyAlignment="1">
      <alignment vertical="center"/>
    </xf>
    <xf numFmtId="167" fontId="31" fillId="2" borderId="0" xfId="0" applyNumberFormat="1" applyFont="1" applyFill="1" applyAlignment="1">
      <alignment vertical="center"/>
    </xf>
    <xf numFmtId="2" fontId="31" fillId="4" borderId="3" xfId="0" applyNumberFormat="1" applyFont="1" applyFill="1" applyBorder="1" applyAlignment="1">
      <alignment horizontal="right" vertical="center" wrapText="1"/>
    </xf>
    <xf numFmtId="167" fontId="23" fillId="4" borderId="36" xfId="0" applyNumberFormat="1" applyFont="1" applyFill="1" applyBorder="1" applyAlignment="1">
      <alignment horizontal="center" vertical="center"/>
    </xf>
    <xf numFmtId="167" fontId="23" fillId="4" borderId="3" xfId="0" applyNumberFormat="1" applyFont="1" applyFill="1" applyBorder="1" applyAlignment="1">
      <alignment horizontal="center" vertical="center"/>
    </xf>
    <xf numFmtId="2" fontId="31" fillId="4" borderId="3" xfId="0" applyNumberFormat="1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vertical="center"/>
    </xf>
    <xf numFmtId="2" fontId="31" fillId="0" borderId="0" xfId="0" applyNumberFormat="1" applyFont="1" applyFill="1" applyBorder="1" applyAlignment="1">
      <alignment horizontal="right" vertical="center" wrapText="1"/>
    </xf>
    <xf numFmtId="167" fontId="23" fillId="0" borderId="0" xfId="0" applyNumberFormat="1" applyFont="1" applyFill="1" applyBorder="1" applyAlignment="1">
      <alignment horizontal="center" vertical="center"/>
    </xf>
    <xf numFmtId="2" fontId="31" fillId="0" borderId="0" xfId="0" applyNumberFormat="1" applyFont="1" applyFill="1" applyBorder="1" applyAlignment="1">
      <alignment horizontal="left" vertical="center" wrapText="1"/>
    </xf>
    <xf numFmtId="167" fontId="31" fillId="0" borderId="0" xfId="0" applyNumberFormat="1" applyFont="1" applyFill="1" applyBorder="1" applyAlignment="1">
      <alignment vertical="center"/>
    </xf>
    <xf numFmtId="0" fontId="4" fillId="0" borderId="0" xfId="4" applyFont="1" applyAlignment="1">
      <alignment horizontal="left" vertical="center" readingOrder="1"/>
    </xf>
    <xf numFmtId="0" fontId="11" fillId="3" borderId="20" xfId="6" applyNumberFormat="1" applyFont="1" applyFill="1" applyBorder="1" applyAlignment="1">
      <alignment horizontal="center" vertical="center"/>
    </xf>
    <xf numFmtId="0" fontId="22" fillId="2" borderId="0" xfId="3" applyNumberFormat="1" applyFont="1" applyFill="1" applyBorder="1" applyAlignment="1">
      <alignment vertical="center"/>
    </xf>
    <xf numFmtId="167" fontId="22" fillId="2" borderId="0" xfId="3" applyNumberFormat="1" applyFont="1" applyFill="1" applyBorder="1" applyAlignment="1">
      <alignment vertical="center"/>
    </xf>
    <xf numFmtId="0" fontId="23" fillId="0" borderId="0" xfId="6" applyNumberFormat="1" applyFont="1" applyFill="1" applyBorder="1" applyAlignment="1">
      <alignment horizontal="right" vertical="center" readingOrder="2"/>
    </xf>
    <xf numFmtId="0" fontId="23" fillId="0" borderId="0" xfId="6" applyNumberFormat="1" applyFont="1" applyFill="1" applyBorder="1" applyAlignment="1">
      <alignment horizontal="left" vertical="center" readingOrder="1"/>
    </xf>
    <xf numFmtId="0" fontId="29" fillId="0" borderId="0" xfId="3" applyNumberFormat="1" applyFont="1" applyFill="1" applyBorder="1" applyAlignment="1">
      <alignment vertical="center"/>
    </xf>
    <xf numFmtId="0" fontId="29" fillId="0" borderId="0" xfId="3" applyNumberFormat="1" applyFont="1" applyFill="1" applyBorder="1" applyAlignment="1">
      <alignment horizontal="right" vertical="center" readingOrder="2"/>
    </xf>
    <xf numFmtId="167" fontId="29" fillId="0" borderId="0" xfId="3" applyNumberFormat="1" applyFont="1" applyFill="1" applyBorder="1" applyAlignment="1">
      <alignment horizontal="right" vertical="center" readingOrder="2"/>
    </xf>
    <xf numFmtId="167" fontId="29" fillId="0" borderId="0" xfId="3" applyNumberFormat="1" applyFont="1" applyFill="1" applyBorder="1" applyAlignment="1">
      <alignment vertical="center"/>
    </xf>
    <xf numFmtId="0" fontId="3" fillId="0" borderId="0" xfId="3" applyNumberFormat="1" applyFont="1" applyFill="1" applyBorder="1" applyAlignment="1">
      <alignment vertical="center"/>
    </xf>
    <xf numFmtId="0" fontId="43" fillId="2" borderId="0" xfId="3" applyNumberFormat="1" applyFont="1" applyFill="1" applyBorder="1" applyAlignment="1">
      <alignment horizontal="right" vertical="center" readingOrder="2"/>
    </xf>
    <xf numFmtId="167" fontId="43" fillId="2" borderId="0" xfId="3" applyNumberFormat="1" applyFont="1" applyFill="1" applyBorder="1" applyAlignment="1">
      <alignment horizontal="right" vertical="center" readingOrder="2"/>
    </xf>
    <xf numFmtId="0" fontId="41" fillId="2" borderId="0" xfId="3" applyNumberFormat="1" applyFont="1" applyFill="1" applyBorder="1" applyAlignment="1">
      <alignment horizontal="left" vertical="center" wrapText="1"/>
    </xf>
    <xf numFmtId="0" fontId="46" fillId="2" borderId="0" xfId="0" applyFont="1" applyFill="1" applyBorder="1" applyAlignment="1">
      <alignment vertical="center" readingOrder="1"/>
    </xf>
    <xf numFmtId="167" fontId="44" fillId="2" borderId="0" xfId="3" applyNumberFormat="1" applyFont="1" applyFill="1" applyBorder="1" applyAlignment="1">
      <alignment vertical="center"/>
    </xf>
    <xf numFmtId="0" fontId="46" fillId="2" borderId="0" xfId="0" applyFont="1" applyFill="1" applyBorder="1" applyAlignment="1">
      <alignment horizontal="left" vertical="center"/>
    </xf>
    <xf numFmtId="0" fontId="46" fillId="2" borderId="0" xfId="0" applyFont="1" applyFill="1" applyBorder="1" applyAlignment="1">
      <alignment horizontal="right" vertical="center"/>
    </xf>
    <xf numFmtId="0" fontId="43" fillId="2" borderId="0" xfId="3" applyNumberFormat="1" applyFont="1" applyFill="1" applyBorder="1" applyAlignment="1">
      <alignment vertical="center"/>
    </xf>
    <xf numFmtId="0" fontId="46" fillId="0" borderId="0" xfId="3" applyNumberFormat="1" applyFont="1" applyFill="1" applyBorder="1" applyAlignment="1">
      <alignment horizontal="center" vertical="center" wrapText="1" readingOrder="2"/>
    </xf>
    <xf numFmtId="0" fontId="4" fillId="0" borderId="0" xfId="3" applyNumberFormat="1" applyFont="1" applyFill="1" applyBorder="1" applyAlignment="1">
      <alignment vertical="center"/>
    </xf>
    <xf numFmtId="167" fontId="4" fillId="0" borderId="0" xfId="3" applyNumberFormat="1" applyFont="1" applyFill="1" applyBorder="1" applyAlignment="1">
      <alignment vertical="center"/>
    </xf>
    <xf numFmtId="0" fontId="41" fillId="2" borderId="35" xfId="3" applyNumberFormat="1" applyFont="1" applyFill="1" applyBorder="1" applyAlignment="1">
      <alignment vertical="center" wrapText="1"/>
    </xf>
    <xf numFmtId="0" fontId="39" fillId="2" borderId="35" xfId="3" applyNumberFormat="1" applyFont="1" applyFill="1" applyBorder="1" applyAlignment="1">
      <alignment horizontal="center" vertical="center"/>
    </xf>
    <xf numFmtId="0" fontId="31" fillId="2" borderId="0" xfId="6" applyNumberFormat="1" applyFont="1" applyFill="1" applyBorder="1" applyAlignment="1">
      <alignment horizontal="right" vertical="center" readingOrder="2"/>
    </xf>
    <xf numFmtId="170" fontId="23" fillId="2" borderId="0" xfId="6" applyNumberFormat="1" applyFont="1" applyFill="1" applyBorder="1" applyAlignment="1">
      <alignment horizontal="center" vertical="center"/>
    </xf>
    <xf numFmtId="171" fontId="55" fillId="2" borderId="0" xfId="6" applyNumberFormat="1" applyFont="1" applyFill="1" applyBorder="1" applyAlignment="1">
      <alignment horizontal="center" vertical="center"/>
    </xf>
    <xf numFmtId="0" fontId="31" fillId="2" borderId="0" xfId="6" applyNumberFormat="1" applyFont="1" applyFill="1" applyBorder="1" applyAlignment="1">
      <alignment horizontal="left" vertical="center" readingOrder="1"/>
    </xf>
    <xf numFmtId="0" fontId="10" fillId="3" borderId="54" xfId="6" applyNumberFormat="1" applyFont="1" applyFill="1" applyBorder="1" applyAlignment="1">
      <alignment horizontal="center" vertical="center" wrapText="1"/>
    </xf>
    <xf numFmtId="0" fontId="10" fillId="5" borderId="54" xfId="6" applyNumberFormat="1" applyFont="1" applyFill="1" applyBorder="1" applyAlignment="1">
      <alignment horizontal="center" vertical="center" wrapText="1"/>
    </xf>
    <xf numFmtId="170" fontId="31" fillId="2" borderId="0" xfId="6" applyNumberFormat="1" applyFont="1" applyFill="1" applyBorder="1" applyAlignment="1">
      <alignment horizontal="center" vertical="center"/>
    </xf>
    <xf numFmtId="170" fontId="8" fillId="2" borderId="0" xfId="6" applyNumberFormat="1" applyFont="1" applyFill="1" applyBorder="1" applyAlignment="1">
      <alignment horizontal="center" vertical="center"/>
    </xf>
    <xf numFmtId="167" fontId="8" fillId="2" borderId="0" xfId="6" applyNumberFormat="1" applyFont="1" applyFill="1" applyBorder="1" applyAlignment="1">
      <alignment horizontal="center" vertical="center"/>
    </xf>
    <xf numFmtId="0" fontId="46" fillId="2" borderId="60" xfId="0" applyFont="1" applyFill="1" applyBorder="1" applyAlignment="1">
      <alignment horizontal="right"/>
    </xf>
    <xf numFmtId="0" fontId="41" fillId="2" borderId="15" xfId="3" applyNumberFormat="1" applyFont="1" applyFill="1" applyBorder="1" applyAlignment="1"/>
    <xf numFmtId="0" fontId="47" fillId="2" borderId="14" xfId="3" applyNumberFormat="1" applyFont="1" applyFill="1" applyBorder="1" applyAlignment="1">
      <alignment vertical="center"/>
    </xf>
    <xf numFmtId="167" fontId="47" fillId="2" borderId="14" xfId="3" applyNumberFormat="1" applyFont="1" applyFill="1" applyBorder="1" applyAlignment="1">
      <alignment vertical="center"/>
    </xf>
    <xf numFmtId="0" fontId="46" fillId="2" borderId="15" xfId="0" applyFont="1" applyFill="1" applyBorder="1" applyAlignment="1">
      <alignment horizontal="right" vertical="center"/>
    </xf>
    <xf numFmtId="0" fontId="46" fillId="2" borderId="60" xfId="0" applyFont="1" applyFill="1" applyBorder="1" applyAlignment="1">
      <alignment horizontal="right" vertical="center"/>
    </xf>
    <xf numFmtId="0" fontId="47" fillId="2" borderId="0" xfId="3" applyNumberFormat="1" applyFont="1" applyFill="1" applyBorder="1" applyAlignment="1">
      <alignment vertical="center"/>
    </xf>
    <xf numFmtId="167" fontId="47" fillId="2" borderId="0" xfId="3" applyNumberFormat="1" applyFont="1" applyFill="1" applyBorder="1" applyAlignment="1">
      <alignment vertical="center"/>
    </xf>
    <xf numFmtId="0" fontId="46" fillId="2" borderId="14" xfId="0" applyFont="1" applyFill="1" applyBorder="1" applyAlignment="1">
      <alignment horizontal="left" vertical="center"/>
    </xf>
    <xf numFmtId="0" fontId="41" fillId="2" borderId="14" xfId="3" applyNumberFormat="1" applyFont="1" applyFill="1" applyBorder="1" applyAlignment="1">
      <alignment horizontal="left" vertical="center" wrapText="1"/>
    </xf>
    <xf numFmtId="0" fontId="46" fillId="2" borderId="52" xfId="0" applyFont="1" applyFill="1" applyBorder="1" applyAlignment="1">
      <alignment horizontal="right"/>
    </xf>
    <xf numFmtId="0" fontId="40" fillId="2" borderId="52" xfId="0" applyFont="1" applyFill="1" applyBorder="1" applyAlignment="1">
      <alignment horizontal="center" vertical="center" readingOrder="1"/>
    </xf>
    <xf numFmtId="0" fontId="12" fillId="0" borderId="0" xfId="3" applyNumberFormat="1" applyFont="1" applyFill="1" applyBorder="1" applyAlignment="1">
      <alignment vertical="center"/>
    </xf>
    <xf numFmtId="0" fontId="46" fillId="2" borderId="54" xfId="0" applyFont="1" applyFill="1" applyBorder="1" applyAlignment="1">
      <alignment horizontal="right" vertical="center"/>
    </xf>
    <xf numFmtId="0" fontId="46" fillId="2" borderId="51" xfId="0" applyFont="1" applyFill="1" applyBorder="1" applyAlignment="1">
      <alignment horizontal="right" vertical="center"/>
    </xf>
    <xf numFmtId="0" fontId="46" fillId="2" borderId="54" xfId="0" applyFont="1" applyFill="1" applyBorder="1" applyAlignment="1">
      <alignment horizontal="left" vertical="center"/>
    </xf>
    <xf numFmtId="0" fontId="4" fillId="0" borderId="0" xfId="4" applyFont="1" applyAlignment="1">
      <alignment vertical="center" readingOrder="2"/>
    </xf>
    <xf numFmtId="0" fontId="31" fillId="0" borderId="0" xfId="3" applyNumberFormat="1" applyFont="1" applyFill="1" applyBorder="1" applyAlignment="1">
      <alignment horizontal="right" vertical="center" readingOrder="2"/>
    </xf>
    <xf numFmtId="167" fontId="48" fillId="0" borderId="0" xfId="6" applyNumberFormat="1" applyFont="1" applyFill="1" applyBorder="1" applyAlignment="1">
      <alignment horizontal="center" vertical="center"/>
    </xf>
    <xf numFmtId="0" fontId="31" fillId="0" borderId="0" xfId="3" applyNumberFormat="1" applyFont="1" applyFill="1" applyBorder="1" applyAlignment="1">
      <alignment horizontal="left" vertical="center" readingOrder="1"/>
    </xf>
    <xf numFmtId="167" fontId="4" fillId="0" borderId="0" xfId="4" applyNumberFormat="1" applyFont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28" fillId="0" borderId="0" xfId="3" applyNumberFormat="1" applyFont="1" applyFill="1" applyBorder="1" applyAlignment="1">
      <alignment horizontal="right" vertical="center" readingOrder="2"/>
    </xf>
    <xf numFmtId="167" fontId="28" fillId="0" borderId="0" xfId="6" applyNumberFormat="1" applyFont="1" applyFill="1" applyBorder="1" applyAlignment="1">
      <alignment horizontal="center" vertical="center"/>
    </xf>
    <xf numFmtId="167" fontId="38" fillId="0" borderId="0" xfId="6" applyNumberFormat="1" applyFont="1" applyFill="1" applyBorder="1" applyAlignment="1">
      <alignment horizontal="center" vertical="center"/>
    </xf>
    <xf numFmtId="0" fontId="28" fillId="0" borderId="0" xfId="3" applyNumberFormat="1" applyFont="1" applyFill="1" applyBorder="1" applyAlignment="1">
      <alignment horizontal="left" vertical="center" readingOrder="1"/>
    </xf>
    <xf numFmtId="0" fontId="22" fillId="0" borderId="0" xfId="1" applyFont="1" applyFill="1"/>
    <xf numFmtId="0" fontId="45" fillId="0" borderId="0" xfId="0" applyFont="1" applyFill="1" applyBorder="1" applyAlignment="1">
      <alignment horizontal="left"/>
    </xf>
    <xf numFmtId="0" fontId="31" fillId="0" borderId="67" xfId="1" applyFont="1" applyFill="1" applyBorder="1" applyAlignment="1">
      <alignment vertical="center"/>
    </xf>
    <xf numFmtId="167" fontId="31" fillId="0" borderId="0" xfId="1" applyNumberFormat="1" applyFont="1" applyFill="1" applyBorder="1" applyAlignment="1">
      <alignment horizontal="center" vertical="center"/>
    </xf>
    <xf numFmtId="167" fontId="48" fillId="0" borderId="0" xfId="1" applyNumberFormat="1" applyFont="1" applyFill="1" applyBorder="1" applyAlignment="1">
      <alignment horizontal="center" vertical="center"/>
    </xf>
    <xf numFmtId="167" fontId="48" fillId="0" borderId="4" xfId="1" applyNumberFormat="1" applyFont="1" applyFill="1" applyBorder="1" applyAlignment="1">
      <alignment horizontal="center" vertical="center"/>
    </xf>
    <xf numFmtId="167" fontId="48" fillId="0" borderId="11" xfId="1" applyNumberFormat="1" applyFont="1" applyFill="1" applyBorder="1" applyAlignment="1">
      <alignment horizontal="center" vertical="center"/>
    </xf>
    <xf numFmtId="167" fontId="48" fillId="0" borderId="2" xfId="1" applyNumberFormat="1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left" vertical="center"/>
    </xf>
    <xf numFmtId="0" fontId="4" fillId="0" borderId="0" xfId="1" applyFont="1" applyFill="1" applyAlignment="1">
      <alignment vertical="center"/>
    </xf>
    <xf numFmtId="167" fontId="4" fillId="0" borderId="0" xfId="1" applyNumberFormat="1" applyFont="1" applyAlignment="1">
      <alignment vertical="center"/>
    </xf>
    <xf numFmtId="0" fontId="4" fillId="0" borderId="0" xfId="1" applyFont="1" applyAlignment="1">
      <alignment horizontal="left" vertical="center"/>
    </xf>
    <xf numFmtId="167" fontId="4" fillId="0" borderId="0" xfId="1" applyNumberFormat="1" applyFont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167" fontId="4" fillId="0" borderId="4" xfId="1" applyNumberFormat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167" fontId="4" fillId="0" borderId="0" xfId="1" applyNumberFormat="1" applyFont="1" applyFill="1" applyAlignment="1">
      <alignment vertical="center"/>
    </xf>
    <xf numFmtId="167" fontId="4" fillId="0" borderId="0" xfId="1" applyNumberFormat="1" applyFont="1" applyBorder="1" applyAlignment="1">
      <alignment horizontal="right" vertical="center" readingOrder="2"/>
    </xf>
    <xf numFmtId="0" fontId="4" fillId="0" borderId="0" xfId="1" applyFont="1" applyAlignment="1">
      <alignment vertical="center" readingOrder="2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right" vertical="center" readingOrder="2"/>
    </xf>
    <xf numFmtId="0" fontId="4" fillId="0" borderId="0" xfId="1" applyFont="1" applyFill="1" applyBorder="1" applyAlignment="1">
      <alignment horizontal="right" vertical="center" readingOrder="2"/>
    </xf>
    <xf numFmtId="166" fontId="4" fillId="0" borderId="4" xfId="1" applyNumberFormat="1" applyFont="1" applyBorder="1" applyAlignment="1">
      <alignment horizontal="left" vertical="center"/>
    </xf>
    <xf numFmtId="166" fontId="4" fillId="0" borderId="11" xfId="1" applyNumberFormat="1" applyFont="1" applyBorder="1" applyAlignment="1">
      <alignment horizontal="left" vertical="center"/>
    </xf>
    <xf numFmtId="166" fontId="4" fillId="0" borderId="2" xfId="1" applyNumberFormat="1" applyFont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20" fillId="0" borderId="0" xfId="0" applyFont="1" applyFill="1" applyAlignment="1">
      <alignment vertical="center"/>
    </xf>
    <xf numFmtId="166" fontId="19" fillId="4" borderId="6" xfId="0" applyNumberFormat="1" applyFont="1" applyFill="1" applyBorder="1" applyAlignment="1">
      <alignment horizontal="center" vertical="center"/>
    </xf>
    <xf numFmtId="167" fontId="19" fillId="4" borderId="6" xfId="0" applyNumberFormat="1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 wrapText="1" readingOrder="2"/>
    </xf>
    <xf numFmtId="0" fontId="11" fillId="3" borderId="30" xfId="0" applyFont="1" applyFill="1" applyBorder="1" applyAlignment="1">
      <alignment horizontal="center" vertical="center" wrapText="1" readingOrder="2"/>
    </xf>
    <xf numFmtId="0" fontId="39" fillId="2" borderId="52" xfId="0" applyFont="1" applyFill="1" applyBorder="1" applyAlignment="1">
      <alignment horizontal="center" vertical="center"/>
    </xf>
    <xf numFmtId="0" fontId="40" fillId="2" borderId="52" xfId="0" applyFont="1" applyFill="1" applyBorder="1" applyAlignment="1">
      <alignment horizontal="center" vertical="center" wrapText="1" readingOrder="2"/>
    </xf>
    <xf numFmtId="0" fontId="40" fillId="2" borderId="54" xfId="0" applyFont="1" applyFill="1" applyBorder="1" applyAlignment="1">
      <alignment horizontal="center" vertical="center" wrapText="1" readingOrder="2"/>
    </xf>
    <xf numFmtId="0" fontId="41" fillId="2" borderId="60" xfId="0" applyFont="1" applyFill="1" applyBorder="1" applyAlignment="1">
      <alignment horizontal="left" wrapText="1"/>
    </xf>
    <xf numFmtId="0" fontId="40" fillId="2" borderId="60" xfId="0" applyFont="1" applyFill="1" applyBorder="1" applyAlignment="1">
      <alignment horizontal="center" vertical="center" wrapText="1" readingOrder="2"/>
    </xf>
    <xf numFmtId="0" fontId="40" fillId="2" borderId="0" xfId="0" applyFont="1" applyFill="1" applyBorder="1" applyAlignment="1">
      <alignment horizontal="center" vertical="center" wrapText="1" readingOrder="2"/>
    </xf>
    <xf numFmtId="0" fontId="41" fillId="2" borderId="6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Alignment="1">
      <alignment vertical="center"/>
    </xf>
    <xf numFmtId="0" fontId="41" fillId="2" borderId="51" xfId="0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right" vertical="center" readingOrder="2"/>
    </xf>
    <xf numFmtId="0" fontId="29" fillId="0" borderId="0" xfId="0" applyFont="1" applyFill="1" applyAlignment="1">
      <alignment vertical="center"/>
    </xf>
    <xf numFmtId="0" fontId="40" fillId="2" borderId="0" xfId="0" applyFont="1" applyFill="1" applyBorder="1" applyAlignment="1">
      <alignment horizontal="right" vertical="center"/>
    </xf>
    <xf numFmtId="0" fontId="40" fillId="2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quotePrefix="1" applyFont="1" applyFill="1" applyBorder="1" applyAlignment="1">
      <alignment vertical="center"/>
    </xf>
    <xf numFmtId="0" fontId="11" fillId="3" borderId="19" xfId="0" applyFont="1" applyFill="1" applyBorder="1" applyAlignment="1">
      <alignment horizontal="center" vertical="center" wrapText="1" readingOrder="2"/>
    </xf>
    <xf numFmtId="0" fontId="11" fillId="3" borderId="68" xfId="0" applyFont="1" applyFill="1" applyBorder="1" applyAlignment="1">
      <alignment horizontal="center" vertical="center" wrapText="1" readingOrder="2"/>
    </xf>
    <xf numFmtId="0" fontId="11" fillId="3" borderId="31" xfId="0" applyFont="1" applyFill="1" applyBorder="1" applyAlignment="1">
      <alignment horizontal="center" vertical="center" wrapText="1" readingOrder="2"/>
    </xf>
    <xf numFmtId="49" fontId="22" fillId="2" borderId="2" xfId="6" applyNumberFormat="1" applyFont="1" applyFill="1" applyBorder="1" applyAlignment="1">
      <alignment horizontal="right" vertical="center" readingOrder="2"/>
    </xf>
    <xf numFmtId="0" fontId="24" fillId="3" borderId="41" xfId="0" applyFont="1" applyFill="1" applyBorder="1" applyAlignment="1">
      <alignment horizontal="center" vertical="top" wrapText="1" readingOrder="1"/>
    </xf>
    <xf numFmtId="0" fontId="54" fillId="2" borderId="52" xfId="3" applyNumberFormat="1" applyFont="1" applyFill="1" applyBorder="1" applyAlignment="1">
      <alignment horizontal="center" vertical="center" wrapText="1" readingOrder="2"/>
    </xf>
    <xf numFmtId="0" fontId="46" fillId="2" borderId="30" xfId="3" applyNumberFormat="1" applyFont="1" applyFill="1" applyBorder="1" applyAlignment="1">
      <alignment horizontal="center" vertical="center"/>
    </xf>
    <xf numFmtId="0" fontId="46" fillId="2" borderId="14" xfId="0" applyFont="1" applyFill="1" applyBorder="1" applyAlignment="1">
      <alignment horizontal="right" vertical="center"/>
    </xf>
    <xf numFmtId="0" fontId="19" fillId="2" borderId="3" xfId="0" applyFont="1" applyFill="1" applyBorder="1" applyAlignment="1">
      <alignment horizontal="center" vertical="center"/>
    </xf>
    <xf numFmtId="167" fontId="25" fillId="2" borderId="3" xfId="7" applyNumberFormat="1" applyFont="1" applyFill="1" applyBorder="1" applyAlignment="1">
      <alignment horizontal="center" vertical="center"/>
    </xf>
    <xf numFmtId="168" fontId="48" fillId="2" borderId="3" xfId="0" applyNumberFormat="1" applyFont="1" applyFill="1" applyBorder="1" applyAlignment="1">
      <alignment horizontal="center" vertical="center"/>
    </xf>
    <xf numFmtId="0" fontId="16" fillId="0" borderId="0" xfId="11" applyNumberFormat="1" applyFont="1" applyFill="1" applyBorder="1" applyAlignment="1"/>
    <xf numFmtId="0" fontId="41" fillId="2" borderId="54" xfId="11" applyNumberFormat="1" applyFont="1" applyFill="1" applyBorder="1" applyAlignment="1">
      <alignment horizontal="left" vertical="center" wrapText="1"/>
    </xf>
    <xf numFmtId="0" fontId="41" fillId="2" borderId="0" xfId="11" applyNumberFormat="1" applyFont="1" applyFill="1" applyBorder="1" applyAlignment="1">
      <alignment horizontal="center" wrapText="1"/>
    </xf>
    <xf numFmtId="167" fontId="0" fillId="0" borderId="0" xfId="0" applyNumberFormat="1"/>
    <xf numFmtId="0" fontId="4" fillId="0" borderId="0" xfId="11" applyFont="1" applyFill="1" applyAlignment="1">
      <alignment horizontal="left" vertical="center"/>
    </xf>
    <xf numFmtId="0" fontId="41" fillId="2" borderId="0" xfId="11" applyNumberFormat="1" applyFont="1" applyFill="1" applyBorder="1" applyAlignment="1">
      <alignment horizontal="left" vertical="center" wrapText="1"/>
    </xf>
    <xf numFmtId="0" fontId="41" fillId="2" borderId="0" xfId="11" applyNumberFormat="1" applyFont="1" applyFill="1" applyBorder="1" applyAlignment="1">
      <alignment horizontal="left" wrapText="1"/>
    </xf>
    <xf numFmtId="0" fontId="4" fillId="0" borderId="0" xfId="11" applyFont="1" applyAlignment="1">
      <alignment vertical="center"/>
    </xf>
    <xf numFmtId="167" fontId="29" fillId="0" borderId="0" xfId="0" applyNumberFormat="1" applyFont="1" applyFill="1" applyAlignment="1">
      <alignment vertical="center"/>
    </xf>
    <xf numFmtId="167" fontId="21" fillId="0" borderId="0" xfId="0" applyNumberFormat="1" applyFont="1" applyFill="1"/>
    <xf numFmtId="167" fontId="12" fillId="0" borderId="0" xfId="3" applyNumberFormat="1" applyFont="1" applyFill="1" applyBorder="1" applyAlignment="1">
      <alignment horizontal="right" readingOrder="2"/>
    </xf>
    <xf numFmtId="0" fontId="12" fillId="0" borderId="0" xfId="3" applyNumberFormat="1" applyFont="1" applyFill="1" applyBorder="1" applyAlignment="1">
      <alignment horizontal="right" readingOrder="2"/>
    </xf>
    <xf numFmtId="167" fontId="19" fillId="0" borderId="0" xfId="0" applyNumberFormat="1" applyFont="1"/>
    <xf numFmtId="0" fontId="31" fillId="2" borderId="2" xfId="6" applyNumberFormat="1" applyFont="1" applyFill="1" applyBorder="1" applyAlignment="1">
      <alignment horizontal="center" vertical="center" readingOrder="2"/>
    </xf>
    <xf numFmtId="0" fontId="11" fillId="3" borderId="70" xfId="3" applyNumberFormat="1" applyFont="1" applyFill="1" applyBorder="1" applyAlignment="1">
      <alignment horizontal="center" vertical="center"/>
    </xf>
    <xf numFmtId="0" fontId="31" fillId="4" borderId="11" xfId="3" applyNumberFormat="1" applyFont="1" applyFill="1" applyBorder="1" applyAlignment="1">
      <alignment horizontal="left" vertical="center" readingOrder="1"/>
    </xf>
    <xf numFmtId="0" fontId="43" fillId="2" borderId="35" xfId="3" applyNumberFormat="1" applyFont="1" applyFill="1" applyBorder="1" applyAlignment="1">
      <alignment horizontal="right" vertical="center" readingOrder="2"/>
    </xf>
    <xf numFmtId="167" fontId="43" fillId="2" borderId="35" xfId="3" applyNumberFormat="1" applyFont="1" applyFill="1" applyBorder="1" applyAlignment="1">
      <alignment horizontal="right" vertical="center" readingOrder="2"/>
    </xf>
    <xf numFmtId="0" fontId="11" fillId="3" borderId="73" xfId="1" applyFont="1" applyFill="1" applyBorder="1" applyAlignment="1">
      <alignment horizontal="center" vertical="center"/>
    </xf>
    <xf numFmtId="0" fontId="11" fillId="3" borderId="74" xfId="1" applyFont="1" applyFill="1" applyBorder="1" applyAlignment="1">
      <alignment horizontal="center" vertical="center"/>
    </xf>
    <xf numFmtId="0" fontId="11" fillId="3" borderId="75" xfId="1" applyFont="1" applyFill="1" applyBorder="1" applyAlignment="1">
      <alignment horizontal="center" vertical="center"/>
    </xf>
    <xf numFmtId="0" fontId="11" fillId="3" borderId="76" xfId="1" applyFont="1" applyFill="1" applyBorder="1" applyAlignment="1">
      <alignment horizontal="center" vertical="center"/>
    </xf>
    <xf numFmtId="0" fontId="31" fillId="4" borderId="4" xfId="1" applyFont="1" applyFill="1" applyBorder="1" applyAlignment="1">
      <alignment vertical="center"/>
    </xf>
    <xf numFmtId="0" fontId="12" fillId="0" borderId="4" xfId="1" applyFont="1" applyBorder="1" applyAlignment="1">
      <alignment vertical="center"/>
    </xf>
    <xf numFmtId="0" fontId="12" fillId="4" borderId="4" xfId="1" applyFont="1" applyFill="1" applyBorder="1" applyAlignment="1">
      <alignment vertical="center"/>
    </xf>
    <xf numFmtId="0" fontId="31" fillId="0" borderId="4" xfId="1" applyFont="1" applyBorder="1" applyAlignment="1">
      <alignment vertical="center"/>
    </xf>
    <xf numFmtId="0" fontId="31" fillId="4" borderId="77" xfId="1" applyFont="1" applyFill="1" applyBorder="1" applyAlignment="1">
      <alignment vertical="center"/>
    </xf>
    <xf numFmtId="0" fontId="45" fillId="0" borderId="0" xfId="0" applyFont="1" applyFill="1" applyBorder="1" applyAlignment="1">
      <alignment horizontal="left" vertical="center"/>
    </xf>
    <xf numFmtId="167" fontId="25" fillId="3" borderId="2" xfId="0" applyNumberFormat="1" applyFont="1" applyFill="1" applyBorder="1"/>
    <xf numFmtId="167" fontId="25" fillId="0" borderId="2" xfId="7" applyNumberFormat="1" applyFont="1" applyFill="1" applyBorder="1" applyAlignment="1">
      <alignment horizontal="center" vertical="center"/>
    </xf>
    <xf numFmtId="0" fontId="31" fillId="2" borderId="11" xfId="3" applyNumberFormat="1" applyFont="1" applyFill="1" applyBorder="1" applyAlignment="1">
      <alignment horizontal="left" vertical="center" readingOrder="1"/>
    </xf>
    <xf numFmtId="0" fontId="25" fillId="4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9" fillId="2" borderId="0" xfId="10" applyFont="1" applyFill="1" applyBorder="1" applyAlignment="1" applyProtection="1">
      <alignment vertical="center"/>
    </xf>
    <xf numFmtId="49" fontId="12" fillId="2" borderId="0" xfId="10" applyNumberFormat="1" applyFont="1" applyFill="1" applyBorder="1" applyAlignment="1" applyProtection="1">
      <alignment horizontal="center" vertical="center" readingOrder="1"/>
    </xf>
    <xf numFmtId="0" fontId="39" fillId="2" borderId="0" xfId="10" applyFont="1" applyFill="1" applyBorder="1" applyAlignment="1" applyProtection="1">
      <alignment vertical="center"/>
    </xf>
    <xf numFmtId="167" fontId="48" fillId="4" borderId="11" xfId="6" applyNumberFormat="1" applyFont="1" applyFill="1" applyBorder="1" applyAlignment="1">
      <alignment horizontal="center" vertical="center"/>
    </xf>
    <xf numFmtId="167" fontId="48" fillId="2" borderId="11" xfId="6" applyNumberFormat="1" applyFont="1" applyFill="1" applyBorder="1" applyAlignment="1">
      <alignment horizontal="center" vertical="center"/>
    </xf>
    <xf numFmtId="167" fontId="19" fillId="2" borderId="3" xfId="0" applyNumberFormat="1" applyFont="1" applyFill="1" applyBorder="1" applyAlignment="1">
      <alignment horizontal="center" vertical="center"/>
    </xf>
    <xf numFmtId="167" fontId="61" fillId="0" borderId="0" xfId="0" applyNumberFormat="1" applyFont="1" applyFill="1"/>
    <xf numFmtId="167" fontId="60" fillId="0" borderId="0" xfId="0" applyNumberFormat="1" applyFont="1" applyFill="1"/>
    <xf numFmtId="167" fontId="25" fillId="0" borderId="0" xfId="0" applyNumberFormat="1" applyFont="1"/>
    <xf numFmtId="0" fontId="21" fillId="0" borderId="0" xfId="0" applyFont="1" applyFill="1" applyAlignment="1">
      <alignment horizontal="right" readingOrder="2"/>
    </xf>
    <xf numFmtId="173" fontId="18" fillId="0" borderId="0" xfId="7" applyNumberFormat="1" applyFont="1" applyFill="1" applyBorder="1" applyAlignment="1">
      <alignment horizontal="center" vertical="center"/>
    </xf>
    <xf numFmtId="168" fontId="8" fillId="0" borderId="0" xfId="0" applyNumberFormat="1" applyFont="1" applyFill="1" applyBorder="1" applyAlignment="1">
      <alignment horizontal="center" vertical="center"/>
    </xf>
    <xf numFmtId="167" fontId="19" fillId="2" borderId="3" xfId="7" applyNumberFormat="1" applyFont="1" applyFill="1" applyBorder="1" applyAlignment="1">
      <alignment horizontal="center" vertical="center"/>
    </xf>
    <xf numFmtId="167" fontId="19" fillId="4" borderId="2" xfId="7" applyNumberFormat="1" applyFont="1" applyFill="1" applyBorder="1" applyAlignment="1">
      <alignment horizontal="center" vertical="center"/>
    </xf>
    <xf numFmtId="167" fontId="10" fillId="3" borderId="2" xfId="0" applyNumberFormat="1" applyFont="1" applyFill="1" applyBorder="1"/>
    <xf numFmtId="167" fontId="19" fillId="2" borderId="2" xfId="7" applyNumberFormat="1" applyFont="1" applyFill="1" applyBorder="1" applyAlignment="1">
      <alignment horizontal="center" vertical="center"/>
    </xf>
    <xf numFmtId="167" fontId="19" fillId="2" borderId="11" xfId="7" applyNumberFormat="1" applyFont="1" applyFill="1" applyBorder="1" applyAlignment="1">
      <alignment horizontal="center" vertical="center"/>
    </xf>
    <xf numFmtId="167" fontId="19" fillId="4" borderId="11" xfId="7" applyNumberFormat="1" applyFont="1" applyFill="1" applyBorder="1" applyAlignment="1">
      <alignment horizontal="center" vertical="center"/>
    </xf>
    <xf numFmtId="167" fontId="10" fillId="3" borderId="11" xfId="0" applyNumberFormat="1" applyFont="1" applyFill="1" applyBorder="1"/>
    <xf numFmtId="167" fontId="19" fillId="4" borderId="11" xfId="0" applyNumberFormat="1" applyFont="1" applyFill="1" applyBorder="1" applyAlignment="1">
      <alignment horizontal="center" vertical="center"/>
    </xf>
    <xf numFmtId="167" fontId="19" fillId="2" borderId="11" xfId="0" applyNumberFormat="1" applyFont="1" applyFill="1" applyBorder="1" applyAlignment="1">
      <alignment horizontal="center" vertical="center"/>
    </xf>
    <xf numFmtId="3" fontId="19" fillId="4" borderId="2" xfId="0" applyNumberFormat="1" applyFont="1" applyFill="1" applyBorder="1" applyAlignment="1">
      <alignment horizontal="center" vertical="center"/>
    </xf>
    <xf numFmtId="3" fontId="19" fillId="4" borderId="11" xfId="0" applyNumberFormat="1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left" vertical="center"/>
    </xf>
    <xf numFmtId="0" fontId="39" fillId="2" borderId="0" xfId="0" applyFont="1" applyFill="1" applyBorder="1" applyAlignment="1">
      <alignment horizontal="right" vertical="center"/>
    </xf>
    <xf numFmtId="3" fontId="19" fillId="2" borderId="2" xfId="0" applyNumberFormat="1" applyFont="1" applyFill="1" applyBorder="1" applyAlignment="1">
      <alignment horizontal="center" vertical="center"/>
    </xf>
    <xf numFmtId="3" fontId="19" fillId="2" borderId="11" xfId="0" applyNumberFormat="1" applyFont="1" applyFill="1" applyBorder="1" applyAlignment="1">
      <alignment horizontal="center" vertical="center"/>
    </xf>
    <xf numFmtId="0" fontId="62" fillId="0" borderId="0" xfId="0" applyFont="1" applyFill="1"/>
    <xf numFmtId="0" fontId="62" fillId="0" borderId="0" xfId="0" applyFont="1" applyFill="1" applyBorder="1"/>
    <xf numFmtId="1" fontId="63" fillId="4" borderId="5" xfId="0" applyNumberFormat="1" applyFont="1" applyFill="1" applyBorder="1" applyAlignment="1">
      <alignment horizontal="center" vertical="center" wrapText="1"/>
    </xf>
    <xf numFmtId="1" fontId="63" fillId="4" borderId="8" xfId="0" applyNumberFormat="1" applyFont="1" applyFill="1" applyBorder="1" applyAlignment="1">
      <alignment horizontal="center" vertical="center" wrapText="1"/>
    </xf>
    <xf numFmtId="0" fontId="24" fillId="3" borderId="50" xfId="0" applyFont="1" applyFill="1" applyBorder="1" applyAlignment="1">
      <alignment horizontal="center" vertical="top" wrapText="1"/>
    </xf>
    <xf numFmtId="0" fontId="24" fillId="3" borderId="30" xfId="0" applyFont="1" applyFill="1" applyBorder="1" applyAlignment="1">
      <alignment horizontal="center" vertical="top" wrapText="1"/>
    </xf>
    <xf numFmtId="0" fontId="24" fillId="3" borderId="41" xfId="0" applyFont="1" applyFill="1" applyBorder="1" applyAlignment="1">
      <alignment horizontal="center" vertical="top" wrapText="1"/>
    </xf>
    <xf numFmtId="0" fontId="11" fillId="3" borderId="60" xfId="0" applyFont="1" applyFill="1" applyBorder="1" applyAlignment="1">
      <alignment horizontal="center" vertical="center" wrapText="1" readingOrder="2"/>
    </xf>
    <xf numFmtId="0" fontId="11" fillId="3" borderId="49" xfId="0" applyFont="1" applyFill="1" applyBorder="1" applyAlignment="1">
      <alignment horizontal="center" wrapText="1" readingOrder="2"/>
    </xf>
    <xf numFmtId="0" fontId="11" fillId="3" borderId="29" xfId="0" applyFont="1" applyFill="1" applyBorder="1" applyAlignment="1">
      <alignment horizontal="center" wrapText="1" readingOrder="2"/>
    </xf>
    <xf numFmtId="0" fontId="11" fillId="3" borderId="53" xfId="0" applyFont="1" applyFill="1" applyBorder="1" applyAlignment="1">
      <alignment horizontal="center" wrapText="1" readingOrder="2"/>
    </xf>
    <xf numFmtId="0" fontId="0" fillId="0" borderId="0" xfId="0" applyAlignment="1">
      <alignment vertical="center"/>
    </xf>
    <xf numFmtId="0" fontId="41" fillId="2" borderId="35" xfId="0" applyFont="1" applyFill="1" applyBorder="1" applyAlignment="1">
      <alignment horizontal="left" vertical="center" wrapText="1"/>
    </xf>
    <xf numFmtId="0" fontId="12" fillId="0" borderId="0" xfId="0" applyFont="1" applyFill="1"/>
    <xf numFmtId="167" fontId="31" fillId="4" borderId="2" xfId="7" applyNumberFormat="1" applyFont="1" applyFill="1" applyBorder="1" applyAlignment="1">
      <alignment horizontal="center" vertical="center"/>
    </xf>
    <xf numFmtId="167" fontId="12" fillId="0" borderId="0" xfId="0" applyNumberFormat="1" applyFont="1" applyFill="1"/>
    <xf numFmtId="167" fontId="31" fillId="4" borderId="11" xfId="7" applyNumberFormat="1" applyFont="1" applyFill="1" applyBorder="1" applyAlignment="1">
      <alignment horizontal="center" vertical="center"/>
    </xf>
    <xf numFmtId="1" fontId="63" fillId="4" borderId="3" xfId="0" applyNumberFormat="1" applyFont="1" applyFill="1" applyBorder="1" applyAlignment="1">
      <alignment horizontal="center" vertical="center" wrapText="1"/>
    </xf>
    <xf numFmtId="1" fontId="63" fillId="4" borderId="36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24" fillId="3" borderId="3" xfId="0" applyFont="1" applyFill="1" applyBorder="1" applyAlignment="1">
      <alignment horizontal="center" vertical="top" wrapText="1"/>
    </xf>
    <xf numFmtId="0" fontId="24" fillId="3" borderId="36" xfId="0" applyFont="1" applyFill="1" applyBorder="1" applyAlignment="1">
      <alignment horizontal="center" vertical="top" wrapText="1"/>
    </xf>
    <xf numFmtId="0" fontId="13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 readingOrder="2"/>
    </xf>
    <xf numFmtId="0" fontId="13" fillId="3" borderId="2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wrapText="1" readingOrder="2"/>
    </xf>
    <xf numFmtId="0" fontId="13" fillId="3" borderId="6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vertical="center"/>
    </xf>
    <xf numFmtId="174" fontId="18" fillId="0" borderId="0" xfId="12" applyNumberFormat="1" applyFont="1" applyFill="1" applyBorder="1" applyAlignment="1">
      <alignment horizontal="center" vertical="center"/>
    </xf>
    <xf numFmtId="168" fontId="4" fillId="0" borderId="0" xfId="0" applyNumberFormat="1" applyFont="1" applyFill="1" applyBorder="1" applyAlignment="1">
      <alignment horizontal="right" vertical="center" readingOrder="2"/>
    </xf>
    <xf numFmtId="3" fontId="21" fillId="0" borderId="0" xfId="0" applyNumberFormat="1" applyFont="1" applyFill="1" applyBorder="1"/>
    <xf numFmtId="167" fontId="19" fillId="0" borderId="11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top" wrapText="1" readingOrder="2"/>
    </xf>
    <xf numFmtId="0" fontId="10" fillId="3" borderId="55" xfId="0" applyFont="1" applyFill="1" applyBorder="1" applyAlignment="1">
      <alignment horizontal="center" vertical="center" wrapText="1" readingOrder="2"/>
    </xf>
    <xf numFmtId="0" fontId="10" fillId="3" borderId="17" xfId="0" applyFont="1" applyFill="1" applyBorder="1" applyAlignment="1">
      <alignment horizontal="center" wrapText="1" readingOrder="2"/>
    </xf>
    <xf numFmtId="0" fontId="39" fillId="2" borderId="0" xfId="0" applyFont="1" applyFill="1" applyBorder="1" applyAlignment="1">
      <alignment vertical="center" wrapText="1" readingOrder="2"/>
    </xf>
    <xf numFmtId="167" fontId="48" fillId="4" borderId="27" xfId="1" applyNumberFormat="1" applyFont="1" applyFill="1" applyBorder="1" applyAlignment="1">
      <alignment horizontal="center" vertical="center"/>
    </xf>
    <xf numFmtId="167" fontId="48" fillId="0" borderId="27" xfId="1" applyNumberFormat="1" applyFont="1" applyBorder="1" applyAlignment="1">
      <alignment horizontal="center" vertical="center"/>
    </xf>
    <xf numFmtId="167" fontId="49" fillId="0" borderId="27" xfId="1" applyNumberFormat="1" applyFont="1" applyBorder="1" applyAlignment="1">
      <alignment horizontal="center" vertical="center"/>
    </xf>
    <xf numFmtId="167" fontId="49" fillId="4" borderId="27" xfId="1" applyNumberFormat="1" applyFont="1" applyFill="1" applyBorder="1" applyAlignment="1">
      <alignment horizontal="center" vertical="center"/>
    </xf>
    <xf numFmtId="167" fontId="48" fillId="4" borderId="28" xfId="1" applyNumberFormat="1" applyFont="1" applyFill="1" applyBorder="1" applyAlignment="1">
      <alignment horizontal="center" vertical="center"/>
    </xf>
    <xf numFmtId="167" fontId="64" fillId="0" borderId="0" xfId="0" applyNumberFormat="1" applyFont="1"/>
    <xf numFmtId="0" fontId="65" fillId="0" borderId="0" xfId="0" applyFont="1"/>
    <xf numFmtId="0" fontId="65" fillId="0" borderId="0" xfId="0" applyFont="1" applyAlignment="1">
      <alignment horizontal="right" vertical="center" wrapText="1" readingOrder="2"/>
    </xf>
    <xf numFmtId="167" fontId="17" fillId="0" borderId="0" xfId="0" applyNumberFormat="1" applyFont="1"/>
    <xf numFmtId="0" fontId="20" fillId="0" borderId="0" xfId="0" applyFont="1" applyAlignment="1">
      <alignment vertical="center"/>
    </xf>
    <xf numFmtId="0" fontId="68" fillId="2" borderId="0" xfId="0" applyFont="1" applyFill="1" applyBorder="1" applyAlignment="1">
      <alignment horizontal="right" vertical="center"/>
    </xf>
    <xf numFmtId="0" fontId="68" fillId="2" borderId="0" xfId="0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71" fillId="0" borderId="0" xfId="0" applyFont="1" applyBorder="1" applyAlignment="1">
      <alignment horizontal="right" vertical="center"/>
    </xf>
    <xf numFmtId="167" fontId="28" fillId="0" borderId="0" xfId="0" applyNumberFormat="1" applyFont="1" applyBorder="1" applyAlignment="1">
      <alignment horizontal="center" vertical="center"/>
    </xf>
    <xf numFmtId="0" fontId="72" fillId="2" borderId="0" xfId="0" applyFont="1" applyFill="1" applyBorder="1" applyAlignment="1">
      <alignment horizontal="left" vertical="center" wrapText="1"/>
    </xf>
    <xf numFmtId="0" fontId="73" fillId="0" borderId="0" xfId="0" applyFont="1" applyBorder="1" applyAlignment="1">
      <alignment horizontal="left" vertical="center"/>
    </xf>
    <xf numFmtId="0" fontId="71" fillId="0" borderId="0" xfId="0" applyFont="1" applyBorder="1" applyAlignment="1">
      <alignment horizontal="left" vertical="center"/>
    </xf>
    <xf numFmtId="0" fontId="78" fillId="0" borderId="2" xfId="13" applyNumberFormat="1" applyFont="1" applyFill="1" applyBorder="1" applyAlignment="1">
      <alignment horizontal="right" vertical="center" readingOrder="2"/>
    </xf>
    <xf numFmtId="167" fontId="78" fillId="0" borderId="2" xfId="13" applyNumberFormat="1" applyFont="1" applyFill="1" applyBorder="1" applyAlignment="1">
      <alignment horizontal="center" vertical="center"/>
    </xf>
    <xf numFmtId="167" fontId="78" fillId="0" borderId="2" xfId="13" applyNumberFormat="1" applyFont="1" applyFill="1" applyBorder="1" applyAlignment="1">
      <alignment horizontal="left" vertical="center"/>
    </xf>
    <xf numFmtId="0" fontId="79" fillId="4" borderId="2" xfId="13" applyNumberFormat="1" applyFont="1" applyFill="1" applyBorder="1" applyAlignment="1">
      <alignment horizontal="right" vertical="center" indent="3" readingOrder="2"/>
    </xf>
    <xf numFmtId="167" fontId="79" fillId="4" borderId="2" xfId="13" applyNumberFormat="1" applyFont="1" applyFill="1" applyBorder="1" applyAlignment="1">
      <alignment horizontal="center" vertical="center"/>
    </xf>
    <xf numFmtId="167" fontId="79" fillId="4" borderId="2" xfId="13" applyNumberFormat="1" applyFont="1" applyFill="1" applyBorder="1" applyAlignment="1">
      <alignment horizontal="left" vertical="center" indent="2"/>
    </xf>
    <xf numFmtId="0" fontId="79" fillId="2" borderId="2" xfId="13" applyNumberFormat="1" applyFont="1" applyFill="1" applyBorder="1" applyAlignment="1">
      <alignment horizontal="right" vertical="center" indent="3" readingOrder="2"/>
    </xf>
    <xf numFmtId="167" fontId="79" fillId="2" borderId="2" xfId="0" applyNumberFormat="1" applyFont="1" applyFill="1" applyBorder="1" applyAlignment="1">
      <alignment horizontal="center" vertical="center"/>
    </xf>
    <xf numFmtId="167" fontId="79" fillId="2" borderId="2" xfId="0" applyNumberFormat="1" applyFont="1" applyFill="1" applyBorder="1" applyAlignment="1">
      <alignment horizontal="left" vertical="center" indent="2"/>
    </xf>
    <xf numFmtId="0" fontId="79" fillId="2" borderId="2" xfId="13" applyNumberFormat="1" applyFont="1" applyFill="1" applyBorder="1" applyAlignment="1">
      <alignment horizontal="right" vertical="center" wrapText="1" indent="3" readingOrder="2"/>
    </xf>
    <xf numFmtId="167" fontId="79" fillId="2" borderId="2" xfId="0" applyNumberFormat="1" applyFont="1" applyFill="1" applyBorder="1" applyAlignment="1">
      <alignment horizontal="left" vertical="center" wrapText="1" indent="2"/>
    </xf>
    <xf numFmtId="0" fontId="79" fillId="4" borderId="2" xfId="13" applyNumberFormat="1" applyFont="1" applyFill="1" applyBorder="1" applyAlignment="1">
      <alignment horizontal="right" vertical="center" wrapText="1" indent="3" readingOrder="2"/>
    </xf>
    <xf numFmtId="0" fontId="79" fillId="4" borderId="3" xfId="13" applyNumberFormat="1" applyFont="1" applyFill="1" applyBorder="1" applyAlignment="1">
      <alignment horizontal="right" vertical="center" indent="3" readingOrder="2"/>
    </xf>
    <xf numFmtId="167" fontId="79" fillId="4" borderId="3" xfId="13" applyNumberFormat="1" applyFont="1" applyFill="1" applyBorder="1" applyAlignment="1">
      <alignment horizontal="center" vertical="center"/>
    </xf>
    <xf numFmtId="167" fontId="79" fillId="4" borderId="3" xfId="13" applyNumberFormat="1" applyFont="1" applyFill="1" applyBorder="1" applyAlignment="1">
      <alignment horizontal="left" vertical="center" indent="2"/>
    </xf>
    <xf numFmtId="0" fontId="80" fillId="0" borderId="0" xfId="0" applyFont="1" applyBorder="1" applyAlignment="1">
      <alignment horizontal="right" vertical="center" readingOrder="2"/>
    </xf>
    <xf numFmtId="167" fontId="81" fillId="0" borderId="0" xfId="0" applyNumberFormat="1" applyFont="1"/>
    <xf numFmtId="0" fontId="80" fillId="0" borderId="0" xfId="0" applyFont="1"/>
    <xf numFmtId="0" fontId="80" fillId="0" borderId="0" xfId="0" applyFont="1" applyBorder="1" applyAlignment="1">
      <alignment horizontal="left" vertical="center" readingOrder="1"/>
    </xf>
    <xf numFmtId="0" fontId="81" fillId="0" borderId="0" xfId="0" applyFont="1"/>
    <xf numFmtId="0" fontId="82" fillId="0" borderId="0" xfId="0" applyFont="1" applyAlignment="1">
      <alignment vertical="center"/>
    </xf>
    <xf numFmtId="0" fontId="82" fillId="0" borderId="0" xfId="0" applyFont="1"/>
    <xf numFmtId="0" fontId="84" fillId="0" borderId="0" xfId="0" applyFont="1"/>
    <xf numFmtId="0" fontId="85" fillId="0" borderId="0" xfId="0" applyFont="1" applyAlignment="1">
      <alignment vertical="center"/>
    </xf>
    <xf numFmtId="0" fontId="85" fillId="0" borderId="0" xfId="0" applyFont="1"/>
    <xf numFmtId="0" fontId="87" fillId="0" borderId="0" xfId="0" applyFont="1"/>
    <xf numFmtId="0" fontId="88" fillId="0" borderId="0" xfId="0" applyFont="1" applyAlignment="1">
      <alignment vertical="center"/>
    </xf>
    <xf numFmtId="0" fontId="88" fillId="0" borderId="0" xfId="0" applyFont="1"/>
    <xf numFmtId="0" fontId="89" fillId="0" borderId="0" xfId="0" applyFont="1"/>
    <xf numFmtId="0" fontId="90" fillId="0" borderId="0" xfId="0" applyFont="1" applyAlignment="1">
      <alignment vertical="center"/>
    </xf>
    <xf numFmtId="0" fontId="90" fillId="0" borderId="0" xfId="0" applyFont="1"/>
    <xf numFmtId="167" fontId="79" fillId="4" borderId="2" xfId="13" applyNumberFormat="1" applyFont="1" applyFill="1" applyBorder="1" applyAlignment="1">
      <alignment horizontal="left" vertical="center" wrapText="1" indent="2"/>
    </xf>
    <xf numFmtId="167" fontId="29" fillId="0" borderId="0" xfId="0" applyNumberFormat="1" applyFont="1"/>
    <xf numFmtId="0" fontId="2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167" fontId="0" fillId="0" borderId="0" xfId="0" applyNumberFormat="1" applyAlignment="1">
      <alignment vertical="center"/>
    </xf>
    <xf numFmtId="0" fontId="79" fillId="4" borderId="2" xfId="13" applyNumberFormat="1" applyFont="1" applyFill="1" applyBorder="1" applyAlignment="1">
      <alignment horizontal="right" vertical="center" indent="2" readingOrder="2"/>
    </xf>
    <xf numFmtId="166" fontId="79" fillId="4" borderId="2" xfId="13" applyNumberFormat="1" applyFont="1" applyFill="1" applyBorder="1" applyAlignment="1">
      <alignment horizontal="center" vertical="center"/>
    </xf>
    <xf numFmtId="0" fontId="79" fillId="2" borderId="2" xfId="13" applyNumberFormat="1" applyFont="1" applyFill="1" applyBorder="1" applyAlignment="1">
      <alignment horizontal="right" vertical="center" indent="2" readingOrder="2"/>
    </xf>
    <xf numFmtId="166" fontId="79" fillId="2" borderId="2" xfId="0" applyNumberFormat="1" applyFont="1" applyFill="1" applyBorder="1" applyAlignment="1">
      <alignment horizontal="center" vertical="center"/>
    </xf>
    <xf numFmtId="0" fontId="79" fillId="4" borderId="3" xfId="13" applyNumberFormat="1" applyFont="1" applyFill="1" applyBorder="1" applyAlignment="1">
      <alignment horizontal="right" vertical="center" indent="2" readingOrder="2"/>
    </xf>
    <xf numFmtId="166" fontId="79" fillId="4" borderId="3" xfId="13" applyNumberFormat="1" applyFont="1" applyFill="1" applyBorder="1" applyAlignment="1">
      <alignment horizontal="center" vertical="center"/>
    </xf>
    <xf numFmtId="0" fontId="95" fillId="0" borderId="0" xfId="0" applyFont="1"/>
    <xf numFmtId="1" fontId="5" fillId="4" borderId="3" xfId="0" applyNumberFormat="1" applyFont="1" applyFill="1" applyBorder="1" applyAlignment="1">
      <alignment horizontal="center" vertical="center" wrapText="1"/>
    </xf>
    <xf numFmtId="167" fontId="21" fillId="4" borderId="2" xfId="0" applyNumberFormat="1" applyFont="1" applyFill="1" applyBorder="1" applyAlignment="1">
      <alignment horizontal="center" vertical="center"/>
    </xf>
    <xf numFmtId="167" fontId="21" fillId="2" borderId="2" xfId="0" applyNumberFormat="1" applyFont="1" applyFill="1" applyBorder="1" applyAlignment="1">
      <alignment horizontal="center" vertical="center"/>
    </xf>
    <xf numFmtId="167" fontId="23" fillId="2" borderId="12" xfId="3" applyNumberFormat="1" applyFont="1" applyFill="1" applyBorder="1" applyAlignment="1">
      <alignment horizontal="center" vertical="center"/>
    </xf>
    <xf numFmtId="167" fontId="23" fillId="0" borderId="5" xfId="6" applyNumberFormat="1" applyFont="1" applyFill="1" applyBorder="1" applyAlignment="1">
      <alignment horizontal="center" vertical="center"/>
    </xf>
    <xf numFmtId="167" fontId="97" fillId="0" borderId="0" xfId="0" applyNumberFormat="1" applyFont="1"/>
    <xf numFmtId="167" fontId="46" fillId="0" borderId="0" xfId="3" applyNumberFormat="1" applyFont="1" applyFill="1" applyBorder="1" applyAlignment="1">
      <alignment horizontal="center" vertical="center" wrapText="1" readingOrder="2"/>
    </xf>
    <xf numFmtId="167" fontId="98" fillId="0" borderId="0" xfId="3" applyNumberFormat="1" applyFont="1" applyFill="1" applyBorder="1" applyAlignment="1">
      <alignment vertical="center"/>
    </xf>
    <xf numFmtId="0" fontId="91" fillId="3" borderId="6" xfId="0" applyFont="1" applyFill="1" applyBorder="1" applyAlignment="1">
      <alignment horizontal="center" vertical="center"/>
    </xf>
    <xf numFmtId="0" fontId="74" fillId="3" borderId="6" xfId="0" applyFont="1" applyFill="1" applyBorder="1" applyAlignment="1">
      <alignment vertical="center" wrapText="1"/>
    </xf>
    <xf numFmtId="0" fontId="74" fillId="3" borderId="2" xfId="0" applyFont="1" applyFill="1" applyBorder="1" applyAlignment="1">
      <alignment vertical="center" wrapText="1"/>
    </xf>
    <xf numFmtId="0" fontId="93" fillId="3" borderId="2" xfId="0" applyFont="1" applyFill="1" applyBorder="1" applyAlignment="1">
      <alignment horizontal="center" vertical="center" readingOrder="1"/>
    </xf>
    <xf numFmtId="0" fontId="93" fillId="3" borderId="2" xfId="0" applyFont="1" applyFill="1" applyBorder="1" applyAlignment="1">
      <alignment horizontal="center" vertical="center" wrapText="1"/>
    </xf>
    <xf numFmtId="0" fontId="92" fillId="3" borderId="3" xfId="13" applyNumberFormat="1" applyFont="1" applyFill="1" applyBorder="1" applyAlignment="1">
      <alignment horizontal="center" vertical="center" readingOrder="2"/>
    </xf>
    <xf numFmtId="0" fontId="94" fillId="3" borderId="3" xfId="0" applyFont="1" applyFill="1" applyBorder="1" applyAlignment="1">
      <alignment horizontal="center" vertical="center"/>
    </xf>
    <xf numFmtId="0" fontId="94" fillId="3" borderId="3" xfId="0" applyFont="1" applyFill="1" applyBorder="1" applyAlignment="1">
      <alignment horizontal="center" vertical="center" wrapText="1"/>
    </xf>
    <xf numFmtId="0" fontId="77" fillId="3" borderId="3" xfId="0" applyFont="1" applyFill="1" applyBorder="1" applyAlignment="1">
      <alignment horizontal="center" vertical="center" wrapText="1"/>
    </xf>
    <xf numFmtId="0" fontId="76" fillId="3" borderId="2" xfId="0" applyFont="1" applyFill="1" applyBorder="1" applyAlignment="1">
      <alignment horizontal="center" vertical="center" wrapText="1"/>
    </xf>
    <xf numFmtId="0" fontId="76" fillId="3" borderId="2" xfId="0" applyFont="1" applyFill="1" applyBorder="1" applyAlignment="1">
      <alignment horizontal="center" vertical="center"/>
    </xf>
    <xf numFmtId="0" fontId="77" fillId="3" borderId="3" xfId="0" applyFont="1" applyFill="1" applyBorder="1" applyAlignment="1">
      <alignment horizontal="center" vertical="center"/>
    </xf>
    <xf numFmtId="0" fontId="99" fillId="0" borderId="2" xfId="13" applyNumberFormat="1" applyFont="1" applyFill="1" applyBorder="1" applyAlignment="1">
      <alignment horizontal="right" vertical="center" readingOrder="2"/>
    </xf>
    <xf numFmtId="167" fontId="99" fillId="0" borderId="2" xfId="13" applyNumberFormat="1" applyFont="1" applyFill="1" applyBorder="1" applyAlignment="1">
      <alignment horizontal="center" vertical="center"/>
    </xf>
    <xf numFmtId="167" fontId="99" fillId="0" borderId="2" xfId="13" applyNumberFormat="1" applyFont="1" applyFill="1" applyBorder="1" applyAlignment="1">
      <alignment horizontal="left" vertical="center"/>
    </xf>
    <xf numFmtId="0" fontId="13" fillId="3" borderId="3" xfId="13" applyNumberFormat="1" applyFont="1" applyFill="1" applyBorder="1" applyAlignment="1">
      <alignment horizontal="center" vertical="center" readingOrder="2"/>
    </xf>
    <xf numFmtId="0" fontId="98" fillId="0" borderId="0" xfId="3" applyNumberFormat="1" applyFont="1" applyFill="1" applyBorder="1" applyAlignment="1"/>
    <xf numFmtId="0" fontId="98" fillId="0" borderId="0" xfId="3" applyNumberFormat="1" applyFont="1" applyFill="1" applyBorder="1" applyAlignment="1">
      <alignment vertical="center"/>
    </xf>
    <xf numFmtId="167" fontId="98" fillId="0" borderId="0" xfId="3" applyNumberFormat="1" applyFont="1" applyFill="1" applyBorder="1" applyAlignment="1"/>
    <xf numFmtId="0" fontId="97" fillId="0" borderId="0" xfId="0" applyFont="1"/>
    <xf numFmtId="167" fontId="34" fillId="0" borderId="0" xfId="3" applyNumberFormat="1" applyFont="1" applyFill="1" applyBorder="1" applyAlignment="1"/>
    <xf numFmtId="167" fontId="90" fillId="0" borderId="0" xfId="0" applyNumberFormat="1" applyFont="1" applyAlignment="1">
      <alignment vertical="center"/>
    </xf>
    <xf numFmtId="167" fontId="23" fillId="0" borderId="0" xfId="3" applyNumberFormat="1" applyFont="1" applyFill="1" applyBorder="1" applyAlignment="1">
      <alignment horizontal="center" vertical="center" readingOrder="2"/>
    </xf>
    <xf numFmtId="176" fontId="7" fillId="0" borderId="10" xfId="0" applyNumberFormat="1" applyFont="1" applyFill="1" applyBorder="1" applyAlignment="1">
      <alignment horizontal="center" vertical="center"/>
    </xf>
    <xf numFmtId="0" fontId="34" fillId="0" borderId="0" xfId="3" applyNumberFormat="1" applyFont="1" applyFill="1" applyBorder="1" applyAlignment="1"/>
    <xf numFmtId="0" fontId="34" fillId="0" borderId="0" xfId="3" applyNumberFormat="1" applyFont="1" applyFill="1" applyBorder="1" applyAlignment="1">
      <alignment horizontal="right" readingOrder="2"/>
    </xf>
    <xf numFmtId="167" fontId="100" fillId="0" borderId="0" xfId="0" applyNumberFormat="1" applyFont="1" applyBorder="1" applyAlignment="1">
      <alignment horizontal="center" vertical="center"/>
    </xf>
    <xf numFmtId="167" fontId="89" fillId="0" borderId="0" xfId="0" applyNumberFormat="1" applyFont="1"/>
    <xf numFmtId="0" fontId="4" fillId="0" borderId="0" xfId="3" applyNumberFormat="1" applyFont="1" applyFill="1" applyBorder="1" applyAlignment="1">
      <alignment horizontal="right" vertical="top" readingOrder="2"/>
    </xf>
    <xf numFmtId="167" fontId="4" fillId="0" borderId="0" xfId="3" applyNumberFormat="1" applyFont="1" applyFill="1" applyBorder="1" applyAlignment="1">
      <alignment vertical="top"/>
    </xf>
    <xf numFmtId="0" fontId="4" fillId="0" borderId="0" xfId="3" applyNumberFormat="1" applyFont="1" applyFill="1" applyBorder="1" applyAlignment="1">
      <alignment vertical="top"/>
    </xf>
    <xf numFmtId="167" fontId="98" fillId="0" borderId="0" xfId="3" applyNumberFormat="1" applyFont="1" applyFill="1" applyBorder="1" applyAlignment="1">
      <alignment vertical="top"/>
    </xf>
    <xf numFmtId="0" fontId="4" fillId="0" borderId="0" xfId="4" applyFont="1" applyAlignment="1">
      <alignment horizontal="left" vertical="top" readingOrder="1"/>
    </xf>
    <xf numFmtId="0" fontId="4" fillId="0" borderId="0" xfId="3" applyNumberFormat="1" applyFont="1" applyFill="1" applyBorder="1" applyAlignment="1">
      <alignment horizontal="left" vertical="top" readingOrder="2"/>
    </xf>
    <xf numFmtId="0" fontId="3" fillId="0" borderId="0" xfId="3" applyNumberFormat="1" applyFont="1" applyFill="1" applyBorder="1" applyAlignment="1">
      <alignment vertical="top"/>
    </xf>
    <xf numFmtId="167" fontId="3" fillId="0" borderId="0" xfId="3" applyNumberFormat="1" applyFont="1" applyFill="1" applyBorder="1" applyAlignment="1">
      <alignment vertical="top"/>
    </xf>
    <xf numFmtId="167" fontId="12" fillId="0" borderId="0" xfId="3" applyNumberFormat="1" applyFont="1" applyFill="1" applyBorder="1" applyAlignment="1">
      <alignment vertical="top"/>
    </xf>
    <xf numFmtId="167" fontId="22" fillId="0" borderId="0" xfId="3" applyNumberFormat="1" applyFont="1" applyFill="1" applyBorder="1" applyAlignment="1">
      <alignment horizontal="center" vertical="top"/>
    </xf>
    <xf numFmtId="167" fontId="64" fillId="2" borderId="2" xfId="0" applyNumberFormat="1" applyFont="1" applyFill="1" applyBorder="1" applyAlignment="1">
      <alignment horizontal="center" vertical="center"/>
    </xf>
    <xf numFmtId="167" fontId="64" fillId="4" borderId="2" xfId="0" applyNumberFormat="1" applyFont="1" applyFill="1" applyBorder="1" applyAlignment="1">
      <alignment horizontal="center" vertical="center"/>
    </xf>
    <xf numFmtId="167" fontId="64" fillId="2" borderId="11" xfId="0" applyNumberFormat="1" applyFont="1" applyFill="1" applyBorder="1" applyAlignment="1">
      <alignment horizontal="center" vertical="center"/>
    </xf>
    <xf numFmtId="167" fontId="96" fillId="3" borderId="2" xfId="0" applyNumberFormat="1" applyFont="1" applyFill="1" applyBorder="1"/>
    <xf numFmtId="167" fontId="64" fillId="4" borderId="2" xfId="7" applyNumberFormat="1" applyFont="1" applyFill="1" applyBorder="1" applyAlignment="1">
      <alignment horizontal="center" vertical="center"/>
    </xf>
    <xf numFmtId="167" fontId="64" fillId="2" borderId="2" xfId="7" applyNumberFormat="1" applyFont="1" applyFill="1" applyBorder="1" applyAlignment="1">
      <alignment horizontal="center" vertical="center"/>
    </xf>
    <xf numFmtId="167" fontId="64" fillId="2" borderId="11" xfId="7" applyNumberFormat="1" applyFont="1" applyFill="1" applyBorder="1" applyAlignment="1">
      <alignment horizontal="center" vertical="center"/>
    </xf>
    <xf numFmtId="167" fontId="64" fillId="4" borderId="11" xfId="7" applyNumberFormat="1" applyFont="1" applyFill="1" applyBorder="1" applyAlignment="1">
      <alignment horizontal="center" vertical="center"/>
    </xf>
    <xf numFmtId="167" fontId="64" fillId="2" borderId="3" xfId="7" applyNumberFormat="1" applyFont="1" applyFill="1" applyBorder="1" applyAlignment="1">
      <alignment horizontal="center" vertical="center"/>
    </xf>
    <xf numFmtId="167" fontId="64" fillId="4" borderId="11" xfId="0" applyNumberFormat="1" applyFont="1" applyFill="1" applyBorder="1" applyAlignment="1">
      <alignment horizontal="center" vertical="center"/>
    </xf>
    <xf numFmtId="167" fontId="64" fillId="3" borderId="11" xfId="0" applyNumberFormat="1" applyFont="1" applyFill="1" applyBorder="1"/>
    <xf numFmtId="167" fontId="64" fillId="3" borderId="2" xfId="0" applyNumberFormat="1" applyFont="1" applyFill="1" applyBorder="1"/>
    <xf numFmtId="167" fontId="64" fillId="0" borderId="2" xfId="7" applyNumberFormat="1" applyFont="1" applyFill="1" applyBorder="1" applyAlignment="1">
      <alignment horizontal="center" vertical="center"/>
    </xf>
    <xf numFmtId="167" fontId="21" fillId="0" borderId="11" xfId="0" applyNumberFormat="1" applyFont="1" applyFill="1" applyBorder="1" applyAlignment="1">
      <alignment horizontal="center" vertical="center"/>
    </xf>
    <xf numFmtId="167" fontId="36" fillId="3" borderId="2" xfId="0" applyNumberFormat="1" applyFont="1" applyFill="1" applyBorder="1"/>
    <xf numFmtId="167" fontId="21" fillId="4" borderId="2" xfId="7" applyNumberFormat="1" applyFont="1" applyFill="1" applyBorder="1" applyAlignment="1">
      <alignment horizontal="center" vertical="center"/>
    </xf>
    <xf numFmtId="167" fontId="21" fillId="2" borderId="2" xfId="7" applyNumberFormat="1" applyFont="1" applyFill="1" applyBorder="1" applyAlignment="1">
      <alignment horizontal="center" vertical="center"/>
    </xf>
    <xf numFmtId="167" fontId="21" fillId="2" borderId="3" xfId="7" applyNumberFormat="1" applyFont="1" applyFill="1" applyBorder="1" applyAlignment="1">
      <alignment horizontal="center" vertical="center"/>
    </xf>
    <xf numFmtId="167" fontId="21" fillId="2" borderId="11" xfId="0" applyNumberFormat="1" applyFont="1" applyFill="1" applyBorder="1" applyAlignment="1">
      <alignment horizontal="center" vertical="center"/>
    </xf>
    <xf numFmtId="167" fontId="21" fillId="4" borderId="11" xfId="0" applyNumberFormat="1" applyFont="1" applyFill="1" applyBorder="1" applyAlignment="1">
      <alignment horizontal="center" vertical="center"/>
    </xf>
    <xf numFmtId="167" fontId="12" fillId="4" borderId="2" xfId="7" applyNumberFormat="1" applyFont="1" applyFill="1" applyBorder="1" applyAlignment="1">
      <alignment horizontal="center" vertical="center"/>
    </xf>
    <xf numFmtId="167" fontId="78" fillId="0" borderId="0" xfId="13" applyNumberFormat="1" applyFont="1" applyFill="1" applyBorder="1" applyAlignment="1">
      <alignment horizontal="center" vertical="center"/>
    </xf>
    <xf numFmtId="167" fontId="29" fillId="0" borderId="0" xfId="0" applyNumberFormat="1" applyFont="1" applyBorder="1"/>
    <xf numFmtId="0" fontId="20" fillId="0" borderId="0" xfId="0" applyFont="1" applyBorder="1"/>
    <xf numFmtId="167" fontId="79" fillId="4" borderId="11" xfId="13" applyNumberFormat="1" applyFont="1" applyFill="1" applyBorder="1" applyAlignment="1">
      <alignment horizontal="center" vertical="center"/>
    </xf>
    <xf numFmtId="167" fontId="79" fillId="2" borderId="11" xfId="0" applyNumberFormat="1" applyFont="1" applyFill="1" applyBorder="1" applyAlignment="1">
      <alignment horizontal="center" vertical="center"/>
    </xf>
    <xf numFmtId="0" fontId="71" fillId="0" borderId="11" xfId="0" applyFont="1" applyBorder="1" applyAlignment="1">
      <alignment horizontal="right" vertical="center"/>
    </xf>
    <xf numFmtId="0" fontId="86" fillId="3" borderId="2" xfId="0" applyFont="1" applyFill="1" applyBorder="1" applyAlignment="1">
      <alignment horizontal="center" vertical="center"/>
    </xf>
    <xf numFmtId="0" fontId="77" fillId="3" borderId="3" xfId="13" applyNumberFormat="1" applyFont="1" applyFill="1" applyBorder="1" applyAlignment="1">
      <alignment horizontal="center" vertical="center" readingOrder="2"/>
    </xf>
    <xf numFmtId="0" fontId="74" fillId="3" borderId="13" xfId="0" applyFont="1" applyFill="1" applyBorder="1" applyAlignment="1">
      <alignment vertical="center" wrapText="1"/>
    </xf>
    <xf numFmtId="0" fontId="74" fillId="3" borderId="11" xfId="0" applyFont="1" applyFill="1" applyBorder="1" applyAlignment="1">
      <alignment vertical="center" wrapText="1"/>
    </xf>
    <xf numFmtId="0" fontId="93" fillId="3" borderId="11" xfId="0" applyFont="1" applyFill="1" applyBorder="1" applyAlignment="1">
      <alignment horizontal="center" vertical="center" wrapText="1"/>
    </xf>
    <xf numFmtId="0" fontId="97" fillId="0" borderId="0" xfId="0" applyFont="1" applyAlignment="1">
      <alignment vertical="top"/>
    </xf>
    <xf numFmtId="0" fontId="98" fillId="0" borderId="0" xfId="3" applyNumberFormat="1" applyFont="1" applyFill="1" applyBorder="1" applyAlignment="1">
      <alignment vertical="top"/>
    </xf>
    <xf numFmtId="167" fontId="22" fillId="0" borderId="0" xfId="3" applyNumberFormat="1" applyFont="1" applyFill="1" applyBorder="1" applyAlignment="1">
      <alignment vertical="top"/>
    </xf>
    <xf numFmtId="0" fontId="45" fillId="2" borderId="0" xfId="0" applyFont="1" applyFill="1" applyBorder="1" applyAlignment="1">
      <alignment vertical="center" readingOrder="1"/>
    </xf>
    <xf numFmtId="1" fontId="31" fillId="4" borderId="3" xfId="0" applyNumberFormat="1" applyFont="1" applyFill="1" applyBorder="1" applyAlignment="1">
      <alignment horizontal="center" vertical="center" wrapText="1"/>
    </xf>
    <xf numFmtId="167" fontId="4" fillId="0" borderId="0" xfId="1" applyNumberFormat="1" applyFont="1" applyAlignment="1">
      <alignment vertical="center" readingOrder="2"/>
    </xf>
    <xf numFmtId="167" fontId="26" fillId="0" borderId="0" xfId="0" applyNumberFormat="1" applyFont="1" applyFill="1"/>
    <xf numFmtId="167" fontId="20" fillId="0" borderId="0" xfId="0" applyNumberFormat="1" applyFont="1"/>
    <xf numFmtId="167" fontId="31" fillId="0" borderId="0" xfId="3" applyNumberFormat="1" applyFont="1" applyFill="1" applyBorder="1" applyAlignment="1">
      <alignment horizontal="center" vertical="center" readingOrder="2"/>
    </xf>
    <xf numFmtId="0" fontId="45" fillId="2" borderId="14" xfId="0" applyFont="1" applyFill="1" applyBorder="1" applyAlignment="1">
      <alignment horizontal="left" vertical="center"/>
    </xf>
    <xf numFmtId="0" fontId="24" fillId="3" borderId="17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 wrapText="1" readingOrder="2"/>
    </xf>
    <xf numFmtId="0" fontId="11" fillId="3" borderId="54" xfId="0" applyFont="1" applyFill="1" applyBorder="1" applyAlignment="1">
      <alignment horizontal="center" vertical="center" wrapText="1" readingOrder="2"/>
    </xf>
    <xf numFmtId="0" fontId="11" fillId="3" borderId="53" xfId="0" applyFont="1" applyFill="1" applyBorder="1" applyAlignment="1">
      <alignment horizontal="center" vertical="center" wrapText="1" readingOrder="2"/>
    </xf>
    <xf numFmtId="167" fontId="3" fillId="0" borderId="0" xfId="0" applyNumberFormat="1" applyFont="1"/>
    <xf numFmtId="167" fontId="101" fillId="0" borderId="0" xfId="0" applyNumberFormat="1" applyFont="1"/>
    <xf numFmtId="167" fontId="36" fillId="0" borderId="0" xfId="0" applyNumberFormat="1" applyFont="1" applyFill="1"/>
    <xf numFmtId="172" fontId="79" fillId="4" borderId="3" xfId="9" applyNumberFormat="1" applyFont="1" applyFill="1" applyBorder="1" applyAlignment="1">
      <alignment horizontal="center" vertical="center"/>
    </xf>
    <xf numFmtId="167" fontId="79" fillId="4" borderId="36" xfId="13" applyNumberFormat="1" applyFont="1" applyFill="1" applyBorder="1" applyAlignment="1">
      <alignment horizontal="center" vertical="center"/>
    </xf>
    <xf numFmtId="167" fontId="102" fillId="0" borderId="0" xfId="0" applyNumberFormat="1" applyFont="1"/>
    <xf numFmtId="167" fontId="90" fillId="0" borderId="0" xfId="0" applyNumberFormat="1" applyFont="1"/>
    <xf numFmtId="167" fontId="103" fillId="0" borderId="0" xfId="0" applyNumberFormat="1" applyFont="1" applyBorder="1" applyAlignment="1">
      <alignment horizontal="center" vertical="center"/>
    </xf>
    <xf numFmtId="168" fontId="31" fillId="4" borderId="3" xfId="0" applyNumberFormat="1" applyFont="1" applyFill="1" applyBorder="1" applyAlignment="1">
      <alignment horizontal="center" vertical="center"/>
    </xf>
    <xf numFmtId="3" fontId="21" fillId="4" borderId="2" xfId="0" applyNumberFormat="1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left" vertical="top" wrapText="1"/>
    </xf>
    <xf numFmtId="167" fontId="19" fillId="4" borderId="3" xfId="0" applyNumberFormat="1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left" vertical="center" wrapText="1"/>
    </xf>
    <xf numFmtId="167" fontId="25" fillId="0" borderId="0" xfId="0" applyNumberFormat="1" applyFont="1" applyFill="1"/>
    <xf numFmtId="167" fontId="104" fillId="0" borderId="0" xfId="0" applyNumberFormat="1" applyFont="1" applyFill="1"/>
    <xf numFmtId="0" fontId="54" fillId="2" borderId="35" xfId="3" applyNumberFormat="1" applyFont="1" applyFill="1" applyBorder="1" applyAlignment="1">
      <alignment horizontal="center" vertical="center" wrapText="1" readingOrder="2"/>
    </xf>
    <xf numFmtId="0" fontId="45" fillId="2" borderId="0" xfId="0" applyFont="1" applyFill="1" applyBorder="1" applyAlignment="1">
      <alignment horizontal="left" vertical="center"/>
    </xf>
    <xf numFmtId="167" fontId="12" fillId="0" borderId="0" xfId="3" applyNumberFormat="1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left" vertical="center"/>
    </xf>
    <xf numFmtId="167" fontId="22" fillId="6" borderId="0" xfId="3" applyNumberFormat="1" applyFont="1" applyFill="1" applyBorder="1" applyAlignment="1">
      <alignment vertical="center"/>
    </xf>
    <xf numFmtId="0" fontId="22" fillId="6" borderId="0" xfId="3" applyNumberFormat="1" applyFont="1" applyFill="1" applyBorder="1" applyAlignment="1">
      <alignment vertical="center"/>
    </xf>
    <xf numFmtId="167" fontId="105" fillId="0" borderId="0" xfId="0" applyNumberFormat="1" applyFont="1" applyAlignment="1">
      <alignment vertical="center"/>
    </xf>
    <xf numFmtId="167" fontId="102" fillId="0" borderId="0" xfId="0" applyNumberFormat="1" applyFont="1" applyAlignment="1">
      <alignment vertical="center"/>
    </xf>
    <xf numFmtId="172" fontId="102" fillId="0" borderId="0" xfId="9" applyNumberFormat="1" applyFont="1" applyAlignment="1">
      <alignment vertical="center"/>
    </xf>
    <xf numFmtId="0" fontId="28" fillId="3" borderId="6" xfId="0" applyFont="1" applyFill="1" applyBorder="1" applyAlignment="1">
      <alignment horizontal="center" vertical="center"/>
    </xf>
    <xf numFmtId="0" fontId="74" fillId="3" borderId="6" xfId="0" applyFont="1" applyFill="1" applyBorder="1" applyAlignment="1">
      <alignment horizontal="center" vertical="center"/>
    </xf>
    <xf numFmtId="0" fontId="74" fillId="3" borderId="2" xfId="0" applyFont="1" applyFill="1" applyBorder="1" applyAlignment="1">
      <alignment horizontal="center" vertical="center"/>
    </xf>
    <xf numFmtId="0" fontId="11" fillId="3" borderId="18" xfId="3" applyNumberFormat="1" applyFont="1" applyFill="1" applyBorder="1" applyAlignment="1">
      <alignment horizontal="center" vertical="center"/>
    </xf>
    <xf numFmtId="0" fontId="11" fillId="3" borderId="20" xfId="3" applyNumberFormat="1" applyFont="1" applyFill="1" applyBorder="1" applyAlignment="1">
      <alignment horizontal="center" vertical="center"/>
    </xf>
    <xf numFmtId="0" fontId="40" fillId="2" borderId="0" xfId="0" applyFont="1" applyFill="1" applyBorder="1" applyAlignment="1">
      <alignment horizontal="center" vertical="center" readingOrder="1"/>
    </xf>
    <xf numFmtId="0" fontId="11" fillId="3" borderId="37" xfId="3" applyNumberFormat="1" applyFont="1" applyFill="1" applyBorder="1" applyAlignment="1">
      <alignment horizontal="center" vertical="center"/>
    </xf>
    <xf numFmtId="0" fontId="45" fillId="2" borderId="14" xfId="0" applyFont="1" applyFill="1" applyBorder="1" applyAlignment="1">
      <alignment horizontal="left" vertical="center"/>
    </xf>
    <xf numFmtId="0" fontId="45" fillId="2" borderId="0" xfId="0" applyFont="1" applyFill="1" applyBorder="1" applyAlignment="1">
      <alignment horizontal="left" vertical="center"/>
    </xf>
    <xf numFmtId="0" fontId="46" fillId="2" borderId="0" xfId="0" applyFont="1" applyFill="1" applyBorder="1" applyAlignment="1">
      <alignment horizontal="center" vertical="center" readingOrder="1"/>
    </xf>
    <xf numFmtId="0" fontId="11" fillId="3" borderId="20" xfId="3" applyNumberFormat="1" applyFont="1" applyFill="1" applyBorder="1" applyAlignment="1">
      <alignment horizontal="center" vertical="center"/>
    </xf>
    <xf numFmtId="0" fontId="11" fillId="3" borderId="71" xfId="1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right"/>
    </xf>
    <xf numFmtId="172" fontId="12" fillId="0" borderId="0" xfId="14" applyNumberFormat="1" applyFont="1" applyFill="1" applyBorder="1" applyAlignment="1"/>
    <xf numFmtId="0" fontId="31" fillId="0" borderId="0" xfId="1" applyFont="1" applyFill="1"/>
    <xf numFmtId="167" fontId="31" fillId="0" borderId="0" xfId="1" applyNumberFormat="1" applyFont="1" applyFill="1"/>
    <xf numFmtId="0" fontId="31" fillId="0" borderId="78" xfId="1" applyFont="1" applyFill="1" applyBorder="1"/>
    <xf numFmtId="0" fontId="12" fillId="0" borderId="78" xfId="1" applyFont="1" applyFill="1" applyBorder="1"/>
    <xf numFmtId="0" fontId="12" fillId="2" borderId="27" xfId="1" applyFont="1" applyFill="1" applyBorder="1" applyAlignment="1">
      <alignment horizontal="left" vertical="center"/>
    </xf>
    <xf numFmtId="0" fontId="11" fillId="3" borderId="20" xfId="0" applyFont="1" applyFill="1" applyBorder="1" applyAlignment="1">
      <alignment horizontal="center" vertical="center" wrapText="1"/>
    </xf>
    <xf numFmtId="0" fontId="11" fillId="3" borderId="70" xfId="0" applyFont="1" applyFill="1" applyBorder="1" applyAlignment="1">
      <alignment horizontal="center" vertical="center" wrapText="1"/>
    </xf>
    <xf numFmtId="174" fontId="18" fillId="0" borderId="0" xfId="13" applyNumberFormat="1" applyFont="1" applyFill="1" applyBorder="1" applyAlignment="1">
      <alignment horizontal="center" vertical="center"/>
    </xf>
    <xf numFmtId="174" fontId="17" fillId="0" borderId="0" xfId="13" applyNumberFormat="1" applyFont="1"/>
    <xf numFmtId="0" fontId="29" fillId="0" borderId="0" xfId="0" applyFont="1" applyAlignment="1">
      <alignment horizontal="right" vertical="center" readingOrder="2"/>
    </xf>
    <xf numFmtId="166" fontId="29" fillId="0" borderId="0" xfId="0" applyNumberFormat="1" applyFont="1" applyAlignment="1">
      <alignment vertical="center"/>
    </xf>
    <xf numFmtId="177" fontId="29" fillId="0" borderId="0" xfId="13" applyNumberFormat="1" applyFont="1" applyAlignment="1">
      <alignment vertical="center"/>
    </xf>
    <xf numFmtId="0" fontId="28" fillId="0" borderId="0" xfId="0" applyFont="1"/>
    <xf numFmtId="3" fontId="28" fillId="0" borderId="0" xfId="0" applyNumberFormat="1" applyFont="1"/>
    <xf numFmtId="167" fontId="28" fillId="0" borderId="0" xfId="0" applyNumberFormat="1" applyFont="1"/>
    <xf numFmtId="167" fontId="21" fillId="2" borderId="0" xfId="0" applyNumberFormat="1" applyFont="1" applyFill="1" applyBorder="1" applyAlignment="1">
      <alignment horizontal="center" vertical="center"/>
    </xf>
    <xf numFmtId="167" fontId="19" fillId="2" borderId="0" xfId="0" applyNumberFormat="1" applyFont="1" applyFill="1" applyBorder="1" applyAlignment="1">
      <alignment horizontal="center" vertical="center"/>
    </xf>
    <xf numFmtId="168" fontId="31" fillId="2" borderId="0" xfId="0" applyNumberFormat="1" applyFont="1" applyFill="1" applyBorder="1" applyAlignment="1">
      <alignment horizontal="center" vertical="center"/>
    </xf>
    <xf numFmtId="167" fontId="21" fillId="3" borderId="2" xfId="0" applyNumberFormat="1" applyFont="1" applyFill="1" applyBorder="1" applyAlignment="1">
      <alignment horizontal="center" vertical="center"/>
    </xf>
    <xf numFmtId="167" fontId="19" fillId="3" borderId="2" xfId="0" applyNumberFormat="1" applyFont="1" applyFill="1" applyBorder="1" applyAlignment="1">
      <alignment horizontal="center" vertical="center"/>
    </xf>
    <xf numFmtId="167" fontId="21" fillId="2" borderId="3" xfId="0" applyNumberFormat="1" applyFont="1" applyFill="1" applyBorder="1" applyAlignment="1">
      <alignment horizontal="center" vertical="center"/>
    </xf>
    <xf numFmtId="167" fontId="21" fillId="4" borderId="6" xfId="0" applyNumberFormat="1" applyFont="1" applyFill="1" applyBorder="1" applyAlignment="1">
      <alignment horizontal="center" vertical="center"/>
    </xf>
    <xf numFmtId="168" fontId="31" fillId="4" borderId="6" xfId="0" applyNumberFormat="1" applyFont="1" applyFill="1" applyBorder="1" applyAlignment="1">
      <alignment horizontal="center" vertical="center"/>
    </xf>
    <xf numFmtId="0" fontId="28" fillId="2" borderId="0" xfId="0" applyFont="1" applyFill="1"/>
    <xf numFmtId="3" fontId="28" fillId="2" borderId="0" xfId="0" applyNumberFormat="1" applyFont="1" applyFill="1"/>
    <xf numFmtId="0" fontId="17" fillId="2" borderId="0" xfId="0" applyFont="1" applyFill="1"/>
    <xf numFmtId="1" fontId="7" fillId="4" borderId="3" xfId="0" applyNumberFormat="1" applyFont="1" applyFill="1" applyBorder="1" applyAlignment="1">
      <alignment horizontal="center" vertical="center" wrapText="1"/>
    </xf>
    <xf numFmtId="0" fontId="96" fillId="3" borderId="31" xfId="0" applyFont="1" applyFill="1" applyBorder="1" applyAlignment="1">
      <alignment horizontal="center" vertical="center" wrapText="1" readingOrder="1"/>
    </xf>
    <xf numFmtId="0" fontId="96" fillId="3" borderId="30" xfId="0" applyFont="1" applyFill="1" applyBorder="1" applyAlignment="1">
      <alignment horizontal="center" vertical="center" wrapText="1" readingOrder="1"/>
    </xf>
    <xf numFmtId="0" fontId="11" fillId="3" borderId="30" xfId="0" applyFont="1" applyFill="1" applyBorder="1" applyAlignment="1">
      <alignment horizontal="center" vertical="center" wrapText="1" readingOrder="1"/>
    </xf>
    <xf numFmtId="0" fontId="106" fillId="3" borderId="19" xfId="0" applyFont="1" applyFill="1" applyBorder="1" applyAlignment="1">
      <alignment horizontal="center" vertical="center" wrapText="1" readingOrder="2"/>
    </xf>
    <xf numFmtId="0" fontId="106" fillId="3" borderId="29" xfId="0" applyFont="1" applyFill="1" applyBorder="1" applyAlignment="1">
      <alignment horizontal="center" vertical="center" wrapText="1" readingOrder="2"/>
    </xf>
    <xf numFmtId="0" fontId="107" fillId="3" borderId="29" xfId="0" applyFont="1" applyFill="1" applyBorder="1" applyAlignment="1">
      <alignment horizontal="center" vertical="center" wrapText="1" readingOrder="2"/>
    </xf>
    <xf numFmtId="0" fontId="39" fillId="2" borderId="15" xfId="0" applyFont="1" applyFill="1" applyBorder="1" applyAlignment="1">
      <alignment horizontal="center" vertical="center"/>
    </xf>
    <xf numFmtId="0" fontId="39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42" fillId="2" borderId="15" xfId="0" applyFont="1" applyFill="1" applyBorder="1" applyAlignment="1">
      <alignment horizontal="left" vertical="center" wrapText="1"/>
    </xf>
    <xf numFmtId="0" fontId="39" fillId="2" borderId="15" xfId="0" applyFont="1" applyFill="1" applyBorder="1" applyAlignment="1">
      <alignment horizontal="left" vertical="center"/>
    </xf>
    <xf numFmtId="0" fontId="28" fillId="0" borderId="0" xfId="0" applyFont="1" applyFill="1"/>
    <xf numFmtId="3" fontId="28" fillId="0" borderId="0" xfId="0" applyNumberFormat="1" applyFont="1" applyFill="1"/>
    <xf numFmtId="167" fontId="28" fillId="0" borderId="0" xfId="0" applyNumberFormat="1" applyFont="1" applyFill="1" applyBorder="1" applyAlignment="1">
      <alignment horizontal="center" vertical="center"/>
    </xf>
    <xf numFmtId="3" fontId="28" fillId="0" borderId="0" xfId="0" applyNumberFormat="1" applyFont="1" applyFill="1" applyBorder="1" applyAlignment="1">
      <alignment horizontal="center" vertical="center"/>
    </xf>
    <xf numFmtId="3" fontId="29" fillId="0" borderId="0" xfId="0" applyNumberFormat="1" applyFont="1" applyFill="1" applyBorder="1" applyAlignment="1">
      <alignment horizontal="center" vertical="center"/>
    </xf>
    <xf numFmtId="168" fontId="7" fillId="0" borderId="0" xfId="0" applyNumberFormat="1" applyFont="1" applyFill="1" applyBorder="1" applyAlignment="1">
      <alignment horizontal="center" vertical="center"/>
    </xf>
    <xf numFmtId="43" fontId="28" fillId="0" borderId="0" xfId="13" applyFont="1"/>
    <xf numFmtId="167" fontId="21" fillId="3" borderId="6" xfId="0" applyNumberFormat="1" applyFont="1" applyFill="1" applyBorder="1" applyAlignment="1">
      <alignment horizontal="center" vertical="center"/>
    </xf>
    <xf numFmtId="167" fontId="19" fillId="3" borderId="6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9" fillId="0" borderId="0" xfId="0" applyFont="1"/>
    <xf numFmtId="174" fontId="28" fillId="0" borderId="0" xfId="13" applyNumberFormat="1" applyFont="1" applyAlignment="1">
      <alignment horizontal="center" vertical="center"/>
    </xf>
    <xf numFmtId="0" fontId="111" fillId="3" borderId="3" xfId="13" applyNumberFormat="1" applyFont="1" applyFill="1" applyBorder="1" applyAlignment="1">
      <alignment horizontal="center" vertical="center" readingOrder="2"/>
    </xf>
    <xf numFmtId="167" fontId="21" fillId="0" borderId="2" xfId="7" applyNumberFormat="1" applyFont="1" applyFill="1" applyBorder="1" applyAlignment="1">
      <alignment horizontal="center" vertical="center"/>
    </xf>
    <xf numFmtId="171" fontId="18" fillId="0" borderId="0" xfId="7" applyNumberFormat="1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right" vertical="center"/>
    </xf>
    <xf numFmtId="0" fontId="39" fillId="2" borderId="0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center" vertical="center" readingOrder="1"/>
    </xf>
    <xf numFmtId="0" fontId="11" fillId="3" borderId="29" xfId="0" applyFont="1" applyFill="1" applyBorder="1" applyAlignment="1">
      <alignment horizontal="center" vertical="center" wrapText="1" readingOrder="2"/>
    </xf>
    <xf numFmtId="0" fontId="11" fillId="3" borderId="54" xfId="0" applyFont="1" applyFill="1" applyBorder="1" applyAlignment="1">
      <alignment horizontal="center" vertical="center" wrapText="1" readingOrder="2"/>
    </xf>
    <xf numFmtId="0" fontId="11" fillId="3" borderId="53" xfId="0" applyFont="1" applyFill="1" applyBorder="1" applyAlignment="1">
      <alignment horizontal="center" vertical="center" wrapText="1" readingOrder="2"/>
    </xf>
    <xf numFmtId="0" fontId="45" fillId="2" borderId="0" xfId="0" applyFont="1" applyFill="1" applyBorder="1" applyAlignment="1">
      <alignment horizontal="left" vertical="center"/>
    </xf>
    <xf numFmtId="0" fontId="46" fillId="2" borderId="16" xfId="0" applyFont="1" applyFill="1" applyBorder="1" applyAlignment="1">
      <alignment horizontal="center" vertical="center" readingOrder="1"/>
    </xf>
    <xf numFmtId="0" fontId="45" fillId="2" borderId="52" xfId="0" applyFont="1" applyFill="1" applyBorder="1" applyAlignment="1">
      <alignment horizontal="center" vertical="center" readingOrder="1"/>
    </xf>
    <xf numFmtId="0" fontId="11" fillId="3" borderId="20" xfId="3" applyNumberFormat="1" applyFont="1" applyFill="1" applyBorder="1" applyAlignment="1">
      <alignment horizontal="center" vertical="center"/>
    </xf>
    <xf numFmtId="0" fontId="40" fillId="2" borderId="0" xfId="0" applyFont="1" applyFill="1" applyBorder="1" applyAlignment="1">
      <alignment horizontal="center" vertical="center" readingOrder="1"/>
    </xf>
    <xf numFmtId="0" fontId="69" fillId="0" borderId="0" xfId="0" applyFont="1" applyBorder="1" applyAlignment="1">
      <alignment horizontal="center" vertical="center"/>
    </xf>
    <xf numFmtId="0" fontId="74" fillId="3" borderId="6" xfId="0" applyFont="1" applyFill="1" applyBorder="1" applyAlignment="1">
      <alignment horizontal="center" vertical="center"/>
    </xf>
    <xf numFmtId="0" fontId="74" fillId="3" borderId="2" xfId="0" applyFont="1" applyFill="1" applyBorder="1" applyAlignment="1">
      <alignment horizontal="center" vertical="center"/>
    </xf>
    <xf numFmtId="167" fontId="21" fillId="0" borderId="0" xfId="7" applyNumberFormat="1" applyFont="1" applyFill="1" applyBorder="1" applyAlignment="1">
      <alignment horizontal="center" vertical="center"/>
    </xf>
    <xf numFmtId="167" fontId="19" fillId="0" borderId="0" xfId="7" applyNumberFormat="1" applyFont="1" applyFill="1" applyBorder="1" applyAlignment="1">
      <alignment horizontal="center" vertical="center"/>
    </xf>
    <xf numFmtId="168" fontId="31" fillId="0" borderId="0" xfId="0" applyNumberFormat="1" applyFont="1" applyFill="1" applyBorder="1" applyAlignment="1">
      <alignment horizontal="center" vertical="center"/>
    </xf>
    <xf numFmtId="167" fontId="21" fillId="0" borderId="3" xfId="7" applyNumberFormat="1" applyFont="1" applyFill="1" applyBorder="1" applyAlignment="1">
      <alignment horizontal="center" vertical="center"/>
    </xf>
    <xf numFmtId="167" fontId="19" fillId="0" borderId="3" xfId="7" applyNumberFormat="1" applyFont="1" applyFill="1" applyBorder="1" applyAlignment="1">
      <alignment horizontal="center" vertical="center"/>
    </xf>
    <xf numFmtId="168" fontId="31" fillId="0" borderId="3" xfId="0" applyNumberFormat="1" applyFont="1" applyFill="1" applyBorder="1" applyAlignment="1">
      <alignment horizontal="center" vertical="center"/>
    </xf>
    <xf numFmtId="167" fontId="21" fillId="4" borderId="3" xfId="0" applyNumberFormat="1" applyFont="1" applyFill="1" applyBorder="1" applyAlignment="1">
      <alignment horizontal="center" vertical="center"/>
    </xf>
    <xf numFmtId="0" fontId="4" fillId="0" borderId="0" xfId="11" applyFont="1" applyFill="1" applyAlignment="1">
      <alignment vertical="top" wrapText="1"/>
    </xf>
    <xf numFmtId="0" fontId="46" fillId="2" borderId="52" xfId="0" applyFont="1" applyFill="1" applyBorder="1" applyAlignment="1">
      <alignment horizontal="center" vertical="center" readingOrder="1"/>
    </xf>
    <xf numFmtId="0" fontId="12" fillId="4" borderId="11" xfId="3" applyNumberFormat="1" applyFont="1" applyFill="1" applyBorder="1" applyAlignment="1">
      <alignment horizontal="left" vertical="center" readingOrder="1"/>
    </xf>
    <xf numFmtId="0" fontId="12" fillId="0" borderId="11" xfId="3" applyNumberFormat="1" applyFont="1" applyFill="1" applyBorder="1" applyAlignment="1">
      <alignment horizontal="left" vertical="center" readingOrder="1"/>
    </xf>
    <xf numFmtId="167" fontId="25" fillId="2" borderId="36" xfId="7" applyNumberFormat="1" applyFont="1" applyFill="1" applyBorder="1" applyAlignment="1">
      <alignment horizontal="center" vertical="center"/>
    </xf>
    <xf numFmtId="167" fontId="25" fillId="0" borderId="3" xfId="7" applyNumberFormat="1" applyFont="1" applyFill="1" applyBorder="1" applyAlignment="1">
      <alignment horizontal="center" vertical="center"/>
    </xf>
    <xf numFmtId="167" fontId="4" fillId="0" borderId="0" xfId="11" applyNumberFormat="1" applyFont="1" applyFill="1" applyAlignment="1">
      <alignment horizontal="left" vertical="center"/>
    </xf>
    <xf numFmtId="0" fontId="45" fillId="2" borderId="0" xfId="0" applyFont="1" applyFill="1" applyBorder="1" applyAlignment="1">
      <alignment horizontal="right" vertical="center"/>
    </xf>
    <xf numFmtId="0" fontId="39" fillId="2" borderId="0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 readingOrder="2"/>
    </xf>
    <xf numFmtId="0" fontId="45" fillId="2" borderId="0" xfId="0" applyFont="1" applyFill="1" applyBorder="1" applyAlignment="1">
      <alignment horizontal="left" vertical="center"/>
    </xf>
    <xf numFmtId="0" fontId="41" fillId="2" borderId="0" xfId="0" applyFont="1" applyFill="1" applyBorder="1" applyAlignment="1">
      <alignment horizontal="left" vertical="center" wrapText="1"/>
    </xf>
    <xf numFmtId="0" fontId="74" fillId="3" borderId="2" xfId="0" applyFont="1" applyFill="1" applyBorder="1" applyAlignment="1">
      <alignment horizontal="center" vertical="center" readingOrder="1"/>
    </xf>
    <xf numFmtId="0" fontId="28" fillId="3" borderId="2" xfId="0" applyFont="1" applyFill="1" applyBorder="1" applyAlignment="1">
      <alignment horizontal="center" vertical="center"/>
    </xf>
    <xf numFmtId="167" fontId="22" fillId="0" borderId="0" xfId="3" applyNumberFormat="1" applyFont="1" applyFill="1" applyBorder="1" applyAlignment="1">
      <alignment horizontal="center" readingOrder="2"/>
    </xf>
    <xf numFmtId="0" fontId="102" fillId="0" borderId="0" xfId="0" applyFont="1" applyAlignment="1">
      <alignment horizontal="center"/>
    </xf>
    <xf numFmtId="0" fontId="102" fillId="0" borderId="0" xfId="0" applyFont="1" applyAlignment="1">
      <alignment horizontal="center" vertical="center"/>
    </xf>
    <xf numFmtId="4" fontId="102" fillId="0" borderId="0" xfId="0" applyNumberFormat="1" applyFont="1" applyAlignment="1">
      <alignment horizontal="center"/>
    </xf>
    <xf numFmtId="0" fontId="74" fillId="3" borderId="2" xfId="0" applyFont="1" applyFill="1" applyBorder="1" applyAlignment="1">
      <alignment horizontal="center" vertical="center" wrapText="1" readingOrder="1"/>
    </xf>
    <xf numFmtId="175" fontId="102" fillId="0" borderId="0" xfId="9" applyNumberFormat="1" applyFont="1" applyAlignment="1">
      <alignment horizontal="center"/>
    </xf>
    <xf numFmtId="164" fontId="90" fillId="0" borderId="0" xfId="0" applyNumberFormat="1" applyFont="1" applyAlignment="1">
      <alignment vertical="center"/>
    </xf>
    <xf numFmtId="167" fontId="80" fillId="0" borderId="0" xfId="0" applyNumberFormat="1" applyFont="1" applyAlignment="1">
      <alignment horizontal="center" vertical="center"/>
    </xf>
    <xf numFmtId="166" fontId="102" fillId="0" borderId="0" xfId="0" applyNumberFormat="1" applyFont="1" applyAlignment="1">
      <alignment horizontal="center"/>
    </xf>
    <xf numFmtId="166" fontId="0" fillId="0" borderId="0" xfId="0" applyNumberFormat="1"/>
    <xf numFmtId="166" fontId="102" fillId="0" borderId="0" xfId="0" applyNumberFormat="1" applyFont="1" applyAlignment="1">
      <alignment horizontal="center" vertical="center"/>
    </xf>
    <xf numFmtId="0" fontId="53" fillId="2" borderId="0" xfId="8" applyFont="1" applyFill="1" applyBorder="1" applyAlignment="1">
      <alignment horizontal="center" vertical="center" wrapText="1"/>
    </xf>
    <xf numFmtId="0" fontId="53" fillId="2" borderId="0" xfId="8" applyFont="1" applyFill="1" applyBorder="1" applyAlignment="1">
      <alignment horizontal="center" vertical="center"/>
    </xf>
    <xf numFmtId="0" fontId="45" fillId="2" borderId="0" xfId="8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right" vertical="center"/>
    </xf>
    <xf numFmtId="0" fontId="39" fillId="2" borderId="0" xfId="0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horizontal="center" vertical="center" readingOrder="1"/>
    </xf>
    <xf numFmtId="0" fontId="46" fillId="2" borderId="0" xfId="0" applyFont="1" applyFill="1" applyBorder="1" applyAlignment="1">
      <alignment horizontal="center" vertical="center" readingOrder="2"/>
    </xf>
    <xf numFmtId="0" fontId="45" fillId="2" borderId="0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6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 readingOrder="1"/>
    </xf>
    <xf numFmtId="0" fontId="45" fillId="2" borderId="0" xfId="3" applyNumberFormat="1" applyFont="1" applyFill="1" applyBorder="1" applyAlignment="1">
      <alignment horizontal="center" vertical="center" wrapText="1" readingOrder="2"/>
    </xf>
    <xf numFmtId="0" fontId="13" fillId="3" borderId="22" xfId="6" applyNumberFormat="1" applyFont="1" applyFill="1" applyBorder="1" applyAlignment="1">
      <alignment horizontal="center" vertical="center" readingOrder="2"/>
    </xf>
    <xf numFmtId="0" fontId="13" fillId="3" borderId="39" xfId="6" applyNumberFormat="1" applyFont="1" applyFill="1" applyBorder="1" applyAlignment="1">
      <alignment horizontal="center" vertical="center" readingOrder="2"/>
    </xf>
    <xf numFmtId="0" fontId="11" fillId="3" borderId="29" xfId="6" applyNumberFormat="1" applyFont="1" applyFill="1" applyBorder="1" applyAlignment="1">
      <alignment horizontal="center" vertical="center"/>
    </xf>
    <xf numFmtId="0" fontId="11" fillId="3" borderId="49" xfId="6" applyNumberFormat="1" applyFont="1" applyFill="1" applyBorder="1" applyAlignment="1">
      <alignment horizontal="center" vertical="center"/>
    </xf>
    <xf numFmtId="0" fontId="11" fillId="3" borderId="53" xfId="6" applyNumberFormat="1" applyFont="1" applyFill="1" applyBorder="1" applyAlignment="1">
      <alignment horizontal="center" vertical="center"/>
    </xf>
    <xf numFmtId="0" fontId="13" fillId="3" borderId="23" xfId="6" applyNumberFormat="1" applyFont="1" applyFill="1" applyBorder="1" applyAlignment="1">
      <alignment horizontal="center" vertical="center" readingOrder="2"/>
    </xf>
    <xf numFmtId="0" fontId="13" fillId="3" borderId="40" xfId="6" applyNumberFormat="1" applyFont="1" applyFill="1" applyBorder="1" applyAlignment="1">
      <alignment horizontal="center" vertical="center" readingOrder="2"/>
    </xf>
    <xf numFmtId="0" fontId="11" fillId="3" borderId="18" xfId="6" applyNumberFormat="1" applyFont="1" applyFill="1" applyBorder="1" applyAlignment="1">
      <alignment horizontal="center" vertical="center"/>
    </xf>
    <xf numFmtId="0" fontId="11" fillId="3" borderId="32" xfId="3" applyNumberFormat="1" applyFont="1" applyFill="1" applyBorder="1" applyAlignment="1">
      <alignment horizontal="center" vertical="center" wrapText="1"/>
    </xf>
    <xf numFmtId="0" fontId="11" fillId="3" borderId="33" xfId="3" applyNumberFormat="1" applyFont="1" applyFill="1" applyBorder="1" applyAlignment="1">
      <alignment horizontal="center" vertical="center" wrapText="1"/>
    </xf>
    <xf numFmtId="0" fontId="13" fillId="3" borderId="21" xfId="6" applyNumberFormat="1" applyFont="1" applyFill="1" applyBorder="1" applyAlignment="1">
      <alignment horizontal="center" vertical="center" readingOrder="2"/>
    </xf>
    <xf numFmtId="0" fontId="11" fillId="3" borderId="18" xfId="3" applyNumberFormat="1" applyFont="1" applyFill="1" applyBorder="1" applyAlignment="1">
      <alignment horizontal="center" vertical="center" wrapText="1"/>
    </xf>
    <xf numFmtId="0" fontId="11" fillId="3" borderId="18" xfId="3" applyNumberFormat="1" applyFont="1" applyFill="1" applyBorder="1" applyAlignment="1">
      <alignment horizontal="center" vertical="center"/>
    </xf>
    <xf numFmtId="0" fontId="45" fillId="0" borderId="0" xfId="3" applyNumberFormat="1" applyFont="1" applyFill="1" applyBorder="1" applyAlignment="1">
      <alignment horizontal="center" vertical="center" wrapText="1" readingOrder="2"/>
    </xf>
    <xf numFmtId="0" fontId="45" fillId="2" borderId="0" xfId="0" applyFont="1" applyFill="1" applyBorder="1" applyAlignment="1">
      <alignment horizontal="center" vertical="center" readingOrder="1"/>
    </xf>
    <xf numFmtId="0" fontId="54" fillId="2" borderId="35" xfId="3" applyNumberFormat="1" applyFont="1" applyFill="1" applyBorder="1" applyAlignment="1">
      <alignment horizontal="center" vertical="center" wrapText="1" readingOrder="2"/>
    </xf>
    <xf numFmtId="0" fontId="54" fillId="2" borderId="36" xfId="3" applyNumberFormat="1" applyFont="1" applyFill="1" applyBorder="1" applyAlignment="1">
      <alignment horizontal="center" vertical="center" wrapText="1" readingOrder="2"/>
    </xf>
    <xf numFmtId="0" fontId="11" fillId="3" borderId="39" xfId="6" applyNumberFormat="1" applyFont="1" applyFill="1" applyBorder="1" applyAlignment="1">
      <alignment horizontal="center" vertical="center" readingOrder="2"/>
    </xf>
    <xf numFmtId="0" fontId="11" fillId="3" borderId="55" xfId="6" applyNumberFormat="1" applyFont="1" applyFill="1" applyBorder="1" applyAlignment="1">
      <alignment horizontal="center" vertical="center" readingOrder="2"/>
    </xf>
    <xf numFmtId="167" fontId="25" fillId="0" borderId="63" xfId="6" applyNumberFormat="1" applyFont="1" applyFill="1" applyBorder="1" applyAlignment="1">
      <alignment horizontal="center" vertical="center"/>
    </xf>
    <xf numFmtId="167" fontId="25" fillId="0" borderId="7" xfId="6" applyNumberFormat="1" applyFont="1" applyFill="1" applyBorder="1" applyAlignment="1">
      <alignment horizontal="center" vertical="center"/>
    </xf>
    <xf numFmtId="167" fontId="25" fillId="0" borderId="8" xfId="6" applyNumberFormat="1" applyFont="1" applyFill="1" applyBorder="1" applyAlignment="1">
      <alignment horizontal="center" vertical="center"/>
    </xf>
    <xf numFmtId="0" fontId="4" fillId="0" borderId="0" xfId="4" applyFont="1" applyAlignment="1">
      <alignment horizontal="right" vertical="top" wrapText="1" readingOrder="2"/>
    </xf>
    <xf numFmtId="0" fontId="4" fillId="0" borderId="0" xfId="11" applyFont="1" applyFill="1" applyAlignment="1">
      <alignment horizontal="left" vertical="top" wrapText="1"/>
    </xf>
    <xf numFmtId="0" fontId="13" fillId="3" borderId="20" xfId="6" applyNumberFormat="1" applyFont="1" applyFill="1" applyBorder="1" applyAlignment="1">
      <alignment horizontal="center" vertical="center" readingOrder="2"/>
    </xf>
    <xf numFmtId="0" fontId="13" fillId="3" borderId="54" xfId="6" applyNumberFormat="1" applyFont="1" applyFill="1" applyBorder="1" applyAlignment="1">
      <alignment horizontal="center" vertical="center" readingOrder="2"/>
    </xf>
    <xf numFmtId="170" fontId="23" fillId="2" borderId="5" xfId="6" applyNumberFormat="1" applyFont="1" applyFill="1" applyBorder="1" applyAlignment="1">
      <alignment horizontal="center" vertical="center"/>
    </xf>
    <xf numFmtId="171" fontId="55" fillId="2" borderId="5" xfId="6" applyNumberFormat="1" applyFont="1" applyFill="1" applyBorder="1" applyAlignment="1">
      <alignment horizontal="center" vertical="center"/>
    </xf>
    <xf numFmtId="167" fontId="55" fillId="2" borderId="5" xfId="6" applyNumberFormat="1" applyFont="1" applyFill="1" applyBorder="1" applyAlignment="1">
      <alignment horizontal="center" vertical="center"/>
    </xf>
    <xf numFmtId="167" fontId="23" fillId="2" borderId="63" xfId="6" applyNumberFormat="1" applyFont="1" applyFill="1" applyBorder="1" applyAlignment="1">
      <alignment horizontal="center" vertical="center"/>
    </xf>
    <xf numFmtId="167" fontId="23" fillId="2" borderId="7" xfId="6" applyNumberFormat="1" applyFont="1" applyFill="1" applyBorder="1" applyAlignment="1">
      <alignment horizontal="center" vertical="center"/>
    </xf>
    <xf numFmtId="167" fontId="23" fillId="2" borderId="8" xfId="6" applyNumberFormat="1" applyFont="1" applyFill="1" applyBorder="1" applyAlignment="1">
      <alignment horizontal="center" vertical="center"/>
    </xf>
    <xf numFmtId="167" fontId="23" fillId="0" borderId="63" xfId="6" applyNumberFormat="1" applyFont="1" applyFill="1" applyBorder="1" applyAlignment="1">
      <alignment horizontal="center" vertical="center"/>
    </xf>
    <xf numFmtId="167" fontId="23" fillId="0" borderId="7" xfId="6" applyNumberFormat="1" applyFont="1" applyFill="1" applyBorder="1" applyAlignment="1">
      <alignment horizontal="center" vertical="center"/>
    </xf>
    <xf numFmtId="167" fontId="23" fillId="0" borderId="8" xfId="6" applyNumberFormat="1" applyFont="1" applyFill="1" applyBorder="1" applyAlignment="1">
      <alignment horizontal="center" vertical="center"/>
    </xf>
    <xf numFmtId="0" fontId="10" fillId="3" borderId="32" xfId="6" applyNumberFormat="1" applyFont="1" applyFill="1" applyBorder="1" applyAlignment="1">
      <alignment horizontal="center" vertical="center" wrapText="1"/>
    </xf>
    <xf numFmtId="0" fontId="10" fillId="3" borderId="62" xfId="6" applyNumberFormat="1" applyFont="1" applyFill="1" applyBorder="1" applyAlignment="1">
      <alignment horizontal="center" vertical="center" wrapText="1"/>
    </xf>
    <xf numFmtId="0" fontId="10" fillId="3" borderId="33" xfId="6" applyNumberFormat="1" applyFont="1" applyFill="1" applyBorder="1" applyAlignment="1">
      <alignment horizontal="center" vertical="center" wrapText="1"/>
    </xf>
    <xf numFmtId="0" fontId="9" fillId="3" borderId="65" xfId="6" applyNumberFormat="1" applyFont="1" applyFill="1" applyBorder="1" applyAlignment="1">
      <alignment horizontal="center" vertical="center" wrapText="1"/>
    </xf>
    <xf numFmtId="0" fontId="9" fillId="3" borderId="62" xfId="6" applyNumberFormat="1" applyFont="1" applyFill="1" applyBorder="1" applyAlignment="1">
      <alignment horizontal="center" vertical="center"/>
    </xf>
    <xf numFmtId="0" fontId="9" fillId="3" borderId="33" xfId="6" applyNumberFormat="1" applyFont="1" applyFill="1" applyBorder="1" applyAlignment="1">
      <alignment horizontal="center" vertical="center"/>
    </xf>
    <xf numFmtId="0" fontId="9" fillId="3" borderId="32" xfId="6" applyNumberFormat="1" applyFont="1" applyFill="1" applyBorder="1" applyAlignment="1">
      <alignment horizontal="center" vertical="center" wrapText="1"/>
    </xf>
    <xf numFmtId="0" fontId="9" fillId="3" borderId="64" xfId="6" applyNumberFormat="1" applyFont="1" applyFill="1" applyBorder="1" applyAlignment="1">
      <alignment horizontal="center" vertical="center"/>
    </xf>
    <xf numFmtId="170" fontId="31" fillId="2" borderId="63" xfId="6" applyNumberFormat="1" applyFont="1" applyFill="1" applyBorder="1" applyAlignment="1">
      <alignment horizontal="center" vertical="center"/>
    </xf>
    <xf numFmtId="170" fontId="31" fillId="2" borderId="7" xfId="6" applyNumberFormat="1" applyFont="1" applyFill="1" applyBorder="1" applyAlignment="1">
      <alignment horizontal="center" vertical="center"/>
    </xf>
    <xf numFmtId="170" fontId="31" fillId="2" borderId="8" xfId="6" applyNumberFormat="1" applyFont="1" applyFill="1" applyBorder="1" applyAlignment="1">
      <alignment horizontal="center" vertical="center"/>
    </xf>
    <xf numFmtId="0" fontId="9" fillId="3" borderId="48" xfId="6" applyNumberFormat="1" applyFont="1" applyFill="1" applyBorder="1" applyAlignment="1">
      <alignment horizontal="center" vertical="center" wrapText="1"/>
    </xf>
    <xf numFmtId="0" fontId="9" fillId="3" borderId="7" xfId="6" applyNumberFormat="1" applyFont="1" applyFill="1" applyBorder="1" applyAlignment="1">
      <alignment horizontal="center" vertical="center" wrapText="1"/>
    </xf>
    <xf numFmtId="0" fontId="9" fillId="3" borderId="44" xfId="6" applyNumberFormat="1" applyFont="1" applyFill="1" applyBorder="1" applyAlignment="1">
      <alignment horizontal="center" vertical="center" wrapText="1"/>
    </xf>
    <xf numFmtId="0" fontId="45" fillId="2" borderId="15" xfId="0" applyFont="1" applyFill="1" applyBorder="1" applyAlignment="1">
      <alignment horizontal="right" vertical="center"/>
    </xf>
    <xf numFmtId="0" fontId="45" fillId="2" borderId="14" xfId="0" applyFont="1" applyFill="1" applyBorder="1" applyAlignment="1">
      <alignment horizontal="right" vertical="center"/>
    </xf>
    <xf numFmtId="0" fontId="54" fillId="2" borderId="50" xfId="3" applyNumberFormat="1" applyFont="1" applyFill="1" applyBorder="1" applyAlignment="1">
      <alignment horizontal="center" vertical="center" wrapText="1" readingOrder="2"/>
    </xf>
    <xf numFmtId="0" fontId="54" fillId="2" borderId="41" xfId="3" applyNumberFormat="1" applyFont="1" applyFill="1" applyBorder="1" applyAlignment="1">
      <alignment horizontal="center" vertical="center" wrapText="1" readingOrder="2"/>
    </xf>
    <xf numFmtId="0" fontId="13" fillId="3" borderId="5" xfId="6" applyNumberFormat="1" applyFont="1" applyFill="1" applyBorder="1" applyAlignment="1">
      <alignment horizontal="center" vertical="center" readingOrder="2"/>
    </xf>
    <xf numFmtId="0" fontId="13" fillId="3" borderId="2" xfId="6" applyNumberFormat="1" applyFont="1" applyFill="1" applyBorder="1" applyAlignment="1">
      <alignment horizontal="center" vertical="center" readingOrder="2"/>
    </xf>
    <xf numFmtId="0" fontId="9" fillId="3" borderId="49" xfId="6" applyNumberFormat="1" applyFont="1" applyFill="1" applyBorder="1" applyAlignment="1">
      <alignment horizontal="center" vertical="center" wrapText="1"/>
    </xf>
    <xf numFmtId="0" fontId="9" fillId="3" borderId="9" xfId="6" applyNumberFormat="1" applyFont="1" applyFill="1" applyBorder="1" applyAlignment="1">
      <alignment horizontal="center" vertical="center" wrapText="1"/>
    </xf>
    <xf numFmtId="0" fontId="9" fillId="3" borderId="53" xfId="6" applyNumberFormat="1" applyFont="1" applyFill="1" applyBorder="1" applyAlignment="1">
      <alignment horizontal="center" vertical="center" wrapText="1"/>
    </xf>
    <xf numFmtId="0" fontId="9" fillId="3" borderId="62" xfId="6" applyNumberFormat="1" applyFont="1" applyFill="1" applyBorder="1" applyAlignment="1">
      <alignment horizontal="center" vertical="center" wrapText="1"/>
    </xf>
    <xf numFmtId="0" fontId="9" fillId="3" borderId="33" xfId="6" applyNumberFormat="1" applyFont="1" applyFill="1" applyBorder="1" applyAlignment="1">
      <alignment horizontal="center" vertical="center" wrapText="1"/>
    </xf>
    <xf numFmtId="170" fontId="31" fillId="0" borderId="63" xfId="6" applyNumberFormat="1" applyFont="1" applyFill="1" applyBorder="1" applyAlignment="1">
      <alignment horizontal="center" vertical="center"/>
    </xf>
    <xf numFmtId="170" fontId="31" fillId="0" borderId="7" xfId="6" applyNumberFormat="1" applyFont="1" applyFill="1" applyBorder="1" applyAlignment="1">
      <alignment horizontal="center" vertical="center"/>
    </xf>
    <xf numFmtId="170" fontId="31" fillId="0" borderId="8" xfId="6" applyNumberFormat="1" applyFont="1" applyFill="1" applyBorder="1" applyAlignment="1">
      <alignment horizontal="center" vertical="center"/>
    </xf>
    <xf numFmtId="0" fontId="46" fillId="2" borderId="46" xfId="0" applyFont="1" applyFill="1" applyBorder="1" applyAlignment="1">
      <alignment horizontal="center" vertical="center" readingOrder="1"/>
    </xf>
    <xf numFmtId="0" fontId="46" fillId="2" borderId="47" xfId="0" applyFont="1" applyFill="1" applyBorder="1" applyAlignment="1">
      <alignment horizontal="center" vertical="center" readingOrder="1"/>
    </xf>
    <xf numFmtId="0" fontId="46" fillId="2" borderId="16" xfId="0" applyFont="1" applyFill="1" applyBorder="1" applyAlignment="1">
      <alignment horizontal="center" vertical="center" readingOrder="1"/>
    </xf>
    <xf numFmtId="0" fontId="46" fillId="2" borderId="61" xfId="0" applyFont="1" applyFill="1" applyBorder="1" applyAlignment="1">
      <alignment horizontal="center" vertical="center" readingOrder="1"/>
    </xf>
    <xf numFmtId="0" fontId="46" fillId="2" borderId="43" xfId="0" applyFont="1" applyFill="1" applyBorder="1" applyAlignment="1">
      <alignment horizontal="center" vertical="center" readingOrder="1"/>
    </xf>
    <xf numFmtId="0" fontId="45" fillId="2" borderId="52" xfId="0" applyFont="1" applyFill="1" applyBorder="1" applyAlignment="1">
      <alignment horizontal="center" vertical="center" readingOrder="1"/>
    </xf>
    <xf numFmtId="170" fontId="19" fillId="0" borderId="63" xfId="6" applyNumberFormat="1" applyFont="1" applyFill="1" applyBorder="1" applyAlignment="1">
      <alignment horizontal="center" vertical="center"/>
    </xf>
    <xf numFmtId="170" fontId="19" fillId="0" borderId="7" xfId="6" applyNumberFormat="1" applyFont="1" applyFill="1" applyBorder="1" applyAlignment="1">
      <alignment horizontal="center" vertical="center"/>
    </xf>
    <xf numFmtId="170" fontId="19" fillId="0" borderId="8" xfId="6" applyNumberFormat="1" applyFont="1" applyFill="1" applyBorder="1" applyAlignment="1">
      <alignment horizontal="center" vertical="center"/>
    </xf>
    <xf numFmtId="0" fontId="24" fillId="3" borderId="65" xfId="6" applyNumberFormat="1" applyFont="1" applyFill="1" applyBorder="1" applyAlignment="1">
      <alignment horizontal="center" vertical="center" wrapText="1"/>
    </xf>
    <xf numFmtId="0" fontId="24" fillId="3" borderId="62" xfId="6" applyNumberFormat="1" applyFont="1" applyFill="1" applyBorder="1" applyAlignment="1">
      <alignment horizontal="center" vertical="center" wrapText="1"/>
    </xf>
    <xf numFmtId="0" fontId="24" fillId="3" borderId="33" xfId="6" applyNumberFormat="1" applyFont="1" applyFill="1" applyBorder="1" applyAlignment="1">
      <alignment horizontal="center" vertical="center" wrapText="1"/>
    </xf>
    <xf numFmtId="0" fontId="13" fillId="3" borderId="25" xfId="6" applyNumberFormat="1" applyFont="1" applyFill="1" applyBorder="1" applyAlignment="1">
      <alignment horizontal="center" vertical="center" readingOrder="2"/>
    </xf>
    <xf numFmtId="0" fontId="45" fillId="2" borderId="60" xfId="0" applyFont="1" applyFill="1" applyBorder="1" applyAlignment="1">
      <alignment horizontal="center" vertical="center" readingOrder="1"/>
    </xf>
    <xf numFmtId="0" fontId="11" fillId="3" borderId="22" xfId="3" applyNumberFormat="1" applyFont="1" applyFill="1" applyBorder="1" applyAlignment="1">
      <alignment horizontal="center" vertical="center"/>
    </xf>
    <xf numFmtId="0" fontId="11" fillId="3" borderId="66" xfId="3" applyNumberFormat="1" applyFont="1" applyFill="1" applyBorder="1" applyAlignment="1">
      <alignment horizontal="center" vertical="center"/>
    </xf>
    <xf numFmtId="0" fontId="11" fillId="3" borderId="20" xfId="3" applyNumberFormat="1" applyFont="1" applyFill="1" applyBorder="1" applyAlignment="1">
      <alignment horizontal="center" vertical="center"/>
    </xf>
    <xf numFmtId="0" fontId="11" fillId="3" borderId="58" xfId="3" applyNumberFormat="1" applyFont="1" applyFill="1" applyBorder="1" applyAlignment="1">
      <alignment horizontal="center" vertical="center"/>
    </xf>
    <xf numFmtId="0" fontId="11" fillId="3" borderId="69" xfId="3" applyNumberFormat="1" applyFont="1" applyFill="1" applyBorder="1" applyAlignment="1">
      <alignment horizontal="center" vertical="center"/>
    </xf>
    <xf numFmtId="0" fontId="11" fillId="3" borderId="45" xfId="3" applyNumberFormat="1" applyFont="1" applyFill="1" applyBorder="1" applyAlignment="1">
      <alignment horizontal="center" vertical="center"/>
    </xf>
    <xf numFmtId="0" fontId="11" fillId="3" borderId="13" xfId="3" applyNumberFormat="1" applyFont="1" applyFill="1" applyBorder="1" applyAlignment="1">
      <alignment horizontal="center" vertical="center"/>
    </xf>
    <xf numFmtId="0" fontId="11" fillId="3" borderId="36" xfId="3" applyNumberFormat="1" applyFont="1" applyFill="1" applyBorder="1" applyAlignment="1">
      <alignment horizontal="center" vertical="center"/>
    </xf>
    <xf numFmtId="0" fontId="4" fillId="0" borderId="0" xfId="4" applyFont="1" applyAlignment="1">
      <alignment horizontal="right" vertical="center" wrapText="1" readingOrder="2"/>
    </xf>
    <xf numFmtId="0" fontId="4" fillId="0" borderId="0" xfId="11" applyFont="1" applyFill="1" applyAlignment="1">
      <alignment horizontal="left" vertical="center" wrapText="1"/>
    </xf>
    <xf numFmtId="0" fontId="11" fillId="3" borderId="32" xfId="3" applyNumberFormat="1" applyFont="1" applyFill="1" applyBorder="1" applyAlignment="1">
      <alignment horizontal="center" vertical="center"/>
    </xf>
    <xf numFmtId="0" fontId="11" fillId="3" borderId="62" xfId="3" applyNumberFormat="1" applyFont="1" applyFill="1" applyBorder="1" applyAlignment="1">
      <alignment horizontal="center" vertical="center"/>
    </xf>
    <xf numFmtId="0" fontId="11" fillId="3" borderId="17" xfId="3" applyNumberFormat="1" applyFont="1" applyFill="1" applyBorder="1" applyAlignment="1">
      <alignment horizontal="center" vertical="center"/>
    </xf>
    <xf numFmtId="0" fontId="11" fillId="3" borderId="59" xfId="3" applyNumberFormat="1" applyFont="1" applyFill="1" applyBorder="1" applyAlignment="1">
      <alignment horizontal="center" vertical="center"/>
    </xf>
    <xf numFmtId="0" fontId="11" fillId="3" borderId="29" xfId="3" applyNumberFormat="1" applyFont="1" applyFill="1" applyBorder="1" applyAlignment="1">
      <alignment horizontal="center" vertical="center"/>
    </xf>
    <xf numFmtId="0" fontId="11" fillId="3" borderId="30" xfId="3" applyNumberFormat="1" applyFont="1" applyFill="1" applyBorder="1" applyAlignment="1">
      <alignment horizontal="center" vertical="center"/>
    </xf>
    <xf numFmtId="0" fontId="11" fillId="3" borderId="49" xfId="3" applyNumberFormat="1" applyFont="1" applyFill="1" applyBorder="1" applyAlignment="1">
      <alignment horizontal="center" vertical="center"/>
    </xf>
    <xf numFmtId="0" fontId="11" fillId="3" borderId="50" xfId="3" applyNumberFormat="1" applyFont="1" applyFill="1" applyBorder="1" applyAlignment="1">
      <alignment horizontal="center" vertical="center"/>
    </xf>
    <xf numFmtId="0" fontId="11" fillId="3" borderId="37" xfId="3" applyNumberFormat="1" applyFont="1" applyFill="1" applyBorder="1" applyAlignment="1">
      <alignment horizontal="center" vertical="center"/>
    </xf>
    <xf numFmtId="0" fontId="40" fillId="2" borderId="0" xfId="0" applyFont="1" applyFill="1" applyBorder="1" applyAlignment="1">
      <alignment horizontal="center" vertical="center" readingOrder="1"/>
    </xf>
    <xf numFmtId="0" fontId="11" fillId="3" borderId="40" xfId="3" applyNumberFormat="1" applyFont="1" applyFill="1" applyBorder="1" applyAlignment="1">
      <alignment horizontal="center" vertical="center"/>
    </xf>
    <xf numFmtId="0" fontId="11" fillId="3" borderId="21" xfId="3" applyNumberFormat="1" applyFont="1" applyFill="1" applyBorder="1" applyAlignment="1">
      <alignment horizontal="center" vertical="center"/>
    </xf>
    <xf numFmtId="0" fontId="4" fillId="0" borderId="0" xfId="11" applyFont="1" applyAlignment="1">
      <alignment horizontal="left" vertical="top" wrapText="1"/>
    </xf>
    <xf numFmtId="0" fontId="11" fillId="3" borderId="33" xfId="3" applyNumberFormat="1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0" borderId="0" xfId="0" applyFont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74" fillId="3" borderId="6" xfId="0" applyFont="1" applyFill="1" applyBorder="1" applyAlignment="1">
      <alignment horizontal="center" vertical="center"/>
    </xf>
    <xf numFmtId="0" fontId="74" fillId="3" borderId="2" xfId="0" applyFont="1" applyFill="1" applyBorder="1" applyAlignment="1">
      <alignment horizontal="center" vertical="center"/>
    </xf>
    <xf numFmtId="0" fontId="74" fillId="3" borderId="6" xfId="0" applyFont="1" applyFill="1" applyBorder="1" applyAlignment="1">
      <alignment horizontal="center" vertical="center" wrapText="1"/>
    </xf>
    <xf numFmtId="0" fontId="74" fillId="3" borderId="2" xfId="0" applyFont="1" applyFill="1" applyBorder="1" applyAlignment="1">
      <alignment horizontal="center" vertical="center" wrapText="1"/>
    </xf>
    <xf numFmtId="0" fontId="74" fillId="3" borderId="2" xfId="0" applyFont="1" applyFill="1" applyBorder="1" applyAlignment="1">
      <alignment horizontal="center" vertical="center" readingOrder="1"/>
    </xf>
    <xf numFmtId="0" fontId="83" fillId="3" borderId="6" xfId="0" applyFont="1" applyFill="1" applyBorder="1" applyAlignment="1">
      <alignment horizontal="center" vertical="center"/>
    </xf>
    <xf numFmtId="0" fontId="83" fillId="3" borderId="2" xfId="0" applyFont="1" applyFill="1" applyBorder="1" applyAlignment="1">
      <alignment horizontal="center" vertical="center"/>
    </xf>
    <xf numFmtId="0" fontId="92" fillId="3" borderId="2" xfId="13" applyNumberFormat="1" applyFont="1" applyFill="1" applyBorder="1" applyAlignment="1">
      <alignment horizontal="center" vertical="center" readingOrder="2"/>
    </xf>
    <xf numFmtId="0" fontId="13" fillId="3" borderId="2" xfId="13" applyNumberFormat="1" applyFont="1" applyFill="1" applyBorder="1" applyAlignment="1">
      <alignment horizontal="center" vertical="center" readingOrder="2"/>
    </xf>
    <xf numFmtId="0" fontId="11" fillId="3" borderId="23" xfId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/>
    </xf>
    <xf numFmtId="0" fontId="11" fillId="3" borderId="29" xfId="1" applyFont="1" applyFill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/>
    </xf>
    <xf numFmtId="0" fontId="11" fillId="3" borderId="32" xfId="1" applyFont="1" applyFill="1" applyBorder="1" applyAlignment="1">
      <alignment horizontal="center" vertical="center"/>
    </xf>
    <xf numFmtId="0" fontId="11" fillId="3" borderId="62" xfId="1" applyFont="1" applyFill="1" applyBorder="1" applyAlignment="1">
      <alignment horizontal="center" vertical="center"/>
    </xf>
    <xf numFmtId="0" fontId="11" fillId="3" borderId="33" xfId="1" applyFont="1" applyFill="1" applyBorder="1" applyAlignment="1">
      <alignment horizontal="center" vertical="center"/>
    </xf>
    <xf numFmtId="0" fontId="11" fillId="3" borderId="37" xfId="1" applyFont="1" applyFill="1" applyBorder="1" applyAlignment="1">
      <alignment horizontal="center" vertical="center"/>
    </xf>
    <xf numFmtId="0" fontId="11" fillId="3" borderId="20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0" fontId="11" fillId="3" borderId="72" xfId="1" applyFont="1" applyFill="1" applyBorder="1" applyAlignment="1">
      <alignment horizontal="center" vertical="center"/>
    </xf>
    <xf numFmtId="0" fontId="11" fillId="3" borderId="30" xfId="1" applyFont="1" applyFill="1" applyBorder="1" applyAlignment="1">
      <alignment horizontal="center" vertical="center"/>
    </xf>
    <xf numFmtId="0" fontId="11" fillId="3" borderId="71" xfId="1" applyFont="1" applyFill="1" applyBorder="1" applyAlignment="1">
      <alignment horizontal="center" vertical="center"/>
    </xf>
    <xf numFmtId="0" fontId="11" fillId="3" borderId="39" xfId="1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right"/>
    </xf>
    <xf numFmtId="0" fontId="11" fillId="3" borderId="23" xfId="0" applyFont="1" applyFill="1" applyBorder="1" applyAlignment="1">
      <alignment horizontal="center" vertical="center" wrapText="1" readingOrder="2"/>
    </xf>
    <xf numFmtId="0" fontId="11" fillId="3" borderId="40" xfId="0" applyFont="1" applyFill="1" applyBorder="1" applyAlignment="1">
      <alignment horizontal="center" vertical="center" wrapText="1" readingOrder="2"/>
    </xf>
    <xf numFmtId="0" fontId="11" fillId="3" borderId="21" xfId="0" applyFont="1" applyFill="1" applyBorder="1" applyAlignment="1">
      <alignment horizontal="center" vertical="center" wrapText="1" readingOrder="2"/>
    </xf>
    <xf numFmtId="0" fontId="11" fillId="3" borderId="20" xfId="0" applyFont="1" applyFill="1" applyBorder="1" applyAlignment="1">
      <alignment horizontal="center" vertical="center" wrapText="1" readingOrder="2"/>
    </xf>
    <xf numFmtId="0" fontId="11" fillId="3" borderId="14" xfId="0" applyFont="1" applyFill="1" applyBorder="1" applyAlignment="1">
      <alignment horizontal="center" vertical="center" wrapText="1" readingOrder="2"/>
    </xf>
    <xf numFmtId="0" fontId="11" fillId="3" borderId="15" xfId="0" applyFont="1" applyFill="1" applyBorder="1" applyAlignment="1">
      <alignment horizontal="center" vertical="center" wrapText="1" readingOrder="2"/>
    </xf>
    <xf numFmtId="0" fontId="11" fillId="3" borderId="34" xfId="0" applyFont="1" applyFill="1" applyBorder="1" applyAlignment="1">
      <alignment horizontal="center" vertical="center" wrapText="1" readingOrder="2"/>
    </xf>
    <xf numFmtId="0" fontId="24" fillId="3" borderId="17" xfId="0" applyFont="1" applyFill="1" applyBorder="1" applyAlignment="1">
      <alignment horizontal="center" vertical="center"/>
    </xf>
    <xf numFmtId="0" fontId="24" fillId="3" borderId="63" xfId="0" applyFont="1" applyFill="1" applyBorder="1" applyAlignment="1">
      <alignment horizontal="center" vertical="center"/>
    </xf>
    <xf numFmtId="0" fontId="24" fillId="3" borderId="65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 wrapText="1" readingOrder="2"/>
    </xf>
    <xf numFmtId="0" fontId="11" fillId="3" borderId="54" xfId="0" applyFont="1" applyFill="1" applyBorder="1" applyAlignment="1">
      <alignment horizontal="center" vertical="center" wrapText="1" readingOrder="2"/>
    </xf>
    <xf numFmtId="0" fontId="11" fillId="3" borderId="32" xfId="0" applyFont="1" applyFill="1" applyBorder="1" applyAlignment="1">
      <alignment horizontal="center" vertical="center" wrapText="1" readingOrder="2"/>
    </xf>
    <xf numFmtId="0" fontId="11" fillId="3" borderId="33" xfId="0" applyFont="1" applyFill="1" applyBorder="1" applyAlignment="1">
      <alignment horizontal="center" vertical="center" wrapText="1" readingOrder="2"/>
    </xf>
    <xf numFmtId="0" fontId="11" fillId="3" borderId="49" xfId="0" applyFont="1" applyFill="1" applyBorder="1" applyAlignment="1">
      <alignment horizontal="center" vertical="center" wrapText="1" readingOrder="2"/>
    </xf>
    <xf numFmtId="0" fontId="11" fillId="3" borderId="53" xfId="0" applyFont="1" applyFill="1" applyBorder="1" applyAlignment="1">
      <alignment horizontal="center" vertical="center" wrapText="1" readingOrder="2"/>
    </xf>
    <xf numFmtId="0" fontId="11" fillId="3" borderId="58" xfId="0" applyFont="1" applyFill="1" applyBorder="1" applyAlignment="1">
      <alignment horizontal="center" vertical="center" wrapText="1" readingOrder="2"/>
    </xf>
    <xf numFmtId="0" fontId="11" fillId="3" borderId="45" xfId="0" applyFont="1" applyFill="1" applyBorder="1" applyAlignment="1">
      <alignment horizontal="center" vertical="center" wrapText="1" readingOrder="2"/>
    </xf>
    <xf numFmtId="0" fontId="11" fillId="3" borderId="18" xfId="0" applyFont="1" applyFill="1" applyBorder="1" applyAlignment="1">
      <alignment horizontal="center" vertical="center" wrapText="1" readingOrder="2"/>
    </xf>
    <xf numFmtId="0" fontId="11" fillId="3" borderId="37" xfId="0" applyFont="1" applyFill="1" applyBorder="1" applyAlignment="1">
      <alignment horizontal="center" vertical="center" wrapText="1" readingOrder="2"/>
    </xf>
    <xf numFmtId="0" fontId="46" fillId="2" borderId="14" xfId="0" applyFont="1" applyFill="1" applyBorder="1" applyAlignment="1">
      <alignment horizontal="center" vertical="center" readingOrder="1"/>
    </xf>
    <xf numFmtId="0" fontId="45" fillId="2" borderId="14" xfId="0" applyFont="1" applyFill="1" applyBorder="1" applyAlignment="1">
      <alignment horizontal="left" vertical="center"/>
    </xf>
    <xf numFmtId="0" fontId="46" fillId="2" borderId="60" xfId="0" applyFont="1" applyFill="1" applyBorder="1" applyAlignment="1">
      <alignment horizontal="center" vertical="center" wrapText="1" readingOrder="2"/>
    </xf>
    <xf numFmtId="0" fontId="46" fillId="2" borderId="0" xfId="0" applyFont="1" applyFill="1" applyBorder="1" applyAlignment="1">
      <alignment horizontal="center" vertical="center" wrapText="1" readingOrder="2"/>
    </xf>
    <xf numFmtId="0" fontId="46" fillId="2" borderId="52" xfId="0" applyFont="1" applyFill="1" applyBorder="1" applyAlignment="1">
      <alignment horizontal="center" vertical="center" wrapText="1" readingOrder="2"/>
    </xf>
    <xf numFmtId="0" fontId="45" fillId="2" borderId="58" xfId="0" applyFont="1" applyFill="1" applyBorder="1" applyAlignment="1">
      <alignment horizontal="center" vertical="center" wrapText="1" readingOrder="2"/>
    </xf>
    <xf numFmtId="0" fontId="45" fillId="2" borderId="69" xfId="0" applyFont="1" applyFill="1" applyBorder="1" applyAlignment="1">
      <alignment horizontal="center" vertical="center" wrapText="1" readingOrder="2"/>
    </xf>
    <xf numFmtId="0" fontId="45" fillId="2" borderId="45" xfId="0" applyFont="1" applyFill="1" applyBorder="1" applyAlignment="1">
      <alignment horizontal="center" vertical="center" wrapText="1" readingOrder="2"/>
    </xf>
    <xf numFmtId="0" fontId="45" fillId="2" borderId="0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55" xfId="0" applyFont="1" applyFill="1" applyBorder="1" applyAlignment="1">
      <alignment horizontal="center" vertical="center"/>
    </xf>
    <xf numFmtId="0" fontId="9" fillId="3" borderId="59" xfId="0" applyFont="1" applyFill="1" applyBorder="1" applyAlignment="1">
      <alignment horizontal="center" vertical="center"/>
    </xf>
    <xf numFmtId="0" fontId="10" fillId="3" borderId="53" xfId="0" applyFont="1" applyFill="1" applyBorder="1" applyAlignment="1">
      <alignment horizontal="center" vertical="center" wrapText="1" readingOrder="1"/>
    </xf>
    <xf numFmtId="0" fontId="10" fillId="3" borderId="29" xfId="0" applyFont="1" applyFill="1" applyBorder="1" applyAlignment="1">
      <alignment horizontal="center" vertical="center" wrapText="1" readingOrder="1"/>
    </xf>
    <xf numFmtId="0" fontId="10" fillId="3" borderId="18" xfId="0" applyFont="1" applyFill="1" applyBorder="1" applyAlignment="1">
      <alignment horizontal="center" vertical="center" wrapText="1" readingOrder="2"/>
    </xf>
    <xf numFmtId="0" fontId="10" fillId="3" borderId="44" xfId="0" applyFont="1" applyFill="1" applyBorder="1" applyAlignment="1">
      <alignment horizontal="center" vertical="center" wrapText="1" readingOrder="2"/>
    </xf>
    <xf numFmtId="0" fontId="10" fillId="3" borderId="42" xfId="0" applyFont="1" applyFill="1" applyBorder="1" applyAlignment="1">
      <alignment horizontal="center" vertical="center" wrapText="1" readingOrder="2"/>
    </xf>
    <xf numFmtId="0" fontId="10" fillId="3" borderId="41" xfId="0" applyFont="1" applyFill="1" applyBorder="1" applyAlignment="1">
      <alignment horizontal="center" vertical="center" wrapText="1" readingOrder="2"/>
    </xf>
    <xf numFmtId="0" fontId="10" fillId="3" borderId="23" xfId="0" applyFont="1" applyFill="1" applyBorder="1" applyAlignment="1">
      <alignment horizontal="center" vertical="center" wrapText="1" readingOrder="2"/>
    </xf>
    <xf numFmtId="0" fontId="10" fillId="3" borderId="40" xfId="0" applyFont="1" applyFill="1" applyBorder="1" applyAlignment="1">
      <alignment horizontal="center" vertical="center" wrapText="1" readingOrder="2"/>
    </xf>
    <xf numFmtId="0" fontId="10" fillId="3" borderId="21" xfId="0" applyFont="1" applyFill="1" applyBorder="1" applyAlignment="1">
      <alignment horizontal="center" vertical="center" wrapText="1" readingOrder="2"/>
    </xf>
    <xf numFmtId="0" fontId="10" fillId="3" borderId="31" xfId="0" applyFont="1" applyFill="1" applyBorder="1" applyAlignment="1">
      <alignment horizontal="center" vertical="center" wrapText="1" readingOrder="2"/>
    </xf>
    <xf numFmtId="0" fontId="53" fillId="2" borderId="0" xfId="0" applyFont="1" applyFill="1" applyBorder="1" applyAlignment="1">
      <alignment horizontal="center" wrapText="1" readingOrder="2"/>
    </xf>
    <xf numFmtId="0" fontId="41" fillId="2" borderId="0" xfId="0" applyFont="1" applyFill="1" applyBorder="1" applyAlignment="1">
      <alignment horizontal="left" vertical="center" wrapText="1"/>
    </xf>
    <xf numFmtId="0" fontId="32" fillId="3" borderId="22" xfId="0" applyFont="1" applyFill="1" applyBorder="1" applyAlignment="1">
      <alignment horizontal="center" vertical="center"/>
    </xf>
    <xf numFmtId="0" fontId="32" fillId="3" borderId="66" xfId="0" applyFont="1" applyFill="1" applyBorder="1" applyAlignment="1">
      <alignment horizontal="center" vertical="center"/>
    </xf>
    <xf numFmtId="0" fontId="45" fillId="2" borderId="58" xfId="0" applyFont="1" applyFill="1" applyBorder="1" applyAlignment="1">
      <alignment horizontal="center" vertical="center"/>
    </xf>
    <xf numFmtId="0" fontId="45" fillId="2" borderId="69" xfId="0" applyFont="1" applyFill="1" applyBorder="1" applyAlignment="1">
      <alignment horizontal="center" vertical="center"/>
    </xf>
    <xf numFmtId="0" fontId="46" fillId="2" borderId="69" xfId="0" applyFont="1" applyFill="1" applyBorder="1" applyAlignment="1">
      <alignment horizontal="center" vertical="center" readingOrder="1"/>
    </xf>
    <xf numFmtId="0" fontId="46" fillId="2" borderId="45" xfId="0" applyFont="1" applyFill="1" applyBorder="1" applyAlignment="1">
      <alignment horizontal="center" vertical="center" readingOrder="1"/>
    </xf>
    <xf numFmtId="0" fontId="46" fillId="2" borderId="51" xfId="0" applyFont="1" applyFill="1" applyBorder="1" applyAlignment="1">
      <alignment horizontal="center" vertical="center" readingOrder="1"/>
    </xf>
    <xf numFmtId="0" fontId="45" fillId="2" borderId="58" xfId="0" applyFont="1" applyFill="1" applyBorder="1" applyAlignment="1">
      <alignment horizontal="center" vertical="center" readingOrder="1"/>
    </xf>
    <xf numFmtId="0" fontId="45" fillId="2" borderId="69" xfId="0" applyFont="1" applyFill="1" applyBorder="1" applyAlignment="1">
      <alignment horizontal="center" vertical="center" readingOrder="1"/>
    </xf>
    <xf numFmtId="0" fontId="45" fillId="2" borderId="45" xfId="0" applyFont="1" applyFill="1" applyBorder="1" applyAlignment="1">
      <alignment horizontal="center" vertical="center" readingOrder="1"/>
    </xf>
    <xf numFmtId="0" fontId="53" fillId="2" borderId="15" xfId="0" applyFont="1" applyFill="1" applyBorder="1" applyAlignment="1">
      <alignment horizontal="center" vertical="center" wrapText="1" readingOrder="2"/>
    </xf>
    <xf numFmtId="0" fontId="46" fillId="2" borderId="51" xfId="0" applyFont="1" applyFill="1" applyBorder="1" applyAlignment="1">
      <alignment horizontal="center" vertical="center" readingOrder="2"/>
    </xf>
    <xf numFmtId="0" fontId="46" fillId="2" borderId="61" xfId="0" applyFont="1" applyFill="1" applyBorder="1" applyAlignment="1">
      <alignment horizontal="center" vertical="center" readingOrder="2"/>
    </xf>
    <xf numFmtId="0" fontId="46" fillId="2" borderId="43" xfId="0" applyFont="1" applyFill="1" applyBorder="1" applyAlignment="1">
      <alignment horizontal="center" vertical="center" readingOrder="2"/>
    </xf>
  </cellXfs>
  <cellStyles count="15">
    <cellStyle name="Comma" xfId="9" builtinId="3"/>
    <cellStyle name="Comma 2" xfId="6" xr:uid="{00000000-0005-0000-0000-000001000000}"/>
    <cellStyle name="Comma 2 2" xfId="13" xr:uid="{00000000-0005-0000-0000-000002000000}"/>
    <cellStyle name="Comma 3" xfId="7" xr:uid="{00000000-0005-0000-0000-000003000000}"/>
    <cellStyle name="Comma 3 2" xfId="14" xr:uid="{00000000-0005-0000-0000-000004000000}"/>
    <cellStyle name="Comma 4" xfId="12" xr:uid="{00000000-0005-0000-0000-000005000000}"/>
    <cellStyle name="Hyperlink" xfId="10" builtinId="8"/>
    <cellStyle name="Normal" xfId="0" builtinId="0"/>
    <cellStyle name="Normal 2" xfId="3" xr:uid="{00000000-0005-0000-0000-000008000000}"/>
    <cellStyle name="Normal 3" xfId="1" xr:uid="{00000000-0005-0000-0000-000009000000}"/>
    <cellStyle name="Normal 4" xfId="5" xr:uid="{00000000-0005-0000-0000-00000A000000}"/>
    <cellStyle name="Normal 4 2" xfId="11" xr:uid="{00000000-0005-0000-0000-00000B000000}"/>
    <cellStyle name="Normal 7" xfId="8" xr:uid="{00000000-0005-0000-0000-00000C000000}"/>
    <cellStyle name="Normal_Template" xfId="4" xr:uid="{00000000-0005-0000-0000-00000D000000}"/>
    <cellStyle name="Percent 2" xfId="2" xr:uid="{00000000-0005-0000-0000-00000E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605E"/>
      <color rgb="FFC8F0EF"/>
      <color rgb="FF0AA29E"/>
      <color rgb="FF076F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26"/>
  <sheetViews>
    <sheetView rightToLeft="1" tabSelected="1" zoomScale="53" zoomScaleNormal="53" workbookViewId="0">
      <selection activeCell="C3" sqref="C3:C5"/>
    </sheetView>
  </sheetViews>
  <sheetFormatPr defaultRowHeight="30" customHeight="1" x14ac:dyDescent="0.25"/>
  <cols>
    <col min="1" max="1" width="9.140625" style="272"/>
    <col min="2" max="2" width="120.28515625" style="272" customWidth="1"/>
    <col min="3" max="3" width="16.85546875" style="272" customWidth="1"/>
    <col min="4" max="4" width="125.140625" style="272" customWidth="1"/>
    <col min="5" max="248" width="9.140625" style="272"/>
    <col min="249" max="249" width="9.140625" style="272" customWidth="1"/>
    <col min="250" max="250" width="102.42578125" style="272" customWidth="1"/>
    <col min="251" max="251" width="4.85546875" style="272" customWidth="1"/>
    <col min="252" max="252" width="18.7109375" style="272" bestFit="1" customWidth="1"/>
    <col min="253" max="504" width="9.140625" style="272"/>
    <col min="505" max="505" width="9.140625" style="272" customWidth="1"/>
    <col min="506" max="506" width="102.42578125" style="272" customWidth="1"/>
    <col min="507" max="507" width="4.85546875" style="272" customWidth="1"/>
    <col min="508" max="508" width="18.7109375" style="272" bestFit="1" customWidth="1"/>
    <col min="509" max="760" width="9.140625" style="272"/>
    <col min="761" max="761" width="9.140625" style="272" customWidth="1"/>
    <col min="762" max="762" width="102.42578125" style="272" customWidth="1"/>
    <col min="763" max="763" width="4.85546875" style="272" customWidth="1"/>
    <col min="764" max="764" width="18.7109375" style="272" bestFit="1" customWidth="1"/>
    <col min="765" max="1016" width="9.140625" style="272"/>
    <col min="1017" max="1017" width="9.140625" style="272" customWidth="1"/>
    <col min="1018" max="1018" width="102.42578125" style="272" customWidth="1"/>
    <col min="1019" max="1019" width="4.85546875" style="272" customWidth="1"/>
    <col min="1020" max="1020" width="18.7109375" style="272" bestFit="1" customWidth="1"/>
    <col min="1021" max="1272" width="9.140625" style="272"/>
    <col min="1273" max="1273" width="9.140625" style="272" customWidth="1"/>
    <col min="1274" max="1274" width="102.42578125" style="272" customWidth="1"/>
    <col min="1275" max="1275" width="4.85546875" style="272" customWidth="1"/>
    <col min="1276" max="1276" width="18.7109375" style="272" bestFit="1" customWidth="1"/>
    <col min="1277" max="1528" width="9.140625" style="272"/>
    <col min="1529" max="1529" width="9.140625" style="272" customWidth="1"/>
    <col min="1530" max="1530" width="102.42578125" style="272" customWidth="1"/>
    <col min="1531" max="1531" width="4.85546875" style="272" customWidth="1"/>
    <col min="1532" max="1532" width="18.7109375" style="272" bestFit="1" customWidth="1"/>
    <col min="1533" max="1784" width="9.140625" style="272"/>
    <col min="1785" max="1785" width="9.140625" style="272" customWidth="1"/>
    <col min="1786" max="1786" width="102.42578125" style="272" customWidth="1"/>
    <col min="1787" max="1787" width="4.85546875" style="272" customWidth="1"/>
    <col min="1788" max="1788" width="18.7109375" style="272" bestFit="1" customWidth="1"/>
    <col min="1789" max="2040" width="9.140625" style="272"/>
    <col min="2041" max="2041" width="9.140625" style="272" customWidth="1"/>
    <col min="2042" max="2042" width="102.42578125" style="272" customWidth="1"/>
    <col min="2043" max="2043" width="4.85546875" style="272" customWidth="1"/>
    <col min="2044" max="2044" width="18.7109375" style="272" bestFit="1" customWidth="1"/>
    <col min="2045" max="2296" width="9.140625" style="272"/>
    <col min="2297" max="2297" width="9.140625" style="272" customWidth="1"/>
    <col min="2298" max="2298" width="102.42578125" style="272" customWidth="1"/>
    <col min="2299" max="2299" width="4.85546875" style="272" customWidth="1"/>
    <col min="2300" max="2300" width="18.7109375" style="272" bestFit="1" customWidth="1"/>
    <col min="2301" max="2552" width="9.140625" style="272"/>
    <col min="2553" max="2553" width="9.140625" style="272" customWidth="1"/>
    <col min="2554" max="2554" width="102.42578125" style="272" customWidth="1"/>
    <col min="2555" max="2555" width="4.85546875" style="272" customWidth="1"/>
    <col min="2556" max="2556" width="18.7109375" style="272" bestFit="1" customWidth="1"/>
    <col min="2557" max="2808" width="9.140625" style="272"/>
    <col min="2809" max="2809" width="9.140625" style="272" customWidth="1"/>
    <col min="2810" max="2810" width="102.42578125" style="272" customWidth="1"/>
    <col min="2811" max="2811" width="4.85546875" style="272" customWidth="1"/>
    <col min="2812" max="2812" width="18.7109375" style="272" bestFit="1" customWidth="1"/>
    <col min="2813" max="3064" width="9.140625" style="272"/>
    <col min="3065" max="3065" width="9.140625" style="272" customWidth="1"/>
    <col min="3066" max="3066" width="102.42578125" style="272" customWidth="1"/>
    <col min="3067" max="3067" width="4.85546875" style="272" customWidth="1"/>
    <col min="3068" max="3068" width="18.7109375" style="272" bestFit="1" customWidth="1"/>
    <col min="3069" max="3320" width="9.140625" style="272"/>
    <col min="3321" max="3321" width="9.140625" style="272" customWidth="1"/>
    <col min="3322" max="3322" width="102.42578125" style="272" customWidth="1"/>
    <col min="3323" max="3323" width="4.85546875" style="272" customWidth="1"/>
    <col min="3324" max="3324" width="18.7109375" style="272" bestFit="1" customWidth="1"/>
    <col min="3325" max="3576" width="9.140625" style="272"/>
    <col min="3577" max="3577" width="9.140625" style="272" customWidth="1"/>
    <col min="3578" max="3578" width="102.42578125" style="272" customWidth="1"/>
    <col min="3579" max="3579" width="4.85546875" style="272" customWidth="1"/>
    <col min="3580" max="3580" width="18.7109375" style="272" bestFit="1" customWidth="1"/>
    <col min="3581" max="3832" width="9.140625" style="272"/>
    <col min="3833" max="3833" width="9.140625" style="272" customWidth="1"/>
    <col min="3834" max="3834" width="102.42578125" style="272" customWidth="1"/>
    <col min="3835" max="3835" width="4.85546875" style="272" customWidth="1"/>
    <col min="3836" max="3836" width="18.7109375" style="272" bestFit="1" customWidth="1"/>
    <col min="3837" max="4088" width="9.140625" style="272"/>
    <col min="4089" max="4089" width="9.140625" style="272" customWidth="1"/>
    <col min="4090" max="4090" width="102.42578125" style="272" customWidth="1"/>
    <col min="4091" max="4091" width="4.85546875" style="272" customWidth="1"/>
    <col min="4092" max="4092" width="18.7109375" style="272" bestFit="1" customWidth="1"/>
    <col min="4093" max="4344" width="9.140625" style="272"/>
    <col min="4345" max="4345" width="9.140625" style="272" customWidth="1"/>
    <col min="4346" max="4346" width="102.42578125" style="272" customWidth="1"/>
    <col min="4347" max="4347" width="4.85546875" style="272" customWidth="1"/>
    <col min="4348" max="4348" width="18.7109375" style="272" bestFit="1" customWidth="1"/>
    <col min="4349" max="4600" width="9.140625" style="272"/>
    <col min="4601" max="4601" width="9.140625" style="272" customWidth="1"/>
    <col min="4602" max="4602" width="102.42578125" style="272" customWidth="1"/>
    <col min="4603" max="4603" width="4.85546875" style="272" customWidth="1"/>
    <col min="4604" max="4604" width="18.7109375" style="272" bestFit="1" customWidth="1"/>
    <col min="4605" max="4856" width="9.140625" style="272"/>
    <col min="4857" max="4857" width="9.140625" style="272" customWidth="1"/>
    <col min="4858" max="4858" width="102.42578125" style="272" customWidth="1"/>
    <col min="4859" max="4859" width="4.85546875" style="272" customWidth="1"/>
    <col min="4860" max="4860" width="18.7109375" style="272" bestFit="1" customWidth="1"/>
    <col min="4861" max="5112" width="9.140625" style="272"/>
    <col min="5113" max="5113" width="9.140625" style="272" customWidth="1"/>
    <col min="5114" max="5114" width="102.42578125" style="272" customWidth="1"/>
    <col min="5115" max="5115" width="4.85546875" style="272" customWidth="1"/>
    <col min="5116" max="5116" width="18.7109375" style="272" bestFit="1" customWidth="1"/>
    <col min="5117" max="5368" width="9.140625" style="272"/>
    <col min="5369" max="5369" width="9.140625" style="272" customWidth="1"/>
    <col min="5370" max="5370" width="102.42578125" style="272" customWidth="1"/>
    <col min="5371" max="5371" width="4.85546875" style="272" customWidth="1"/>
    <col min="5372" max="5372" width="18.7109375" style="272" bestFit="1" customWidth="1"/>
    <col min="5373" max="5624" width="9.140625" style="272"/>
    <col min="5625" max="5625" width="9.140625" style="272" customWidth="1"/>
    <col min="5626" max="5626" width="102.42578125" style="272" customWidth="1"/>
    <col min="5627" max="5627" width="4.85546875" style="272" customWidth="1"/>
    <col min="5628" max="5628" width="18.7109375" style="272" bestFit="1" customWidth="1"/>
    <col min="5629" max="5880" width="9.140625" style="272"/>
    <col min="5881" max="5881" width="9.140625" style="272" customWidth="1"/>
    <col min="5882" max="5882" width="102.42578125" style="272" customWidth="1"/>
    <col min="5883" max="5883" width="4.85546875" style="272" customWidth="1"/>
    <col min="5884" max="5884" width="18.7109375" style="272" bestFit="1" customWidth="1"/>
    <col min="5885" max="6136" width="9.140625" style="272"/>
    <col min="6137" max="6137" width="9.140625" style="272" customWidth="1"/>
    <col min="6138" max="6138" width="102.42578125" style="272" customWidth="1"/>
    <col min="6139" max="6139" width="4.85546875" style="272" customWidth="1"/>
    <col min="6140" max="6140" width="18.7109375" style="272" bestFit="1" customWidth="1"/>
    <col min="6141" max="6392" width="9.140625" style="272"/>
    <col min="6393" max="6393" width="9.140625" style="272" customWidth="1"/>
    <col min="6394" max="6394" width="102.42578125" style="272" customWidth="1"/>
    <col min="6395" max="6395" width="4.85546875" style="272" customWidth="1"/>
    <col min="6396" max="6396" width="18.7109375" style="272" bestFit="1" customWidth="1"/>
    <col min="6397" max="6648" width="9.140625" style="272"/>
    <col min="6649" max="6649" width="9.140625" style="272" customWidth="1"/>
    <col min="6650" max="6650" width="102.42578125" style="272" customWidth="1"/>
    <col min="6651" max="6651" width="4.85546875" style="272" customWidth="1"/>
    <col min="6652" max="6652" width="18.7109375" style="272" bestFit="1" customWidth="1"/>
    <col min="6653" max="6904" width="9.140625" style="272"/>
    <col min="6905" max="6905" width="9.140625" style="272" customWidth="1"/>
    <col min="6906" max="6906" width="102.42578125" style="272" customWidth="1"/>
    <col min="6907" max="6907" width="4.85546875" style="272" customWidth="1"/>
    <col min="6908" max="6908" width="18.7109375" style="272" bestFit="1" customWidth="1"/>
    <col min="6909" max="7160" width="9.140625" style="272"/>
    <col min="7161" max="7161" width="9.140625" style="272" customWidth="1"/>
    <col min="7162" max="7162" width="102.42578125" style="272" customWidth="1"/>
    <col min="7163" max="7163" width="4.85546875" style="272" customWidth="1"/>
    <col min="7164" max="7164" width="18.7109375" style="272" bestFit="1" customWidth="1"/>
    <col min="7165" max="7416" width="9.140625" style="272"/>
    <col min="7417" max="7417" width="9.140625" style="272" customWidth="1"/>
    <col min="7418" max="7418" width="102.42578125" style="272" customWidth="1"/>
    <col min="7419" max="7419" width="4.85546875" style="272" customWidth="1"/>
    <col min="7420" max="7420" width="18.7109375" style="272" bestFit="1" customWidth="1"/>
    <col min="7421" max="7672" width="9.140625" style="272"/>
    <col min="7673" max="7673" width="9.140625" style="272" customWidth="1"/>
    <col min="7674" max="7674" width="102.42578125" style="272" customWidth="1"/>
    <col min="7675" max="7675" width="4.85546875" style="272" customWidth="1"/>
    <col min="7676" max="7676" width="18.7109375" style="272" bestFit="1" customWidth="1"/>
    <col min="7677" max="7928" width="9.140625" style="272"/>
    <col min="7929" max="7929" width="9.140625" style="272" customWidth="1"/>
    <col min="7930" max="7930" width="102.42578125" style="272" customWidth="1"/>
    <col min="7931" max="7931" width="4.85546875" style="272" customWidth="1"/>
    <col min="7932" max="7932" width="18.7109375" style="272" bestFit="1" customWidth="1"/>
    <col min="7933" max="8184" width="9.140625" style="272"/>
    <col min="8185" max="8185" width="9.140625" style="272" customWidth="1"/>
    <col min="8186" max="8186" width="102.42578125" style="272" customWidth="1"/>
    <col min="8187" max="8187" width="4.85546875" style="272" customWidth="1"/>
    <col min="8188" max="8188" width="18.7109375" style="272" bestFit="1" customWidth="1"/>
    <col min="8189" max="8440" width="9.140625" style="272"/>
    <col min="8441" max="8441" width="9.140625" style="272" customWidth="1"/>
    <col min="8442" max="8442" width="102.42578125" style="272" customWidth="1"/>
    <col min="8443" max="8443" width="4.85546875" style="272" customWidth="1"/>
    <col min="8444" max="8444" width="18.7109375" style="272" bestFit="1" customWidth="1"/>
    <col min="8445" max="8696" width="9.140625" style="272"/>
    <col min="8697" max="8697" width="9.140625" style="272" customWidth="1"/>
    <col min="8698" max="8698" width="102.42578125" style="272" customWidth="1"/>
    <col min="8699" max="8699" width="4.85546875" style="272" customWidth="1"/>
    <col min="8700" max="8700" width="18.7109375" style="272" bestFit="1" customWidth="1"/>
    <col min="8701" max="8952" width="9.140625" style="272"/>
    <col min="8953" max="8953" width="9.140625" style="272" customWidth="1"/>
    <col min="8954" max="8954" width="102.42578125" style="272" customWidth="1"/>
    <col min="8955" max="8955" width="4.85546875" style="272" customWidth="1"/>
    <col min="8956" max="8956" width="18.7109375" style="272" bestFit="1" customWidth="1"/>
    <col min="8957" max="9208" width="9.140625" style="272"/>
    <col min="9209" max="9209" width="9.140625" style="272" customWidth="1"/>
    <col min="9210" max="9210" width="102.42578125" style="272" customWidth="1"/>
    <col min="9211" max="9211" width="4.85546875" style="272" customWidth="1"/>
    <col min="9212" max="9212" width="18.7109375" style="272" bestFit="1" customWidth="1"/>
    <col min="9213" max="9464" width="9.140625" style="272"/>
    <col min="9465" max="9465" width="9.140625" style="272" customWidth="1"/>
    <col min="9466" max="9466" width="102.42578125" style="272" customWidth="1"/>
    <col min="9467" max="9467" width="4.85546875" style="272" customWidth="1"/>
    <col min="9468" max="9468" width="18.7109375" style="272" bestFit="1" customWidth="1"/>
    <col min="9469" max="9720" width="9.140625" style="272"/>
    <col min="9721" max="9721" width="9.140625" style="272" customWidth="1"/>
    <col min="9722" max="9722" width="102.42578125" style="272" customWidth="1"/>
    <col min="9723" max="9723" width="4.85546875" style="272" customWidth="1"/>
    <col min="9724" max="9724" width="18.7109375" style="272" bestFit="1" customWidth="1"/>
    <col min="9725" max="9976" width="9.140625" style="272"/>
    <col min="9977" max="9977" width="9.140625" style="272" customWidth="1"/>
    <col min="9978" max="9978" width="102.42578125" style="272" customWidth="1"/>
    <col min="9979" max="9979" width="4.85546875" style="272" customWidth="1"/>
    <col min="9980" max="9980" width="18.7109375" style="272" bestFit="1" customWidth="1"/>
    <col min="9981" max="10232" width="9.140625" style="272"/>
    <col min="10233" max="10233" width="9.140625" style="272" customWidth="1"/>
    <col min="10234" max="10234" width="102.42578125" style="272" customWidth="1"/>
    <col min="10235" max="10235" width="4.85546875" style="272" customWidth="1"/>
    <col min="10236" max="10236" width="18.7109375" style="272" bestFit="1" customWidth="1"/>
    <col min="10237" max="10488" width="9.140625" style="272"/>
    <col min="10489" max="10489" width="9.140625" style="272" customWidth="1"/>
    <col min="10490" max="10490" width="102.42578125" style="272" customWidth="1"/>
    <col min="10491" max="10491" width="4.85546875" style="272" customWidth="1"/>
    <col min="10492" max="10492" width="18.7109375" style="272" bestFit="1" customWidth="1"/>
    <col min="10493" max="10744" width="9.140625" style="272"/>
    <col min="10745" max="10745" width="9.140625" style="272" customWidth="1"/>
    <col min="10746" max="10746" width="102.42578125" style="272" customWidth="1"/>
    <col min="10747" max="10747" width="4.85546875" style="272" customWidth="1"/>
    <col min="10748" max="10748" width="18.7109375" style="272" bestFit="1" customWidth="1"/>
    <col min="10749" max="11000" width="9.140625" style="272"/>
    <col min="11001" max="11001" width="9.140625" style="272" customWidth="1"/>
    <col min="11002" max="11002" width="102.42578125" style="272" customWidth="1"/>
    <col min="11003" max="11003" width="4.85546875" style="272" customWidth="1"/>
    <col min="11004" max="11004" width="18.7109375" style="272" bestFit="1" customWidth="1"/>
    <col min="11005" max="11256" width="9.140625" style="272"/>
    <col min="11257" max="11257" width="9.140625" style="272" customWidth="1"/>
    <col min="11258" max="11258" width="102.42578125" style="272" customWidth="1"/>
    <col min="11259" max="11259" width="4.85546875" style="272" customWidth="1"/>
    <col min="11260" max="11260" width="18.7109375" style="272" bestFit="1" customWidth="1"/>
    <col min="11261" max="11512" width="9.140625" style="272"/>
    <col min="11513" max="11513" width="9.140625" style="272" customWidth="1"/>
    <col min="11514" max="11514" width="102.42578125" style="272" customWidth="1"/>
    <col min="11515" max="11515" width="4.85546875" style="272" customWidth="1"/>
    <col min="11516" max="11516" width="18.7109375" style="272" bestFit="1" customWidth="1"/>
    <col min="11517" max="11768" width="9.140625" style="272"/>
    <col min="11769" max="11769" width="9.140625" style="272" customWidth="1"/>
    <col min="11770" max="11770" width="102.42578125" style="272" customWidth="1"/>
    <col min="11771" max="11771" width="4.85546875" style="272" customWidth="1"/>
    <col min="11772" max="11772" width="18.7109375" style="272" bestFit="1" customWidth="1"/>
    <col min="11773" max="12024" width="9.140625" style="272"/>
    <col min="12025" max="12025" width="9.140625" style="272" customWidth="1"/>
    <col min="12026" max="12026" width="102.42578125" style="272" customWidth="1"/>
    <col min="12027" max="12027" width="4.85546875" style="272" customWidth="1"/>
    <col min="12028" max="12028" width="18.7109375" style="272" bestFit="1" customWidth="1"/>
    <col min="12029" max="12280" width="9.140625" style="272"/>
    <col min="12281" max="12281" width="9.140625" style="272" customWidth="1"/>
    <col min="12282" max="12282" width="102.42578125" style="272" customWidth="1"/>
    <col min="12283" max="12283" width="4.85546875" style="272" customWidth="1"/>
    <col min="12284" max="12284" width="18.7109375" style="272" bestFit="1" customWidth="1"/>
    <col min="12285" max="12536" width="9.140625" style="272"/>
    <col min="12537" max="12537" width="9.140625" style="272" customWidth="1"/>
    <col min="12538" max="12538" width="102.42578125" style="272" customWidth="1"/>
    <col min="12539" max="12539" width="4.85546875" style="272" customWidth="1"/>
    <col min="12540" max="12540" width="18.7109375" style="272" bestFit="1" customWidth="1"/>
    <col min="12541" max="12792" width="9.140625" style="272"/>
    <col min="12793" max="12793" width="9.140625" style="272" customWidth="1"/>
    <col min="12794" max="12794" width="102.42578125" style="272" customWidth="1"/>
    <col min="12795" max="12795" width="4.85546875" style="272" customWidth="1"/>
    <col min="12796" max="12796" width="18.7109375" style="272" bestFit="1" customWidth="1"/>
    <col min="12797" max="13048" width="9.140625" style="272"/>
    <col min="13049" max="13049" width="9.140625" style="272" customWidth="1"/>
    <col min="13050" max="13050" width="102.42578125" style="272" customWidth="1"/>
    <col min="13051" max="13051" width="4.85546875" style="272" customWidth="1"/>
    <col min="13052" max="13052" width="18.7109375" style="272" bestFit="1" customWidth="1"/>
    <col min="13053" max="13304" width="9.140625" style="272"/>
    <col min="13305" max="13305" width="9.140625" style="272" customWidth="1"/>
    <col min="13306" max="13306" width="102.42578125" style="272" customWidth="1"/>
    <col min="13307" max="13307" width="4.85546875" style="272" customWidth="1"/>
    <col min="13308" max="13308" width="18.7109375" style="272" bestFit="1" customWidth="1"/>
    <col min="13309" max="13560" width="9.140625" style="272"/>
    <col min="13561" max="13561" width="9.140625" style="272" customWidth="1"/>
    <col min="13562" max="13562" width="102.42578125" style="272" customWidth="1"/>
    <col min="13563" max="13563" width="4.85546875" style="272" customWidth="1"/>
    <col min="13564" max="13564" width="18.7109375" style="272" bestFit="1" customWidth="1"/>
    <col min="13565" max="13816" width="9.140625" style="272"/>
    <col min="13817" max="13817" width="9.140625" style="272" customWidth="1"/>
    <col min="13818" max="13818" width="102.42578125" style="272" customWidth="1"/>
    <col min="13819" max="13819" width="4.85546875" style="272" customWidth="1"/>
    <col min="13820" max="13820" width="18.7109375" style="272" bestFit="1" customWidth="1"/>
    <col min="13821" max="14072" width="9.140625" style="272"/>
    <col min="14073" max="14073" width="9.140625" style="272" customWidth="1"/>
    <col min="14074" max="14074" width="102.42578125" style="272" customWidth="1"/>
    <col min="14075" max="14075" width="4.85546875" style="272" customWidth="1"/>
    <col min="14076" max="14076" width="18.7109375" style="272" bestFit="1" customWidth="1"/>
    <col min="14077" max="14328" width="9.140625" style="272"/>
    <col min="14329" max="14329" width="9.140625" style="272" customWidth="1"/>
    <col min="14330" max="14330" width="102.42578125" style="272" customWidth="1"/>
    <col min="14331" max="14331" width="4.85546875" style="272" customWidth="1"/>
    <col min="14332" max="14332" width="18.7109375" style="272" bestFit="1" customWidth="1"/>
    <col min="14333" max="14584" width="9.140625" style="272"/>
    <col min="14585" max="14585" width="9.140625" style="272" customWidth="1"/>
    <col min="14586" max="14586" width="102.42578125" style="272" customWidth="1"/>
    <col min="14587" max="14587" width="4.85546875" style="272" customWidth="1"/>
    <col min="14588" max="14588" width="18.7109375" style="272" bestFit="1" customWidth="1"/>
    <col min="14589" max="14840" width="9.140625" style="272"/>
    <col min="14841" max="14841" width="9.140625" style="272" customWidth="1"/>
    <col min="14842" max="14842" width="102.42578125" style="272" customWidth="1"/>
    <col min="14843" max="14843" width="4.85546875" style="272" customWidth="1"/>
    <col min="14844" max="14844" width="18.7109375" style="272" bestFit="1" customWidth="1"/>
    <col min="14845" max="15096" width="9.140625" style="272"/>
    <col min="15097" max="15097" width="9.140625" style="272" customWidth="1"/>
    <col min="15098" max="15098" width="102.42578125" style="272" customWidth="1"/>
    <col min="15099" max="15099" width="4.85546875" style="272" customWidth="1"/>
    <col min="15100" max="15100" width="18.7109375" style="272" bestFit="1" customWidth="1"/>
    <col min="15101" max="15352" width="9.140625" style="272"/>
    <col min="15353" max="15353" width="9.140625" style="272" customWidth="1"/>
    <col min="15354" max="15354" width="102.42578125" style="272" customWidth="1"/>
    <col min="15355" max="15355" width="4.85546875" style="272" customWidth="1"/>
    <col min="15356" max="15356" width="18.7109375" style="272" bestFit="1" customWidth="1"/>
    <col min="15357" max="15608" width="9.140625" style="272"/>
    <col min="15609" max="15609" width="9.140625" style="272" customWidth="1"/>
    <col min="15610" max="15610" width="102.42578125" style="272" customWidth="1"/>
    <col min="15611" max="15611" width="4.85546875" style="272" customWidth="1"/>
    <col min="15612" max="15612" width="18.7109375" style="272" bestFit="1" customWidth="1"/>
    <col min="15613" max="15864" width="9.140625" style="272"/>
    <col min="15865" max="15865" width="9.140625" style="272" customWidth="1"/>
    <col min="15866" max="15866" width="102.42578125" style="272" customWidth="1"/>
    <col min="15867" max="15867" width="4.85546875" style="272" customWidth="1"/>
    <col min="15868" max="15868" width="18.7109375" style="272" bestFit="1" customWidth="1"/>
    <col min="15869" max="16120" width="9.140625" style="272"/>
    <col min="16121" max="16121" width="9.140625" style="272" customWidth="1"/>
    <col min="16122" max="16122" width="102.42578125" style="272" customWidth="1"/>
    <col min="16123" max="16123" width="4.85546875" style="272" customWidth="1"/>
    <col min="16124" max="16124" width="18.7109375" style="272" bestFit="1" customWidth="1"/>
    <col min="16125" max="16384" width="9.140625" style="272"/>
  </cols>
  <sheetData>
    <row r="3" spans="2:4" ht="30" customHeight="1" x14ac:dyDescent="0.25">
      <c r="B3" s="835" t="s">
        <v>221</v>
      </c>
      <c r="C3" s="833" t="s">
        <v>441</v>
      </c>
      <c r="D3" s="835" t="s">
        <v>440</v>
      </c>
    </row>
    <row r="4" spans="2:4" ht="30" customHeight="1" x14ac:dyDescent="0.25">
      <c r="B4" s="835"/>
      <c r="C4" s="834"/>
      <c r="D4" s="835"/>
    </row>
    <row r="5" spans="2:4" ht="45.75" customHeight="1" x14ac:dyDescent="0.25">
      <c r="B5" s="835"/>
      <c r="C5" s="834"/>
      <c r="D5" s="835"/>
    </row>
    <row r="6" spans="2:4" ht="39" customHeight="1" x14ac:dyDescent="0.25">
      <c r="B6" s="478" t="s">
        <v>439</v>
      </c>
      <c r="C6" s="275"/>
      <c r="D6" s="274" t="s">
        <v>475</v>
      </c>
    </row>
    <row r="7" spans="2:4" ht="39" customHeight="1" x14ac:dyDescent="0.25">
      <c r="B7" s="273" t="s">
        <v>574</v>
      </c>
      <c r="C7" s="477" t="s">
        <v>827</v>
      </c>
      <c r="D7" s="476" t="s">
        <v>573</v>
      </c>
    </row>
    <row r="8" spans="2:4" ht="39" customHeight="1" x14ac:dyDescent="0.25">
      <c r="B8" s="273" t="s">
        <v>572</v>
      </c>
      <c r="C8" s="477" t="s">
        <v>754</v>
      </c>
      <c r="D8" s="476" t="s">
        <v>571</v>
      </c>
    </row>
    <row r="9" spans="2:4" ht="39" customHeight="1" x14ac:dyDescent="0.25">
      <c r="B9" s="273" t="s">
        <v>572</v>
      </c>
      <c r="C9" s="477" t="s">
        <v>755</v>
      </c>
      <c r="D9" s="476" t="s">
        <v>571</v>
      </c>
    </row>
    <row r="10" spans="2:4" ht="39" customHeight="1" x14ac:dyDescent="0.25">
      <c r="B10" s="273" t="s">
        <v>572</v>
      </c>
      <c r="C10" s="477" t="s">
        <v>828</v>
      </c>
      <c r="D10" s="476" t="s">
        <v>571</v>
      </c>
    </row>
    <row r="11" spans="2:4" ht="39" customHeight="1" x14ac:dyDescent="0.25">
      <c r="B11" s="273" t="s">
        <v>572</v>
      </c>
      <c r="C11" s="477" t="s">
        <v>829</v>
      </c>
      <c r="D11" s="476" t="s">
        <v>571</v>
      </c>
    </row>
    <row r="12" spans="2:4" ht="39" customHeight="1" x14ac:dyDescent="0.25">
      <c r="B12" s="273" t="s">
        <v>570</v>
      </c>
      <c r="C12" s="477" t="s">
        <v>756</v>
      </c>
      <c r="D12" s="476" t="s">
        <v>476</v>
      </c>
    </row>
    <row r="13" spans="2:4" ht="39" customHeight="1" x14ac:dyDescent="0.25">
      <c r="B13" s="273" t="s">
        <v>570</v>
      </c>
      <c r="C13" s="477" t="s">
        <v>757</v>
      </c>
      <c r="D13" s="476" t="s">
        <v>476</v>
      </c>
    </row>
    <row r="14" spans="2:4" ht="39" customHeight="1" x14ac:dyDescent="0.25">
      <c r="B14" s="273" t="s">
        <v>646</v>
      </c>
      <c r="C14" s="477" t="s">
        <v>758</v>
      </c>
      <c r="D14" s="476" t="s">
        <v>653</v>
      </c>
    </row>
    <row r="15" spans="2:4" ht="39" customHeight="1" x14ac:dyDescent="0.25">
      <c r="B15" s="273" t="s">
        <v>646</v>
      </c>
      <c r="C15" s="477" t="s">
        <v>759</v>
      </c>
      <c r="D15" s="476" t="s">
        <v>653</v>
      </c>
    </row>
    <row r="16" spans="2:4" ht="39" customHeight="1" x14ac:dyDescent="0.25">
      <c r="B16" s="273" t="s">
        <v>652</v>
      </c>
      <c r="C16" s="477" t="s">
        <v>830</v>
      </c>
      <c r="D16" s="476" t="s">
        <v>654</v>
      </c>
    </row>
    <row r="17" spans="2:4" ht="39" customHeight="1" x14ac:dyDescent="0.25">
      <c r="B17" s="273" t="s">
        <v>652</v>
      </c>
      <c r="C17" s="477" t="s">
        <v>831</v>
      </c>
      <c r="D17" s="476" t="s">
        <v>654</v>
      </c>
    </row>
    <row r="18" spans="2:4" ht="39" customHeight="1" x14ac:dyDescent="0.25">
      <c r="B18" s="273" t="s">
        <v>569</v>
      </c>
      <c r="C18" s="477" t="s">
        <v>647</v>
      </c>
      <c r="D18" s="476" t="s">
        <v>438</v>
      </c>
    </row>
    <row r="19" spans="2:4" ht="39" customHeight="1" x14ac:dyDescent="0.25">
      <c r="B19" s="273" t="s">
        <v>568</v>
      </c>
      <c r="C19" s="477" t="s">
        <v>648</v>
      </c>
      <c r="D19" s="476" t="s">
        <v>477</v>
      </c>
    </row>
    <row r="20" spans="2:4" ht="39" customHeight="1" x14ac:dyDescent="0.25">
      <c r="B20" s="273" t="s">
        <v>567</v>
      </c>
      <c r="C20" s="477" t="s">
        <v>649</v>
      </c>
      <c r="D20" s="476" t="s">
        <v>437</v>
      </c>
    </row>
    <row r="21" spans="2:4" ht="39" customHeight="1" x14ac:dyDescent="0.25">
      <c r="B21" s="273" t="s">
        <v>566</v>
      </c>
      <c r="C21" s="477" t="s">
        <v>650</v>
      </c>
      <c r="D21" s="476" t="s">
        <v>565</v>
      </c>
    </row>
    <row r="22" spans="2:4" ht="39" customHeight="1" x14ac:dyDescent="0.25">
      <c r="B22" s="273" t="s">
        <v>564</v>
      </c>
      <c r="C22" s="477" t="s">
        <v>651</v>
      </c>
      <c r="D22" s="476" t="s">
        <v>436</v>
      </c>
    </row>
    <row r="23" spans="2:4" ht="39" customHeight="1" x14ac:dyDescent="0.25">
      <c r="B23" s="273" t="s">
        <v>563</v>
      </c>
      <c r="C23" s="477" t="s">
        <v>655</v>
      </c>
      <c r="D23" s="476" t="s">
        <v>478</v>
      </c>
    </row>
    <row r="24" spans="2:4" ht="39" customHeight="1" x14ac:dyDescent="0.25">
      <c r="B24" s="273" t="s">
        <v>562</v>
      </c>
      <c r="C24" s="477" t="s">
        <v>656</v>
      </c>
      <c r="D24" s="476" t="s">
        <v>479</v>
      </c>
    </row>
    <row r="25" spans="2:4" ht="39" customHeight="1" x14ac:dyDescent="0.25">
      <c r="B25" s="273" t="s">
        <v>658</v>
      </c>
      <c r="C25" s="477" t="s">
        <v>657</v>
      </c>
      <c r="D25" s="476" t="s">
        <v>659</v>
      </c>
    </row>
    <row r="26" spans="2:4" ht="39" customHeight="1" x14ac:dyDescent="0.25">
      <c r="B26" s="273" t="s">
        <v>660</v>
      </c>
      <c r="C26" s="477" t="s">
        <v>832</v>
      </c>
      <c r="D26" s="476" t="s">
        <v>661</v>
      </c>
    </row>
  </sheetData>
  <mergeCells count="3">
    <mergeCell ref="C3:C5"/>
    <mergeCell ref="B3:B5"/>
    <mergeCell ref="D3:D5"/>
  </mergeCells>
  <hyperlinks>
    <hyperlink ref="C7" location="'64  '!A1" display="64" xr:uid="{00000000-0004-0000-0000-000000000000}"/>
    <hyperlink ref="C8" location="'65a  '!Print_Area" display="65a" xr:uid="{00000000-0004-0000-0000-000001000000}"/>
    <hyperlink ref="C12" location="'66a'!A1" display="66a" xr:uid="{00000000-0004-0000-0000-000002000000}"/>
    <hyperlink ref="C14" location="'67a'!A1" display="67a" xr:uid="{00000000-0004-0000-0000-000003000000}"/>
    <hyperlink ref="C16" location="'68a '!A1" display="68a" xr:uid="{00000000-0004-0000-0000-000004000000}"/>
    <hyperlink ref="C18" location="'69'!A1" display="69" xr:uid="{00000000-0004-0000-0000-000005000000}"/>
    <hyperlink ref="C19" location="'70'!A1" display="70" xr:uid="{00000000-0004-0000-0000-000006000000}"/>
    <hyperlink ref="C20" location="'71'!A1" display="71" xr:uid="{00000000-0004-0000-0000-000007000000}"/>
    <hyperlink ref="C21" location="'72'!A1" display="72" xr:uid="{00000000-0004-0000-0000-000008000000}"/>
    <hyperlink ref="C22" location="'73'!A1" display="73" xr:uid="{00000000-0004-0000-0000-000009000000}"/>
    <hyperlink ref="C25" location="'76'!A1" display="76" xr:uid="{00000000-0004-0000-0000-00000A000000}"/>
    <hyperlink ref="C26" location="'77'!A1" display="77" xr:uid="{00000000-0004-0000-0000-00000B000000}"/>
    <hyperlink ref="C23" location="'74'!A1" display="74" xr:uid="{00000000-0004-0000-0000-00000C000000}"/>
    <hyperlink ref="C24" location="'75'!A1" display="75" xr:uid="{00000000-0004-0000-0000-00000D000000}"/>
    <hyperlink ref="C9" location="'65b  '!A1" display="65b" xr:uid="{00000000-0004-0000-0000-00000E000000}"/>
    <hyperlink ref="C10" location="'65c  '!A1" display="65c" xr:uid="{00000000-0004-0000-0000-00000F000000}"/>
    <hyperlink ref="C11" location="'65d'!A1" display="65d" xr:uid="{00000000-0004-0000-0000-000010000000}"/>
    <hyperlink ref="C13" location="'66b '!A1" display="66b" xr:uid="{00000000-0004-0000-0000-000011000000}"/>
    <hyperlink ref="C15" location="'67b'!Print_Area" display="67b" xr:uid="{00000000-0004-0000-0000-000012000000}"/>
    <hyperlink ref="C17" location="'68b'!A1" display="68b" xr:uid="{00000000-0004-0000-0000-000013000000}"/>
  </hyperlinks>
  <printOptions horizontalCentered="1" verticalCentered="1"/>
  <pageMargins left="0.11811023622047245" right="0.11811023622047245" top="0.15748031496062992" bottom="0.15748031496062992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772C2-334F-45E3-A337-F8BE8D70397B}">
  <sheetPr>
    <pageSetUpPr fitToPage="1"/>
  </sheetPr>
  <dimension ref="B1:FH37"/>
  <sheetViews>
    <sheetView rightToLeft="1" topLeftCell="M1" zoomScale="40" zoomScaleNormal="40" workbookViewId="0">
      <selection activeCell="BI12" sqref="BI12"/>
    </sheetView>
  </sheetViews>
  <sheetFormatPr defaultColWidth="9.140625" defaultRowHeight="12.75" x14ac:dyDescent="0.2"/>
  <cols>
    <col min="1" max="1" width="4" style="6" customWidth="1"/>
    <col min="2" max="2" width="52" style="5" customWidth="1"/>
    <col min="3" max="9" width="30.7109375" style="5" hidden="1" customWidth="1"/>
    <col min="10" max="10" width="23" style="5" hidden="1" customWidth="1"/>
    <col min="11" max="12" width="30.7109375" style="5" hidden="1" customWidth="1"/>
    <col min="13" max="14" width="30.7109375" style="5" customWidth="1"/>
    <col min="15" max="26" width="30.7109375" style="5" hidden="1" customWidth="1"/>
    <col min="27" max="27" width="30.7109375" style="6" hidden="1" customWidth="1"/>
    <col min="28" max="59" width="30.7109375" style="5" hidden="1" customWidth="1"/>
    <col min="60" max="64" width="30.7109375" style="5" customWidth="1"/>
    <col min="65" max="65" width="75.7109375" style="5" customWidth="1"/>
    <col min="66" max="67" width="17.7109375" style="6" bestFit="1" customWidth="1"/>
    <col min="68" max="68" width="19.42578125" style="6" bestFit="1" customWidth="1"/>
    <col min="69" max="70" width="17.7109375" style="6" bestFit="1" customWidth="1"/>
    <col min="71" max="71" width="19.42578125" style="6" bestFit="1" customWidth="1"/>
    <col min="72" max="72" width="17.28515625" style="6" bestFit="1" customWidth="1"/>
    <col min="73" max="73" width="19.42578125" style="6" bestFit="1" customWidth="1"/>
    <col min="74" max="78" width="17.28515625" style="6" bestFit="1" customWidth="1"/>
    <col min="79" max="79" width="28.7109375" style="6" bestFit="1" customWidth="1"/>
    <col min="80" max="83" width="17.28515625" style="6" bestFit="1" customWidth="1"/>
    <col min="84" max="85" width="27" style="6" bestFit="1" customWidth="1"/>
    <col min="86" max="96" width="17.28515625" style="6" bestFit="1" customWidth="1"/>
    <col min="97" max="97" width="15.5703125" style="6" bestFit="1" customWidth="1"/>
    <col min="98" max="109" width="17.28515625" style="6" bestFit="1" customWidth="1"/>
    <col min="110" max="117" width="9.140625" style="6"/>
    <col min="118" max="118" width="9.140625" style="6" customWidth="1"/>
    <col min="119" max="159" width="9.140625" style="6"/>
    <col min="160" max="160" width="9.140625" style="6" customWidth="1"/>
    <col min="161" max="16384" width="9.140625" style="6"/>
  </cols>
  <sheetData>
    <row r="1" spans="2:164" ht="18.75" customHeight="1" x14ac:dyDescent="0.2">
      <c r="L1" s="695"/>
      <c r="M1" s="695"/>
      <c r="N1" s="695"/>
      <c r="O1" s="695"/>
      <c r="P1" s="695"/>
      <c r="Q1" s="695"/>
      <c r="R1" s="695"/>
      <c r="S1" s="695"/>
      <c r="T1" s="695"/>
      <c r="U1" s="695"/>
      <c r="V1" s="695"/>
      <c r="W1" s="695"/>
      <c r="X1" s="695"/>
      <c r="Y1" s="695"/>
      <c r="Z1" s="695"/>
      <c r="AA1" s="695"/>
      <c r="AB1" s="695"/>
      <c r="AC1" s="695"/>
      <c r="AD1" s="695"/>
      <c r="AE1" s="695"/>
      <c r="AF1" s="695"/>
      <c r="AG1" s="695"/>
      <c r="AH1" s="695"/>
      <c r="AI1" s="695"/>
      <c r="AJ1" s="695"/>
      <c r="AK1" s="695"/>
      <c r="AL1" s="695"/>
      <c r="AM1" s="695"/>
      <c r="AN1" s="695"/>
      <c r="AO1" s="695"/>
      <c r="AP1" s="695"/>
      <c r="AQ1" s="695"/>
      <c r="AR1" s="695"/>
      <c r="AS1" s="695"/>
      <c r="AT1" s="695"/>
      <c r="AU1" s="695"/>
      <c r="AV1" s="695"/>
      <c r="AW1" s="695"/>
      <c r="AX1" s="695"/>
      <c r="AY1" s="695"/>
      <c r="AZ1" s="695"/>
      <c r="BA1" s="695"/>
      <c r="BB1" s="695"/>
      <c r="BC1" s="695"/>
      <c r="BD1" s="695"/>
      <c r="BE1" s="695"/>
      <c r="BF1" s="695"/>
      <c r="BG1" s="695"/>
      <c r="BH1" s="695"/>
      <c r="BI1" s="695"/>
      <c r="BJ1" s="695"/>
      <c r="BK1" s="695"/>
      <c r="BL1" s="695"/>
    </row>
    <row r="2" spans="2:164" s="296" customFormat="1" ht="40.15" customHeight="1" x14ac:dyDescent="0.25">
      <c r="B2" s="839" t="s">
        <v>440</v>
      </c>
      <c r="C2" s="839"/>
      <c r="D2" s="841" t="s">
        <v>812</v>
      </c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  <c r="Q2" s="841"/>
      <c r="R2" s="841"/>
      <c r="S2" s="841"/>
      <c r="T2" s="841"/>
      <c r="U2" s="841"/>
      <c r="V2" s="841"/>
      <c r="W2" s="841"/>
      <c r="X2" s="841"/>
      <c r="Y2" s="841"/>
      <c r="Z2" s="841"/>
      <c r="AA2" s="841"/>
      <c r="AB2" s="841"/>
      <c r="AC2" s="841"/>
      <c r="AD2" s="841"/>
      <c r="AE2" s="841"/>
      <c r="AF2" s="841"/>
      <c r="AG2" s="841"/>
      <c r="AH2" s="841"/>
      <c r="AI2" s="841"/>
      <c r="AJ2" s="841"/>
      <c r="AK2" s="841"/>
      <c r="AL2" s="841"/>
      <c r="AM2" s="841"/>
      <c r="AN2" s="841"/>
      <c r="AO2" s="841"/>
      <c r="AP2" s="841"/>
      <c r="AQ2" s="841"/>
      <c r="AR2" s="841"/>
      <c r="AS2" s="841"/>
      <c r="AT2" s="841"/>
      <c r="AU2" s="841"/>
      <c r="AV2" s="841"/>
      <c r="AW2" s="841"/>
      <c r="AX2" s="841"/>
      <c r="AY2" s="841"/>
      <c r="AZ2" s="841"/>
      <c r="BA2" s="841"/>
      <c r="BB2" s="841"/>
      <c r="BC2" s="841"/>
      <c r="BD2" s="841"/>
      <c r="BE2" s="841"/>
      <c r="BF2" s="841"/>
      <c r="BG2" s="841"/>
      <c r="BH2" s="841"/>
      <c r="BI2" s="841"/>
      <c r="BJ2" s="841"/>
      <c r="BK2" s="841"/>
      <c r="BL2" s="841"/>
      <c r="BM2" s="818" t="s">
        <v>221</v>
      </c>
    </row>
    <row r="3" spans="2:164" s="296" customFormat="1" ht="40.15" customHeight="1" x14ac:dyDescent="0.25">
      <c r="B3" s="840"/>
      <c r="C3" s="123"/>
      <c r="D3" s="130"/>
      <c r="E3" s="130"/>
      <c r="F3" s="130"/>
      <c r="G3" s="842" t="s">
        <v>480</v>
      </c>
      <c r="H3" s="842"/>
      <c r="I3" s="842"/>
      <c r="J3" s="842"/>
      <c r="K3" s="842"/>
      <c r="L3" s="842"/>
      <c r="M3" s="842"/>
      <c r="N3" s="842"/>
      <c r="O3" s="842"/>
      <c r="P3" s="842"/>
      <c r="Q3" s="842"/>
      <c r="R3" s="842"/>
      <c r="S3" s="842"/>
      <c r="T3" s="842"/>
      <c r="U3" s="842"/>
      <c r="V3" s="842"/>
      <c r="W3" s="842"/>
      <c r="X3" s="842"/>
      <c r="Y3" s="842"/>
      <c r="Z3" s="842"/>
      <c r="AA3" s="842"/>
      <c r="AB3" s="842"/>
      <c r="AC3" s="842"/>
      <c r="AD3" s="842"/>
      <c r="AE3" s="842"/>
      <c r="AF3" s="842"/>
      <c r="AG3" s="842"/>
      <c r="AH3" s="842"/>
      <c r="AI3" s="842"/>
      <c r="AJ3" s="842"/>
      <c r="AK3" s="842"/>
      <c r="AL3" s="842"/>
      <c r="AM3" s="842"/>
      <c r="AN3" s="842"/>
      <c r="AO3" s="842"/>
      <c r="AP3" s="842"/>
      <c r="AQ3" s="842"/>
      <c r="AR3" s="842"/>
      <c r="AS3" s="842"/>
      <c r="AT3" s="842"/>
      <c r="AU3" s="842"/>
      <c r="AV3" s="842"/>
      <c r="AW3" s="842"/>
      <c r="AX3" s="842"/>
      <c r="AY3" s="842"/>
      <c r="AZ3" s="842"/>
      <c r="BA3" s="842"/>
      <c r="BB3" s="842"/>
      <c r="BC3" s="842"/>
      <c r="BD3" s="842"/>
      <c r="BE3" s="842"/>
      <c r="BF3" s="842"/>
      <c r="BG3" s="842"/>
      <c r="BH3" s="842"/>
      <c r="BI3" s="842"/>
      <c r="BJ3" s="842"/>
      <c r="BK3" s="842"/>
      <c r="BL3" s="842"/>
      <c r="BM3" s="125"/>
    </row>
    <row r="4" spans="2:164" s="296" customFormat="1" ht="40.35" customHeight="1" x14ac:dyDescent="0.25">
      <c r="B4" s="840"/>
      <c r="C4" s="124"/>
      <c r="D4" s="131"/>
      <c r="E4" s="131"/>
      <c r="F4" s="131"/>
      <c r="G4" s="843" t="s">
        <v>236</v>
      </c>
      <c r="H4" s="843"/>
      <c r="I4" s="843"/>
      <c r="J4" s="843"/>
      <c r="K4" s="843"/>
      <c r="L4" s="843"/>
      <c r="M4" s="843"/>
      <c r="N4" s="843"/>
      <c r="O4" s="843"/>
      <c r="P4" s="843"/>
      <c r="Q4" s="843"/>
      <c r="R4" s="843"/>
      <c r="S4" s="843"/>
      <c r="T4" s="843"/>
      <c r="U4" s="843"/>
      <c r="V4" s="843"/>
      <c r="W4" s="843"/>
      <c r="X4" s="843"/>
      <c r="Y4" s="843"/>
      <c r="Z4" s="843"/>
      <c r="AA4" s="843"/>
      <c r="AB4" s="843"/>
      <c r="AC4" s="843"/>
      <c r="AD4" s="843"/>
      <c r="AE4" s="843"/>
      <c r="AF4" s="843"/>
      <c r="AG4" s="843"/>
      <c r="AH4" s="843"/>
      <c r="AI4" s="843"/>
      <c r="AJ4" s="843"/>
      <c r="AK4" s="843"/>
      <c r="AL4" s="843"/>
      <c r="AM4" s="843"/>
      <c r="AN4" s="843"/>
      <c r="AO4" s="843"/>
      <c r="AP4" s="843"/>
      <c r="AQ4" s="843"/>
      <c r="AR4" s="843"/>
      <c r="AS4" s="843"/>
      <c r="AT4" s="843"/>
      <c r="AU4" s="843"/>
      <c r="AV4" s="843"/>
      <c r="AW4" s="843"/>
      <c r="AX4" s="843"/>
      <c r="AY4" s="843"/>
      <c r="AZ4" s="843"/>
      <c r="BA4" s="843"/>
      <c r="BB4" s="843"/>
      <c r="BC4" s="843"/>
      <c r="BD4" s="843"/>
      <c r="BE4" s="843"/>
      <c r="BF4" s="843"/>
      <c r="BG4" s="843"/>
      <c r="BH4" s="843"/>
      <c r="BI4" s="843"/>
      <c r="BJ4" s="843"/>
      <c r="BK4" s="843"/>
      <c r="BL4" s="843"/>
      <c r="BM4" s="819" t="s">
        <v>217</v>
      </c>
    </row>
    <row r="5" spans="2:164" ht="15" customHeight="1" x14ac:dyDescent="0.3">
      <c r="B5" s="241"/>
      <c r="C5" s="242"/>
      <c r="D5" s="242"/>
      <c r="E5" s="242"/>
      <c r="F5" s="242"/>
      <c r="G5" s="243"/>
      <c r="H5" s="243"/>
      <c r="I5" s="243"/>
      <c r="J5" s="243"/>
      <c r="K5" s="243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2"/>
      <c r="AO5" s="242"/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  <c r="BF5" s="242"/>
      <c r="BG5" s="242"/>
      <c r="BH5" s="242"/>
      <c r="BI5" s="242"/>
      <c r="BJ5" s="242"/>
      <c r="BK5" s="242"/>
      <c r="BL5" s="242"/>
      <c r="BM5" s="244"/>
    </row>
    <row r="6" spans="2:164" s="18" customFormat="1" ht="45.75" customHeight="1" x14ac:dyDescent="0.3">
      <c r="B6" s="844"/>
      <c r="C6" s="846" t="s">
        <v>29</v>
      </c>
      <c r="D6" s="836" t="s">
        <v>28</v>
      </c>
      <c r="E6" s="836" t="s">
        <v>27</v>
      </c>
      <c r="F6" s="836" t="s">
        <v>26</v>
      </c>
      <c r="G6" s="836" t="s">
        <v>25</v>
      </c>
      <c r="H6" s="836" t="s">
        <v>24</v>
      </c>
      <c r="I6" s="836" t="s">
        <v>23</v>
      </c>
      <c r="J6" s="836" t="s">
        <v>397</v>
      </c>
      <c r="K6" s="836" t="s">
        <v>396</v>
      </c>
      <c r="L6" s="836" t="s">
        <v>482</v>
      </c>
      <c r="M6" s="836" t="s">
        <v>536</v>
      </c>
      <c r="N6" s="836" t="s">
        <v>633</v>
      </c>
      <c r="O6" s="836" t="s">
        <v>29</v>
      </c>
      <c r="P6" s="836"/>
      <c r="Q6" s="836"/>
      <c r="R6" s="836"/>
      <c r="S6" s="836" t="s">
        <v>28</v>
      </c>
      <c r="T6" s="836"/>
      <c r="U6" s="836"/>
      <c r="V6" s="836"/>
      <c r="W6" s="838" t="s">
        <v>27</v>
      </c>
      <c r="X6" s="836"/>
      <c r="Y6" s="836"/>
      <c r="Z6" s="836"/>
      <c r="AA6" s="836" t="s">
        <v>26</v>
      </c>
      <c r="AB6" s="836"/>
      <c r="AC6" s="836"/>
      <c r="AD6" s="836"/>
      <c r="AE6" s="836" t="s">
        <v>25</v>
      </c>
      <c r="AF6" s="836"/>
      <c r="AG6" s="836"/>
      <c r="AH6" s="836"/>
      <c r="AI6" s="836" t="s">
        <v>24</v>
      </c>
      <c r="AJ6" s="836"/>
      <c r="AK6" s="836"/>
      <c r="AL6" s="836"/>
      <c r="AM6" s="836" t="s">
        <v>23</v>
      </c>
      <c r="AN6" s="836"/>
      <c r="AO6" s="836"/>
      <c r="AP6" s="836"/>
      <c r="AQ6" s="836" t="s">
        <v>397</v>
      </c>
      <c r="AR6" s="836"/>
      <c r="AS6" s="836"/>
      <c r="AT6" s="836"/>
      <c r="AU6" s="853" t="s">
        <v>396</v>
      </c>
      <c r="AV6" s="853"/>
      <c r="AW6" s="853"/>
      <c r="AX6" s="853"/>
      <c r="AY6" s="848" t="s">
        <v>482</v>
      </c>
      <c r="AZ6" s="849"/>
      <c r="BA6" s="849"/>
      <c r="BB6" s="850"/>
      <c r="BC6" s="848" t="s">
        <v>536</v>
      </c>
      <c r="BD6" s="849"/>
      <c r="BE6" s="849"/>
      <c r="BF6" s="850"/>
      <c r="BG6" s="848" t="s">
        <v>633</v>
      </c>
      <c r="BH6" s="849"/>
      <c r="BI6" s="849"/>
      <c r="BJ6" s="849"/>
      <c r="BK6" s="848" t="s">
        <v>767</v>
      </c>
      <c r="BL6" s="850"/>
      <c r="BM6" s="851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</row>
    <row r="7" spans="2:164" s="18" customFormat="1" ht="109.5" customHeight="1" x14ac:dyDescent="0.3">
      <c r="B7" s="845"/>
      <c r="C7" s="847"/>
      <c r="D7" s="837"/>
      <c r="E7" s="837"/>
      <c r="F7" s="837"/>
      <c r="G7" s="837"/>
      <c r="H7" s="837"/>
      <c r="I7" s="837"/>
      <c r="J7" s="837"/>
      <c r="K7" s="837"/>
      <c r="L7" s="837"/>
      <c r="M7" s="837"/>
      <c r="N7" s="837"/>
      <c r="O7" s="738" t="s">
        <v>111</v>
      </c>
      <c r="P7" s="738" t="s">
        <v>112</v>
      </c>
      <c r="Q7" s="738" t="s">
        <v>113</v>
      </c>
      <c r="R7" s="738" t="s">
        <v>114</v>
      </c>
      <c r="S7" s="738" t="s">
        <v>111</v>
      </c>
      <c r="T7" s="738" t="s">
        <v>112</v>
      </c>
      <c r="U7" s="738" t="s">
        <v>113</v>
      </c>
      <c r="V7" s="738" t="s">
        <v>114</v>
      </c>
      <c r="W7" s="738" t="s">
        <v>111</v>
      </c>
      <c r="X7" s="738" t="s">
        <v>112</v>
      </c>
      <c r="Y7" s="738" t="s">
        <v>113</v>
      </c>
      <c r="Z7" s="738" t="s">
        <v>114</v>
      </c>
      <c r="AA7" s="738" t="s">
        <v>111</v>
      </c>
      <c r="AB7" s="738" t="s">
        <v>112</v>
      </c>
      <c r="AC7" s="738" t="s">
        <v>113</v>
      </c>
      <c r="AD7" s="738" t="s">
        <v>114</v>
      </c>
      <c r="AE7" s="738" t="s">
        <v>111</v>
      </c>
      <c r="AF7" s="738" t="s">
        <v>112</v>
      </c>
      <c r="AG7" s="738" t="s">
        <v>113</v>
      </c>
      <c r="AH7" s="738" t="s">
        <v>114</v>
      </c>
      <c r="AI7" s="738" t="s">
        <v>111</v>
      </c>
      <c r="AJ7" s="738" t="s">
        <v>112</v>
      </c>
      <c r="AK7" s="738" t="s">
        <v>113</v>
      </c>
      <c r="AL7" s="738" t="s">
        <v>114</v>
      </c>
      <c r="AM7" s="738" t="s">
        <v>111</v>
      </c>
      <c r="AN7" s="738" t="s">
        <v>112</v>
      </c>
      <c r="AO7" s="738" t="s">
        <v>113</v>
      </c>
      <c r="AP7" s="738" t="s">
        <v>114</v>
      </c>
      <c r="AQ7" s="738" t="s">
        <v>111</v>
      </c>
      <c r="AR7" s="738" t="s">
        <v>115</v>
      </c>
      <c r="AS7" s="738" t="s">
        <v>113</v>
      </c>
      <c r="AT7" s="738" t="s">
        <v>116</v>
      </c>
      <c r="AU7" s="738" t="s">
        <v>111</v>
      </c>
      <c r="AV7" s="738" t="s">
        <v>115</v>
      </c>
      <c r="AW7" s="738" t="s">
        <v>113</v>
      </c>
      <c r="AX7" s="738" t="s">
        <v>116</v>
      </c>
      <c r="AY7" s="738" t="s">
        <v>111</v>
      </c>
      <c r="AZ7" s="738" t="s">
        <v>115</v>
      </c>
      <c r="BA7" s="738" t="s">
        <v>237</v>
      </c>
      <c r="BB7" s="738" t="s">
        <v>116</v>
      </c>
      <c r="BC7" s="738" t="s">
        <v>111</v>
      </c>
      <c r="BD7" s="738" t="s">
        <v>115</v>
      </c>
      <c r="BE7" s="738" t="s">
        <v>583</v>
      </c>
      <c r="BF7" s="738" t="s">
        <v>116</v>
      </c>
      <c r="BG7" s="738" t="s">
        <v>111</v>
      </c>
      <c r="BH7" s="738" t="s">
        <v>115</v>
      </c>
      <c r="BI7" s="738" t="s">
        <v>583</v>
      </c>
      <c r="BJ7" s="739" t="s">
        <v>116</v>
      </c>
      <c r="BK7" s="738" t="s">
        <v>111</v>
      </c>
      <c r="BL7" s="738" t="s">
        <v>115</v>
      </c>
      <c r="BM7" s="852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</row>
    <row r="8" spans="2:164" s="306" customFormat="1" ht="40.15" customHeight="1" x14ac:dyDescent="0.25">
      <c r="B8" s="51" t="s">
        <v>117</v>
      </c>
      <c r="C8" s="297">
        <v>-1851.6839999999997</v>
      </c>
      <c r="D8" s="298">
        <v>-2463.34</v>
      </c>
      <c r="E8" s="298">
        <v>-2734.4097949999996</v>
      </c>
      <c r="F8" s="298">
        <v>-3118.6400000000012</v>
      </c>
      <c r="G8" s="298">
        <v>-2103.3999999999996</v>
      </c>
      <c r="H8" s="298">
        <v>-841.48999999999955</v>
      </c>
      <c r="I8" s="298">
        <v>-1913.0300000000004</v>
      </c>
      <c r="J8" s="298">
        <f t="shared" ref="J8:J36" si="0">AQ8+AR8+AS8+AT8</f>
        <v>-2616.9000000000005</v>
      </c>
      <c r="K8" s="298">
        <f t="shared" ref="K8:K36" si="1">AU8+AV8+AW8+AX8</f>
        <v>-2858.9999999999991</v>
      </c>
      <c r="L8" s="298">
        <f t="shared" ref="L8:L36" si="2">AY8+AZ8+BA8+BB8</f>
        <v>-1332.9</v>
      </c>
      <c r="M8" s="298">
        <f t="shared" ref="M8:M36" si="3">BC8+BD8+BE8+BF8</f>
        <v>-2235.92</v>
      </c>
      <c r="N8" s="298">
        <f t="shared" ref="N8:N36" si="4">BG8+BH8+BI8+BJ8</f>
        <v>-2181.9511033573917</v>
      </c>
      <c r="O8" s="298">
        <v>-253.41899999999987</v>
      </c>
      <c r="P8" s="298">
        <v>-945.68</v>
      </c>
      <c r="Q8" s="298">
        <v>-219.43499999999995</v>
      </c>
      <c r="R8" s="298">
        <v>-433.15000000000009</v>
      </c>
      <c r="S8" s="298">
        <v>-550.39999999999964</v>
      </c>
      <c r="T8" s="298">
        <v>-626.30000000000018</v>
      </c>
      <c r="U8" s="298">
        <v>-836.6099999999999</v>
      </c>
      <c r="V8" s="298">
        <v>-450.03000000000043</v>
      </c>
      <c r="W8" s="298">
        <v>-1036.7097949999998</v>
      </c>
      <c r="X8" s="298">
        <v>-712.49999999999977</v>
      </c>
      <c r="Y8" s="298">
        <v>-304.89999999999986</v>
      </c>
      <c r="Z8" s="298">
        <v>-680.3</v>
      </c>
      <c r="AA8" s="298">
        <v>-784.00000000000023</v>
      </c>
      <c r="AB8" s="298">
        <v>-972.96000000000015</v>
      </c>
      <c r="AC8" s="298">
        <v>-667.6800000000004</v>
      </c>
      <c r="AD8" s="298">
        <v>-694.00000000000045</v>
      </c>
      <c r="AE8" s="298">
        <v>-637.60000000000014</v>
      </c>
      <c r="AF8" s="298">
        <v>-808.1999999999997</v>
      </c>
      <c r="AG8" s="298">
        <v>-593.40000000000043</v>
      </c>
      <c r="AH8" s="298">
        <v>-64.199999999999591</v>
      </c>
      <c r="AI8" s="298">
        <v>-376.80000000000018</v>
      </c>
      <c r="AJ8" s="298">
        <v>-736.39999999999986</v>
      </c>
      <c r="AK8" s="298">
        <v>-22.989999999999554</v>
      </c>
      <c r="AL8" s="298">
        <v>294.70000000000005</v>
      </c>
      <c r="AM8" s="298">
        <v>-175.00000000000023</v>
      </c>
      <c r="AN8" s="298">
        <v>-841.33000000000027</v>
      </c>
      <c r="AO8" s="298">
        <v>-370.50000000000023</v>
      </c>
      <c r="AP8" s="298">
        <v>-526.19999999999959</v>
      </c>
      <c r="AQ8" s="298">
        <v>-710.20000000000016</v>
      </c>
      <c r="AR8" s="298">
        <v>-922.30000000000007</v>
      </c>
      <c r="AS8" s="298">
        <v>-341.99999999999909</v>
      </c>
      <c r="AT8" s="298">
        <v>-642.40000000000123</v>
      </c>
      <c r="AU8" s="298">
        <v>-884.5</v>
      </c>
      <c r="AV8" s="298">
        <v>-1247.9999999999995</v>
      </c>
      <c r="AW8" s="298">
        <v>-788.59999999999991</v>
      </c>
      <c r="AX8" s="298">
        <v>62.100000000000364</v>
      </c>
      <c r="AY8" s="298">
        <v>-567.19999999999982</v>
      </c>
      <c r="AZ8" s="298">
        <v>-511.00000000000034</v>
      </c>
      <c r="BA8" s="298">
        <v>-511.9000000000002</v>
      </c>
      <c r="BB8" s="298">
        <v>257.20000000000027</v>
      </c>
      <c r="BC8" s="298">
        <v>-598.11999999999989</v>
      </c>
      <c r="BD8" s="298">
        <v>-759.69999999999982</v>
      </c>
      <c r="BE8" s="298">
        <v>-558.5100000000001</v>
      </c>
      <c r="BF8" s="298">
        <v>-319.59000000000037</v>
      </c>
      <c r="BG8" s="298">
        <v>-774.75090389999946</v>
      </c>
      <c r="BH8" s="298">
        <v>-740.85090390000073</v>
      </c>
      <c r="BI8" s="298">
        <v>-523.45090390000018</v>
      </c>
      <c r="BJ8" s="298">
        <v>-142.89839165739158</v>
      </c>
      <c r="BK8" s="298">
        <v>-535.26265827299926</v>
      </c>
      <c r="BL8" s="298">
        <v>-457.83578120000061</v>
      </c>
      <c r="BM8" s="52" t="s">
        <v>118</v>
      </c>
      <c r="BN8" s="307"/>
      <c r="BO8" s="307"/>
      <c r="BV8" s="307"/>
      <c r="BW8" s="307"/>
      <c r="BX8" s="307"/>
      <c r="BY8" s="307"/>
      <c r="BZ8" s="307"/>
      <c r="CA8" s="307"/>
      <c r="CB8" s="307"/>
      <c r="CC8" s="307"/>
      <c r="CD8" s="307"/>
      <c r="CE8" s="307"/>
      <c r="CF8" s="307"/>
      <c r="CG8" s="307"/>
      <c r="DF8" s="307"/>
      <c r="DG8" s="307"/>
      <c r="DH8" s="307"/>
      <c r="DI8" s="307"/>
      <c r="DJ8" s="307"/>
      <c r="DK8" s="307"/>
      <c r="DL8" s="307"/>
      <c r="DM8" s="307"/>
      <c r="DN8" s="307"/>
      <c r="DO8" s="307"/>
      <c r="DP8" s="307"/>
      <c r="DQ8" s="307"/>
      <c r="DR8" s="307"/>
      <c r="DS8" s="307"/>
      <c r="DT8" s="307"/>
      <c r="DU8" s="307"/>
      <c r="DV8" s="307"/>
      <c r="DW8" s="307"/>
      <c r="DX8" s="307"/>
      <c r="DY8" s="307"/>
      <c r="DZ8" s="307"/>
      <c r="EA8" s="307"/>
      <c r="EB8" s="307"/>
      <c r="EC8" s="307"/>
      <c r="ED8" s="307"/>
      <c r="EE8" s="307"/>
      <c r="EF8" s="307"/>
      <c r="EG8" s="307"/>
      <c r="EH8" s="307"/>
      <c r="EI8" s="307"/>
      <c r="EJ8" s="307"/>
      <c r="EK8" s="307"/>
      <c r="EL8" s="307"/>
      <c r="EM8" s="307"/>
      <c r="EN8" s="307"/>
      <c r="EO8" s="307"/>
      <c r="EP8" s="307"/>
      <c r="EQ8" s="307"/>
      <c r="ER8" s="307"/>
      <c r="ES8" s="307"/>
      <c r="ET8" s="307"/>
      <c r="EU8" s="307"/>
      <c r="EV8" s="307"/>
      <c r="EW8" s="307"/>
      <c r="EX8" s="307"/>
      <c r="EY8" s="307"/>
      <c r="EZ8" s="307"/>
      <c r="FA8" s="307"/>
      <c r="FB8" s="307"/>
      <c r="FC8" s="307"/>
      <c r="FD8" s="307"/>
      <c r="FE8" s="307"/>
      <c r="FF8" s="307"/>
      <c r="FG8" s="307"/>
      <c r="FH8" s="307"/>
    </row>
    <row r="9" spans="2:164" s="306" customFormat="1" ht="40.15" customHeight="1" x14ac:dyDescent="0.25">
      <c r="B9" s="45" t="s">
        <v>442</v>
      </c>
      <c r="C9" s="299">
        <v>-8495.6</v>
      </c>
      <c r="D9" s="53">
        <v>-7336.2</v>
      </c>
      <c r="E9" s="53">
        <v>-6807.3</v>
      </c>
      <c r="F9" s="53">
        <v>-7593.2</v>
      </c>
      <c r="G9" s="53">
        <v>-7314.5</v>
      </c>
      <c r="H9" s="53">
        <v>-7017.0999999999995</v>
      </c>
      <c r="I9" s="53">
        <v>-5977.5</v>
      </c>
      <c r="J9" s="53">
        <f t="shared" si="0"/>
        <v>-7883.3000000000011</v>
      </c>
      <c r="K9" s="53">
        <f t="shared" si="1"/>
        <v>-9370.1999999999989</v>
      </c>
      <c r="L9" s="53">
        <f t="shared" si="2"/>
        <v>-8480</v>
      </c>
      <c r="M9" s="53">
        <f t="shared" si="3"/>
        <v>-8461</v>
      </c>
      <c r="N9" s="53">
        <f t="shared" si="4"/>
        <v>-8875.4</v>
      </c>
      <c r="O9" s="53">
        <v>-1909.3999999999999</v>
      </c>
      <c r="P9" s="53">
        <v>-2401.8000000000002</v>
      </c>
      <c r="Q9" s="53">
        <v>-2004.5000000000002</v>
      </c>
      <c r="R9" s="53">
        <v>-2179.9</v>
      </c>
      <c r="S9" s="53">
        <v>-1757.4999999999998</v>
      </c>
      <c r="T9" s="53">
        <v>-1821.8000000000002</v>
      </c>
      <c r="U9" s="53">
        <v>-1957.3999999999999</v>
      </c>
      <c r="V9" s="53">
        <v>-1799.5000000000002</v>
      </c>
      <c r="W9" s="53">
        <v>-1889.4999999999998</v>
      </c>
      <c r="X9" s="53">
        <v>-1639.8999999999999</v>
      </c>
      <c r="Y9" s="53">
        <v>-1372.1000000000001</v>
      </c>
      <c r="Z9" s="53">
        <v>-1905.8</v>
      </c>
      <c r="AA9" s="53">
        <v>-1817.8000000000002</v>
      </c>
      <c r="AB9" s="53">
        <v>-1921</v>
      </c>
      <c r="AC9" s="53">
        <v>-1786.8</v>
      </c>
      <c r="AD9" s="53">
        <v>-2067.6</v>
      </c>
      <c r="AE9" s="53">
        <v>-1781.3</v>
      </c>
      <c r="AF9" s="53">
        <v>-1740.6999999999998</v>
      </c>
      <c r="AG9" s="53">
        <v>-1925.2000000000003</v>
      </c>
      <c r="AH9" s="53">
        <v>-1867.2999999999997</v>
      </c>
      <c r="AI9" s="53">
        <v>-1762.8999999999999</v>
      </c>
      <c r="AJ9" s="53">
        <v>-1872.7999999999997</v>
      </c>
      <c r="AK9" s="53">
        <v>-1697.6999999999998</v>
      </c>
      <c r="AL9" s="53">
        <v>-1683.7</v>
      </c>
      <c r="AM9" s="53">
        <v>-1454.6999999999998</v>
      </c>
      <c r="AN9" s="53">
        <v>-1310.8</v>
      </c>
      <c r="AO9" s="53">
        <v>-1601.6</v>
      </c>
      <c r="AP9" s="53">
        <v>-1610.4</v>
      </c>
      <c r="AQ9" s="53">
        <v>-1676.2000000000003</v>
      </c>
      <c r="AR9" s="53">
        <v>-1730.8999999999999</v>
      </c>
      <c r="AS9" s="53">
        <v>-2161.6999999999998</v>
      </c>
      <c r="AT9" s="53">
        <v>-2314.5000000000005</v>
      </c>
      <c r="AU9" s="53">
        <v>-2035</v>
      </c>
      <c r="AV9" s="53">
        <v>-2435.2999999999997</v>
      </c>
      <c r="AW9" s="53">
        <v>-2717.5</v>
      </c>
      <c r="AX9" s="53">
        <v>-2182.4</v>
      </c>
      <c r="AY9" s="53">
        <v>-2157.5</v>
      </c>
      <c r="AZ9" s="53">
        <v>-1913.5000000000005</v>
      </c>
      <c r="BA9" s="53">
        <v>-2388</v>
      </c>
      <c r="BB9" s="53">
        <v>-2020.9999999999995</v>
      </c>
      <c r="BC9" s="53">
        <v>-2010.5000000000005</v>
      </c>
      <c r="BD9" s="53">
        <v>-1866.3999999999996</v>
      </c>
      <c r="BE9" s="53">
        <v>-2192.1</v>
      </c>
      <c r="BF9" s="53">
        <v>-2392</v>
      </c>
      <c r="BG9" s="53">
        <v>-2149.9999999999995</v>
      </c>
      <c r="BH9" s="53">
        <v>-2121.5000000000005</v>
      </c>
      <c r="BI9" s="53">
        <v>-2263.9</v>
      </c>
      <c r="BJ9" s="53">
        <v>-2339.9999999999995</v>
      </c>
      <c r="BK9" s="53">
        <v>-2005.7999999999997</v>
      </c>
      <c r="BL9" s="53">
        <v>-1865.1000000000004</v>
      </c>
      <c r="BM9" s="46" t="s">
        <v>445</v>
      </c>
      <c r="BN9" s="307"/>
      <c r="BO9" s="307"/>
      <c r="BV9" s="307"/>
      <c r="BW9" s="307"/>
      <c r="BX9" s="307"/>
      <c r="BY9" s="307"/>
      <c r="BZ9" s="307"/>
      <c r="CA9" s="307"/>
      <c r="CB9" s="307"/>
      <c r="CC9" s="307"/>
      <c r="CD9" s="307"/>
      <c r="CE9" s="307"/>
      <c r="CF9" s="307"/>
      <c r="CG9" s="307"/>
      <c r="DF9" s="307"/>
      <c r="DG9" s="307"/>
      <c r="DH9" s="307"/>
      <c r="DI9" s="307"/>
      <c r="DJ9" s="307"/>
      <c r="DK9" s="307"/>
      <c r="DL9" s="307"/>
      <c r="DM9" s="307"/>
      <c r="DN9" s="307"/>
      <c r="DO9" s="307"/>
      <c r="DP9" s="307"/>
      <c r="DQ9" s="307"/>
      <c r="DR9" s="307"/>
      <c r="DS9" s="307"/>
      <c r="DT9" s="307"/>
      <c r="DU9" s="307"/>
      <c r="DV9" s="307"/>
      <c r="DW9" s="307"/>
      <c r="DX9" s="307"/>
      <c r="DY9" s="307"/>
      <c r="DZ9" s="307"/>
      <c r="EA9" s="307"/>
      <c r="EB9" s="307"/>
      <c r="EC9" s="307"/>
      <c r="ED9" s="307"/>
      <c r="EE9" s="307"/>
      <c r="EF9" s="307"/>
      <c r="EG9" s="307"/>
      <c r="EH9" s="307"/>
      <c r="EI9" s="307"/>
      <c r="EJ9" s="307"/>
      <c r="EK9" s="307"/>
      <c r="EL9" s="307"/>
      <c r="EM9" s="307"/>
      <c r="EN9" s="307"/>
      <c r="EO9" s="307"/>
      <c r="EP9" s="307"/>
      <c r="EQ9" s="307"/>
      <c r="ER9" s="307"/>
      <c r="ES9" s="307"/>
      <c r="ET9" s="307"/>
      <c r="EU9" s="307"/>
      <c r="EV9" s="307"/>
      <c r="EW9" s="307"/>
      <c r="EX9" s="307"/>
      <c r="EY9" s="307"/>
      <c r="EZ9" s="307"/>
      <c r="FA9" s="307"/>
      <c r="FB9" s="307"/>
      <c r="FC9" s="307"/>
      <c r="FD9" s="307"/>
      <c r="FE9" s="307"/>
      <c r="FF9" s="307"/>
      <c r="FG9" s="307"/>
      <c r="FH9" s="307"/>
    </row>
    <row r="10" spans="2:164" s="44" customFormat="1" ht="40.15" customHeight="1" x14ac:dyDescent="0.25">
      <c r="B10" s="47" t="s">
        <v>268</v>
      </c>
      <c r="C10" s="305">
        <v>5953.6</v>
      </c>
      <c r="D10" s="300">
        <v>5561.4000000000005</v>
      </c>
      <c r="E10" s="300">
        <v>5359.6</v>
      </c>
      <c r="F10" s="300">
        <v>5333.1</v>
      </c>
      <c r="G10" s="300">
        <v>5502.7</v>
      </c>
      <c r="H10" s="300">
        <v>5905.3</v>
      </c>
      <c r="I10" s="300">
        <v>5639.6999999999989</v>
      </c>
      <c r="J10" s="300">
        <f t="shared" si="0"/>
        <v>6643.8000000000011</v>
      </c>
      <c r="K10" s="300">
        <f t="shared" si="1"/>
        <v>9073.8000000000011</v>
      </c>
      <c r="L10" s="300">
        <f t="shared" si="2"/>
        <v>8911.7999999999993</v>
      </c>
      <c r="M10" s="300">
        <f t="shared" si="3"/>
        <v>9609.0999999999985</v>
      </c>
      <c r="N10" s="300">
        <f t="shared" si="4"/>
        <v>10582.3</v>
      </c>
      <c r="O10" s="300">
        <v>1456.3</v>
      </c>
      <c r="P10" s="300">
        <v>1490</v>
      </c>
      <c r="Q10" s="300">
        <v>1540.8</v>
      </c>
      <c r="R10" s="300">
        <v>1466.5</v>
      </c>
      <c r="S10" s="300">
        <v>1300.2</v>
      </c>
      <c r="T10" s="300">
        <v>1404.6</v>
      </c>
      <c r="U10" s="300">
        <v>1458.3</v>
      </c>
      <c r="V10" s="300">
        <v>1398.3</v>
      </c>
      <c r="W10" s="300">
        <v>1162.7</v>
      </c>
      <c r="X10" s="300">
        <v>1344.8</v>
      </c>
      <c r="Y10" s="300">
        <v>1496.3</v>
      </c>
      <c r="Z10" s="300">
        <v>1355.8</v>
      </c>
      <c r="AA10" s="300">
        <v>1241.5</v>
      </c>
      <c r="AB10" s="300">
        <v>1257.4000000000001</v>
      </c>
      <c r="AC10" s="300">
        <v>1397.3</v>
      </c>
      <c r="AD10" s="300">
        <v>1436.9</v>
      </c>
      <c r="AE10" s="300">
        <v>1220.7</v>
      </c>
      <c r="AF10" s="300">
        <v>1351.5</v>
      </c>
      <c r="AG10" s="300">
        <v>1457.6</v>
      </c>
      <c r="AH10" s="300">
        <v>1472.9</v>
      </c>
      <c r="AI10" s="300">
        <v>1330.3</v>
      </c>
      <c r="AJ10" s="300">
        <v>1401.4</v>
      </c>
      <c r="AK10" s="300">
        <v>1664.4</v>
      </c>
      <c r="AL10" s="300">
        <v>1509.2</v>
      </c>
      <c r="AM10" s="300">
        <v>1380.5</v>
      </c>
      <c r="AN10" s="300">
        <v>1142.7</v>
      </c>
      <c r="AO10" s="300">
        <v>1630.6</v>
      </c>
      <c r="AP10" s="300">
        <v>1485.9</v>
      </c>
      <c r="AQ10" s="300">
        <v>1427.6</v>
      </c>
      <c r="AR10" s="300">
        <v>1590.7</v>
      </c>
      <c r="AS10" s="300">
        <v>1700.9</v>
      </c>
      <c r="AT10" s="300">
        <v>1924.6</v>
      </c>
      <c r="AU10" s="300">
        <v>2069.3000000000002</v>
      </c>
      <c r="AV10" s="300">
        <v>2403.9</v>
      </c>
      <c r="AW10" s="300">
        <v>2460</v>
      </c>
      <c r="AX10" s="300">
        <v>2140.6</v>
      </c>
      <c r="AY10" s="300">
        <v>2196.8000000000002</v>
      </c>
      <c r="AZ10" s="300">
        <v>2293.1</v>
      </c>
      <c r="BA10" s="300">
        <v>2247.5</v>
      </c>
      <c r="BB10" s="300">
        <v>2174.4</v>
      </c>
      <c r="BC10" s="300">
        <v>2170.1</v>
      </c>
      <c r="BD10" s="300">
        <v>2369.8000000000002</v>
      </c>
      <c r="BE10" s="300">
        <v>2619.9</v>
      </c>
      <c r="BF10" s="300">
        <v>2449.3000000000002</v>
      </c>
      <c r="BG10" s="300">
        <v>2305.9</v>
      </c>
      <c r="BH10" s="300">
        <v>2504.1</v>
      </c>
      <c r="BI10" s="300">
        <v>2879.4</v>
      </c>
      <c r="BJ10" s="300">
        <v>2892.9</v>
      </c>
      <c r="BK10" s="300">
        <v>2367.1</v>
      </c>
      <c r="BL10" s="300">
        <v>3102.5</v>
      </c>
      <c r="BM10" s="48" t="s">
        <v>119</v>
      </c>
      <c r="BN10" s="307"/>
      <c r="BO10" s="307"/>
      <c r="BV10" s="307"/>
      <c r="BW10" s="307"/>
      <c r="BX10" s="307"/>
      <c r="BY10" s="307"/>
      <c r="BZ10" s="307"/>
      <c r="CA10" s="307"/>
      <c r="CB10" s="307"/>
      <c r="CC10" s="307"/>
      <c r="CD10" s="307"/>
      <c r="CE10" s="307"/>
      <c r="CF10" s="307"/>
      <c r="CG10" s="307"/>
      <c r="DF10" s="233"/>
      <c r="DG10" s="233"/>
      <c r="DH10" s="233"/>
      <c r="DI10" s="233"/>
      <c r="DJ10" s="233"/>
      <c r="DK10" s="233"/>
      <c r="DL10" s="233"/>
      <c r="DM10" s="233"/>
      <c r="DN10" s="233"/>
      <c r="DO10" s="233"/>
      <c r="DP10" s="233"/>
      <c r="DQ10" s="233"/>
      <c r="DR10" s="233"/>
      <c r="DS10" s="233"/>
      <c r="DT10" s="233"/>
      <c r="DU10" s="233"/>
      <c r="DV10" s="233"/>
      <c r="DW10" s="233"/>
      <c r="DX10" s="233"/>
      <c r="DY10" s="233"/>
      <c r="DZ10" s="233"/>
      <c r="EA10" s="233"/>
      <c r="EB10" s="233"/>
      <c r="EC10" s="233"/>
      <c r="ED10" s="233"/>
      <c r="EE10" s="233"/>
      <c r="EF10" s="233"/>
      <c r="EG10" s="233"/>
      <c r="EH10" s="233"/>
      <c r="EI10" s="233"/>
      <c r="EJ10" s="233"/>
      <c r="EK10" s="233"/>
      <c r="EL10" s="233"/>
      <c r="EM10" s="233"/>
      <c r="EN10" s="233"/>
      <c r="EO10" s="233"/>
      <c r="EP10" s="233"/>
      <c r="EQ10" s="233"/>
      <c r="ER10" s="233"/>
      <c r="ES10" s="233"/>
      <c r="ET10" s="233"/>
      <c r="EU10" s="233"/>
      <c r="EV10" s="233"/>
      <c r="EW10" s="233"/>
      <c r="EX10" s="233"/>
      <c r="EY10" s="233"/>
      <c r="EZ10" s="233"/>
      <c r="FA10" s="233"/>
      <c r="FB10" s="233"/>
      <c r="FC10" s="233"/>
      <c r="FD10" s="233"/>
      <c r="FE10" s="233"/>
      <c r="FF10" s="233"/>
      <c r="FG10" s="233"/>
      <c r="FH10" s="233"/>
    </row>
    <row r="11" spans="2:164" s="44" customFormat="1" ht="40.15" customHeight="1" x14ac:dyDescent="0.25">
      <c r="B11" s="49" t="s">
        <v>269</v>
      </c>
      <c r="C11" s="308">
        <v>14449.199999999999</v>
      </c>
      <c r="D11" s="280">
        <v>12897.599999999999</v>
      </c>
      <c r="E11" s="280">
        <v>12166.9</v>
      </c>
      <c r="F11" s="280">
        <v>12926.3</v>
      </c>
      <c r="G11" s="280">
        <v>12817.2</v>
      </c>
      <c r="H11" s="280">
        <v>12922.4</v>
      </c>
      <c r="I11" s="280">
        <v>11617.2</v>
      </c>
      <c r="J11" s="280">
        <f t="shared" si="0"/>
        <v>14527.1</v>
      </c>
      <c r="K11" s="280">
        <f t="shared" si="1"/>
        <v>18444</v>
      </c>
      <c r="L11" s="280">
        <f t="shared" si="2"/>
        <v>17391.800000000003</v>
      </c>
      <c r="M11" s="280">
        <f t="shared" si="3"/>
        <v>18070.099999999999</v>
      </c>
      <c r="N11" s="280">
        <f t="shared" si="4"/>
        <v>19457.699999999997</v>
      </c>
      <c r="O11" s="280">
        <v>3365.7</v>
      </c>
      <c r="P11" s="280">
        <v>3891.8</v>
      </c>
      <c r="Q11" s="280">
        <v>3545.3</v>
      </c>
      <c r="R11" s="280">
        <v>3646.4</v>
      </c>
      <c r="S11" s="280">
        <v>3057.7</v>
      </c>
      <c r="T11" s="280">
        <v>3226.4</v>
      </c>
      <c r="U11" s="280">
        <v>3415.7</v>
      </c>
      <c r="V11" s="280">
        <v>3197.8</v>
      </c>
      <c r="W11" s="280">
        <v>3052.2</v>
      </c>
      <c r="X11" s="280">
        <v>2984.7</v>
      </c>
      <c r="Y11" s="280">
        <v>2868.4</v>
      </c>
      <c r="Z11" s="280">
        <v>3261.6</v>
      </c>
      <c r="AA11" s="280">
        <v>3059.3</v>
      </c>
      <c r="AB11" s="280">
        <v>3178.4</v>
      </c>
      <c r="AC11" s="280">
        <v>3184.1</v>
      </c>
      <c r="AD11" s="280">
        <v>3504.5</v>
      </c>
      <c r="AE11" s="280">
        <v>3002</v>
      </c>
      <c r="AF11" s="280">
        <v>3092.2</v>
      </c>
      <c r="AG11" s="280">
        <v>3382.8</v>
      </c>
      <c r="AH11" s="280">
        <v>3340.2</v>
      </c>
      <c r="AI11" s="280">
        <v>3093.2</v>
      </c>
      <c r="AJ11" s="280">
        <v>3274.2</v>
      </c>
      <c r="AK11" s="280">
        <v>3362.1</v>
      </c>
      <c r="AL11" s="280">
        <v>3192.9</v>
      </c>
      <c r="AM11" s="280">
        <v>2835.2</v>
      </c>
      <c r="AN11" s="280">
        <v>2453.5</v>
      </c>
      <c r="AO11" s="280">
        <v>3232.2</v>
      </c>
      <c r="AP11" s="280">
        <v>3096.3</v>
      </c>
      <c r="AQ11" s="280">
        <v>3103.8</v>
      </c>
      <c r="AR11" s="280">
        <v>3321.6</v>
      </c>
      <c r="AS11" s="280">
        <v>3862.6</v>
      </c>
      <c r="AT11" s="280">
        <v>4239.1000000000004</v>
      </c>
      <c r="AU11" s="280">
        <v>4104.3</v>
      </c>
      <c r="AV11" s="280">
        <v>4839.2</v>
      </c>
      <c r="AW11" s="280">
        <v>5177.5</v>
      </c>
      <c r="AX11" s="280">
        <v>4323</v>
      </c>
      <c r="AY11" s="280">
        <v>4354.3</v>
      </c>
      <c r="AZ11" s="280">
        <v>4206.6000000000004</v>
      </c>
      <c r="BA11" s="280">
        <v>4635.5</v>
      </c>
      <c r="BB11" s="280">
        <v>4195.3999999999996</v>
      </c>
      <c r="BC11" s="280">
        <v>4180.6000000000004</v>
      </c>
      <c r="BD11" s="280">
        <v>4236.2</v>
      </c>
      <c r="BE11" s="280">
        <v>4812</v>
      </c>
      <c r="BF11" s="280">
        <v>4841.3</v>
      </c>
      <c r="BG11" s="280">
        <v>4455.8999999999996</v>
      </c>
      <c r="BH11" s="280">
        <v>4625.6000000000004</v>
      </c>
      <c r="BI11" s="280">
        <v>5143.3</v>
      </c>
      <c r="BJ11" s="280">
        <v>5232.8999999999996</v>
      </c>
      <c r="BK11" s="280">
        <v>4372.8999999999996</v>
      </c>
      <c r="BL11" s="280">
        <v>4967.6000000000004</v>
      </c>
      <c r="BM11" s="50" t="s">
        <v>120</v>
      </c>
      <c r="BN11" s="307"/>
      <c r="BO11" s="307"/>
      <c r="BV11" s="307"/>
      <c r="BW11" s="307"/>
      <c r="BX11" s="307"/>
      <c r="BY11" s="307"/>
      <c r="BZ11" s="307"/>
      <c r="CA11" s="307"/>
      <c r="CB11" s="307"/>
      <c r="CC11" s="307"/>
      <c r="CD11" s="307"/>
      <c r="CE11" s="307"/>
      <c r="CF11" s="307"/>
      <c r="CG11" s="307"/>
      <c r="DF11" s="233"/>
      <c r="DG11" s="233"/>
      <c r="DH11" s="233"/>
      <c r="DI11" s="233"/>
      <c r="DJ11" s="233"/>
      <c r="DK11" s="233"/>
      <c r="DL11" s="233"/>
      <c r="DM11" s="233"/>
      <c r="DN11" s="233"/>
      <c r="DO11" s="233"/>
      <c r="DP11" s="233"/>
      <c r="DQ11" s="233"/>
      <c r="DR11" s="233"/>
      <c r="DS11" s="233"/>
      <c r="DT11" s="233"/>
      <c r="DU11" s="233"/>
      <c r="DV11" s="233"/>
      <c r="DW11" s="233"/>
      <c r="DX11" s="233"/>
      <c r="DY11" s="233"/>
      <c r="DZ11" s="233"/>
      <c r="EA11" s="233"/>
      <c r="EB11" s="233"/>
      <c r="EC11" s="233"/>
      <c r="ED11" s="233"/>
      <c r="EE11" s="233"/>
      <c r="EF11" s="233"/>
      <c r="EG11" s="233"/>
      <c r="EH11" s="233"/>
      <c r="EI11" s="233"/>
      <c r="EJ11" s="233"/>
      <c r="EK11" s="233"/>
      <c r="EL11" s="233"/>
      <c r="EM11" s="233"/>
      <c r="EN11" s="233"/>
      <c r="EO11" s="233"/>
      <c r="EP11" s="233"/>
      <c r="EQ11" s="233"/>
      <c r="ER11" s="233"/>
      <c r="ES11" s="233"/>
      <c r="ET11" s="233"/>
      <c r="EU11" s="233"/>
      <c r="EV11" s="233"/>
      <c r="EW11" s="233"/>
      <c r="EX11" s="233"/>
      <c r="EY11" s="233"/>
      <c r="EZ11" s="233"/>
      <c r="FA11" s="233"/>
      <c r="FB11" s="233"/>
      <c r="FC11" s="233"/>
      <c r="FD11" s="233"/>
      <c r="FE11" s="233"/>
      <c r="FF11" s="233"/>
      <c r="FG11" s="233"/>
      <c r="FH11" s="233"/>
    </row>
    <row r="12" spans="2:164" s="306" customFormat="1" ht="40.15" customHeight="1" x14ac:dyDescent="0.25">
      <c r="B12" s="51" t="s">
        <v>443</v>
      </c>
      <c r="C12" s="301">
        <v>1778.9000000000003</v>
      </c>
      <c r="D12" s="302">
        <v>1190.6999999999998</v>
      </c>
      <c r="E12" s="302">
        <v>919.89999999999964</v>
      </c>
      <c r="F12" s="302">
        <v>1390.9999999999995</v>
      </c>
      <c r="G12" s="302">
        <v>1760.1000000000001</v>
      </c>
      <c r="H12" s="298">
        <v>2903.8</v>
      </c>
      <c r="I12" s="298">
        <v>311.90000000000003</v>
      </c>
      <c r="J12" s="298">
        <f t="shared" si="0"/>
        <v>1172.5</v>
      </c>
      <c r="K12" s="298">
        <f t="shared" si="1"/>
        <v>2784.7000000000003</v>
      </c>
      <c r="L12" s="298">
        <f t="shared" si="2"/>
        <v>3650.7000000000003</v>
      </c>
      <c r="M12" s="298">
        <f t="shared" si="3"/>
        <v>3176.5000000000005</v>
      </c>
      <c r="N12" s="298">
        <f t="shared" si="4"/>
        <v>3612.2000000000003</v>
      </c>
      <c r="O12" s="298">
        <v>446.20000000000005</v>
      </c>
      <c r="P12" s="298">
        <v>520.20000000000016</v>
      </c>
      <c r="Q12" s="298">
        <v>446.6</v>
      </c>
      <c r="R12" s="298">
        <v>365.90000000000009</v>
      </c>
      <c r="S12" s="298">
        <v>210.90000000000009</v>
      </c>
      <c r="T12" s="298">
        <v>249.5</v>
      </c>
      <c r="U12" s="298">
        <v>399.39999999999986</v>
      </c>
      <c r="V12" s="298">
        <v>330.9</v>
      </c>
      <c r="W12" s="298">
        <v>103.19999999999993</v>
      </c>
      <c r="X12" s="298">
        <v>227.69999999999993</v>
      </c>
      <c r="Y12" s="298">
        <v>388.00000000000011</v>
      </c>
      <c r="Z12" s="298">
        <v>200.99999999999966</v>
      </c>
      <c r="AA12" s="298">
        <v>280.80000000000007</v>
      </c>
      <c r="AB12" s="298">
        <v>283.49999999999989</v>
      </c>
      <c r="AC12" s="298">
        <v>513.1999999999997</v>
      </c>
      <c r="AD12" s="298">
        <v>313.5</v>
      </c>
      <c r="AE12" s="298">
        <v>371.59999999999991</v>
      </c>
      <c r="AF12" s="298">
        <v>335.80000000000018</v>
      </c>
      <c r="AG12" s="298">
        <v>613.59999999999991</v>
      </c>
      <c r="AH12" s="298">
        <v>439.10000000000014</v>
      </c>
      <c r="AI12" s="298">
        <v>617.19999999999993</v>
      </c>
      <c r="AJ12" s="298">
        <v>665.79999999999973</v>
      </c>
      <c r="AK12" s="298">
        <v>904.20000000000027</v>
      </c>
      <c r="AL12" s="298">
        <v>716.60000000000014</v>
      </c>
      <c r="AM12" s="298">
        <v>539.6</v>
      </c>
      <c r="AN12" s="298">
        <v>-151.1</v>
      </c>
      <c r="AO12" s="298">
        <v>-96.200000000000045</v>
      </c>
      <c r="AP12" s="298">
        <v>19.60000000000008</v>
      </c>
      <c r="AQ12" s="298">
        <v>39.300000000000068</v>
      </c>
      <c r="AR12" s="298">
        <v>123.59999999999997</v>
      </c>
      <c r="AS12" s="298">
        <v>499.10000000000025</v>
      </c>
      <c r="AT12" s="298">
        <v>510.49999999999966</v>
      </c>
      <c r="AU12" s="298">
        <v>433.1</v>
      </c>
      <c r="AV12" s="298">
        <v>515.70000000000005</v>
      </c>
      <c r="AW12" s="298">
        <v>979.10000000000014</v>
      </c>
      <c r="AX12" s="298">
        <v>856.80000000000007</v>
      </c>
      <c r="AY12" s="298">
        <v>834.80000000000018</v>
      </c>
      <c r="AZ12" s="298">
        <v>877.20000000000016</v>
      </c>
      <c r="BA12" s="298">
        <v>1206.0999999999999</v>
      </c>
      <c r="BB12" s="298">
        <v>732.5999999999998</v>
      </c>
      <c r="BC12" s="298">
        <v>739.00000000000057</v>
      </c>
      <c r="BD12" s="298">
        <v>693.8</v>
      </c>
      <c r="BE12" s="298">
        <v>1040.9000000000001</v>
      </c>
      <c r="BF12" s="298">
        <v>702.79999999999984</v>
      </c>
      <c r="BG12" s="298">
        <v>747.9</v>
      </c>
      <c r="BH12" s="298">
        <v>944</v>
      </c>
      <c r="BI12" s="298">
        <v>1087.0999999999999</v>
      </c>
      <c r="BJ12" s="298">
        <v>833.20000000000016</v>
      </c>
      <c r="BK12" s="298">
        <v>836.70000000000039</v>
      </c>
      <c r="BL12" s="298">
        <v>939.5999999999998</v>
      </c>
      <c r="BM12" s="52" t="s">
        <v>845</v>
      </c>
      <c r="BN12" s="307"/>
      <c r="BO12" s="307"/>
      <c r="BV12" s="307"/>
      <c r="BW12" s="307"/>
      <c r="BX12" s="307"/>
      <c r="BY12" s="307"/>
      <c r="BZ12" s="307"/>
      <c r="CA12" s="307"/>
      <c r="CB12" s="307"/>
      <c r="CC12" s="307"/>
      <c r="CD12" s="307"/>
      <c r="CE12" s="307"/>
      <c r="CF12" s="307"/>
      <c r="CG12" s="307"/>
      <c r="DF12" s="307"/>
      <c r="DG12" s="307"/>
      <c r="DH12" s="307"/>
      <c r="DI12" s="307"/>
      <c r="DJ12" s="307"/>
      <c r="DK12" s="307"/>
      <c r="DL12" s="307"/>
      <c r="DM12" s="307"/>
      <c r="DN12" s="307"/>
      <c r="DO12" s="307"/>
      <c r="DP12" s="307"/>
      <c r="DQ12" s="307"/>
      <c r="DR12" s="307"/>
      <c r="DS12" s="307"/>
      <c r="DT12" s="307"/>
      <c r="DU12" s="307"/>
      <c r="DV12" s="307"/>
      <c r="DW12" s="307"/>
      <c r="DX12" s="307"/>
      <c r="DY12" s="307"/>
      <c r="DZ12" s="307"/>
      <c r="EA12" s="307"/>
      <c r="EB12" s="307"/>
      <c r="EC12" s="307"/>
      <c r="ED12" s="307"/>
      <c r="EE12" s="307"/>
      <c r="EF12" s="307"/>
      <c r="EG12" s="307"/>
      <c r="EH12" s="307"/>
      <c r="EI12" s="307"/>
      <c r="EJ12" s="307"/>
      <c r="EK12" s="307"/>
      <c r="EL12" s="307"/>
      <c r="EM12" s="307"/>
      <c r="EN12" s="307"/>
      <c r="EO12" s="307"/>
      <c r="EP12" s="307"/>
      <c r="EQ12" s="307"/>
      <c r="ER12" s="307"/>
      <c r="ES12" s="307"/>
      <c r="ET12" s="307"/>
      <c r="EU12" s="307"/>
      <c r="EV12" s="307"/>
      <c r="EW12" s="307"/>
      <c r="EX12" s="307"/>
      <c r="EY12" s="307"/>
      <c r="EZ12" s="307"/>
      <c r="FA12" s="307"/>
      <c r="FB12" s="307"/>
      <c r="FC12" s="307"/>
      <c r="FD12" s="307"/>
      <c r="FE12" s="307"/>
      <c r="FF12" s="307"/>
      <c r="FG12" s="307"/>
      <c r="FH12" s="307"/>
    </row>
    <row r="13" spans="2:164" s="44" customFormat="1" ht="40.15" customHeight="1" x14ac:dyDescent="0.25">
      <c r="B13" s="49" t="s">
        <v>121</v>
      </c>
      <c r="C13" s="309">
        <v>5069.1000000000004</v>
      </c>
      <c r="D13" s="310">
        <v>4464.2</v>
      </c>
      <c r="E13" s="310">
        <v>4285.2</v>
      </c>
      <c r="F13" s="310">
        <v>4820</v>
      </c>
      <c r="G13" s="310">
        <v>5213.1000000000004</v>
      </c>
      <c r="H13" s="280">
        <v>5575.5</v>
      </c>
      <c r="I13" s="280">
        <v>1775.8</v>
      </c>
      <c r="J13" s="280">
        <f t="shared" si="0"/>
        <v>3203.6000000000004</v>
      </c>
      <c r="K13" s="280">
        <f t="shared" si="1"/>
        <v>5654</v>
      </c>
      <c r="L13" s="280">
        <f t="shared" si="2"/>
        <v>6873</v>
      </c>
      <c r="M13" s="280">
        <f t="shared" si="3"/>
        <v>6708.6</v>
      </c>
      <c r="N13" s="280">
        <f t="shared" si="4"/>
        <v>7310.9</v>
      </c>
      <c r="O13" s="280">
        <v>1239.7</v>
      </c>
      <c r="P13" s="280">
        <v>1381.4</v>
      </c>
      <c r="Q13" s="280">
        <v>1284.5</v>
      </c>
      <c r="R13" s="280">
        <v>1163.5</v>
      </c>
      <c r="S13" s="280">
        <v>990.1</v>
      </c>
      <c r="T13" s="280">
        <v>1058.8</v>
      </c>
      <c r="U13" s="280">
        <v>1324.6999999999998</v>
      </c>
      <c r="V13" s="280">
        <v>1090.5999999999999</v>
      </c>
      <c r="W13" s="280">
        <v>945.1</v>
      </c>
      <c r="X13" s="280">
        <v>1065.5</v>
      </c>
      <c r="Y13" s="280">
        <v>1288.6000000000001</v>
      </c>
      <c r="Z13" s="280">
        <v>985.99999999999977</v>
      </c>
      <c r="AA13" s="280">
        <v>1108.7</v>
      </c>
      <c r="AB13" s="280">
        <v>1156.5999999999999</v>
      </c>
      <c r="AC13" s="280">
        <v>1434.3999999999996</v>
      </c>
      <c r="AD13" s="280">
        <v>1120.3</v>
      </c>
      <c r="AE13" s="280">
        <v>1184.8</v>
      </c>
      <c r="AF13" s="280">
        <v>1202.9000000000001</v>
      </c>
      <c r="AG13" s="280">
        <v>1598.3000000000002</v>
      </c>
      <c r="AH13" s="280">
        <v>1227.1000000000001</v>
      </c>
      <c r="AI13" s="280">
        <v>1218.8</v>
      </c>
      <c r="AJ13" s="280">
        <v>1358.4999999999998</v>
      </c>
      <c r="AK13" s="280">
        <v>1702.8000000000002</v>
      </c>
      <c r="AL13" s="280">
        <v>1295.4000000000001</v>
      </c>
      <c r="AM13" s="280">
        <v>1056.2</v>
      </c>
      <c r="AN13" s="280">
        <v>154.1</v>
      </c>
      <c r="AO13" s="280">
        <v>217</v>
      </c>
      <c r="AP13" s="280">
        <v>348.5</v>
      </c>
      <c r="AQ13" s="280">
        <v>391.40000000000003</v>
      </c>
      <c r="AR13" s="280">
        <v>568.1</v>
      </c>
      <c r="AS13" s="280">
        <v>1151.4000000000003</v>
      </c>
      <c r="AT13" s="280">
        <v>1092.6999999999998</v>
      </c>
      <c r="AU13" s="280">
        <v>988.40000000000009</v>
      </c>
      <c r="AV13" s="280">
        <v>1303.1000000000001</v>
      </c>
      <c r="AW13" s="280">
        <v>1845.9</v>
      </c>
      <c r="AX13" s="280">
        <v>1516.6000000000001</v>
      </c>
      <c r="AY13" s="280">
        <v>1608.3000000000002</v>
      </c>
      <c r="AZ13" s="280">
        <v>1699.4</v>
      </c>
      <c r="BA13" s="280">
        <v>2113.2999999999997</v>
      </c>
      <c r="BB13" s="280">
        <v>1452</v>
      </c>
      <c r="BC13" s="280">
        <v>1508.7000000000005</v>
      </c>
      <c r="BD13" s="280">
        <v>1608.3</v>
      </c>
      <c r="BE13" s="280">
        <v>2034.0000000000002</v>
      </c>
      <c r="BF13" s="280">
        <v>1557.6</v>
      </c>
      <c r="BG13" s="280">
        <v>1598.8</v>
      </c>
      <c r="BH13" s="280">
        <v>1828.2</v>
      </c>
      <c r="BI13" s="280">
        <v>2104</v>
      </c>
      <c r="BJ13" s="280">
        <v>1779.9</v>
      </c>
      <c r="BK13" s="280">
        <v>1670.9000000000003</v>
      </c>
      <c r="BL13" s="280">
        <v>1844.1</v>
      </c>
      <c r="BM13" s="50" t="s">
        <v>122</v>
      </c>
      <c r="BN13" s="307"/>
      <c r="BO13" s="307"/>
      <c r="BV13" s="307"/>
      <c r="BW13" s="307"/>
      <c r="BX13" s="307"/>
      <c r="BY13" s="307"/>
      <c r="BZ13" s="307"/>
      <c r="CA13" s="307"/>
      <c r="CB13" s="307"/>
      <c r="CC13" s="307"/>
      <c r="CD13" s="307"/>
      <c r="CE13" s="307"/>
      <c r="CF13" s="307"/>
      <c r="CG13" s="307"/>
      <c r="DF13" s="233"/>
      <c r="DG13" s="233"/>
      <c r="DH13" s="233"/>
      <c r="DI13" s="233"/>
      <c r="DJ13" s="233"/>
      <c r="DK13" s="233"/>
      <c r="DL13" s="233"/>
      <c r="DM13" s="233"/>
      <c r="DN13" s="233"/>
      <c r="DO13" s="233"/>
      <c r="DP13" s="233"/>
      <c r="DQ13" s="233"/>
      <c r="DR13" s="233"/>
      <c r="DS13" s="233"/>
      <c r="DT13" s="233"/>
      <c r="DU13" s="233"/>
      <c r="DV13" s="233"/>
      <c r="DW13" s="233"/>
      <c r="DX13" s="233"/>
      <c r="DY13" s="233"/>
      <c r="DZ13" s="233"/>
      <c r="EA13" s="233"/>
      <c r="EB13" s="233"/>
      <c r="EC13" s="233"/>
      <c r="ED13" s="233"/>
      <c r="EE13" s="233"/>
      <c r="EF13" s="233"/>
      <c r="EG13" s="233"/>
      <c r="EH13" s="233"/>
      <c r="EI13" s="233"/>
      <c r="EJ13" s="233"/>
      <c r="EK13" s="233"/>
      <c r="EL13" s="233"/>
      <c r="EM13" s="233"/>
      <c r="EN13" s="233"/>
      <c r="EO13" s="233"/>
      <c r="EP13" s="233"/>
      <c r="EQ13" s="233"/>
      <c r="ER13" s="233"/>
      <c r="ES13" s="233"/>
      <c r="ET13" s="233"/>
      <c r="EU13" s="233"/>
      <c r="EV13" s="233"/>
      <c r="EW13" s="233"/>
      <c r="EX13" s="233"/>
      <c r="EY13" s="233"/>
      <c r="EZ13" s="233"/>
      <c r="FA13" s="233"/>
      <c r="FB13" s="233"/>
      <c r="FC13" s="233"/>
      <c r="FD13" s="233"/>
      <c r="FE13" s="233"/>
      <c r="FF13" s="233"/>
      <c r="FG13" s="233"/>
      <c r="FH13" s="233"/>
    </row>
    <row r="14" spans="2:164" s="44" customFormat="1" ht="40.15" customHeight="1" x14ac:dyDescent="0.25">
      <c r="B14" s="47" t="s">
        <v>123</v>
      </c>
      <c r="C14" s="311">
        <v>3290.2</v>
      </c>
      <c r="D14" s="312">
        <v>3273.5</v>
      </c>
      <c r="E14" s="312">
        <v>3365.3</v>
      </c>
      <c r="F14" s="312">
        <v>3429</v>
      </c>
      <c r="G14" s="312">
        <v>3453</v>
      </c>
      <c r="H14" s="300">
        <v>2671.7</v>
      </c>
      <c r="I14" s="300">
        <v>1463.8999999999999</v>
      </c>
      <c r="J14" s="300">
        <f t="shared" si="0"/>
        <v>2031.1000000000004</v>
      </c>
      <c r="K14" s="300">
        <f t="shared" si="1"/>
        <v>2869.3</v>
      </c>
      <c r="L14" s="300">
        <f t="shared" si="2"/>
        <v>3222.2999999999997</v>
      </c>
      <c r="M14" s="300">
        <f t="shared" si="3"/>
        <v>3532.1</v>
      </c>
      <c r="N14" s="300">
        <f t="shared" si="4"/>
        <v>3698.7</v>
      </c>
      <c r="O14" s="300">
        <v>793.5</v>
      </c>
      <c r="P14" s="300">
        <v>861.19999999999993</v>
      </c>
      <c r="Q14" s="300">
        <v>837.9</v>
      </c>
      <c r="R14" s="300">
        <v>797.59999999999991</v>
      </c>
      <c r="S14" s="300">
        <v>779.19999999999993</v>
      </c>
      <c r="T14" s="300">
        <v>809.3</v>
      </c>
      <c r="U14" s="300">
        <v>925.3</v>
      </c>
      <c r="V14" s="300">
        <v>759.69999999999993</v>
      </c>
      <c r="W14" s="300">
        <v>841.90000000000009</v>
      </c>
      <c r="X14" s="300">
        <v>837.80000000000007</v>
      </c>
      <c r="Y14" s="300">
        <v>900.6</v>
      </c>
      <c r="Z14" s="300">
        <v>785.00000000000011</v>
      </c>
      <c r="AA14" s="300">
        <v>827.9</v>
      </c>
      <c r="AB14" s="300">
        <v>873.1</v>
      </c>
      <c r="AC14" s="300">
        <v>921.19999999999993</v>
      </c>
      <c r="AD14" s="300">
        <v>806.8</v>
      </c>
      <c r="AE14" s="300">
        <v>813.2</v>
      </c>
      <c r="AF14" s="300">
        <v>867.09999999999991</v>
      </c>
      <c r="AG14" s="300">
        <v>984.70000000000027</v>
      </c>
      <c r="AH14" s="300">
        <v>788</v>
      </c>
      <c r="AI14" s="300">
        <v>601.6</v>
      </c>
      <c r="AJ14" s="300">
        <v>692.7</v>
      </c>
      <c r="AK14" s="300">
        <v>798.59999999999991</v>
      </c>
      <c r="AL14" s="300">
        <v>578.79999999999995</v>
      </c>
      <c r="AM14" s="300">
        <v>516.6</v>
      </c>
      <c r="AN14" s="300">
        <v>305.2</v>
      </c>
      <c r="AO14" s="300">
        <v>313.20000000000005</v>
      </c>
      <c r="AP14" s="300">
        <v>328.89999999999992</v>
      </c>
      <c r="AQ14" s="300">
        <v>352.09999999999997</v>
      </c>
      <c r="AR14" s="300">
        <v>444.50000000000006</v>
      </c>
      <c r="AS14" s="300">
        <v>652.30000000000007</v>
      </c>
      <c r="AT14" s="300">
        <v>582.20000000000016</v>
      </c>
      <c r="AU14" s="300">
        <v>555.30000000000007</v>
      </c>
      <c r="AV14" s="300">
        <v>787.40000000000009</v>
      </c>
      <c r="AW14" s="300">
        <v>866.8</v>
      </c>
      <c r="AX14" s="300">
        <v>659.80000000000007</v>
      </c>
      <c r="AY14" s="300">
        <v>773.5</v>
      </c>
      <c r="AZ14" s="300">
        <v>822.19999999999993</v>
      </c>
      <c r="BA14" s="300">
        <v>907.19999999999993</v>
      </c>
      <c r="BB14" s="300">
        <v>719.4000000000002</v>
      </c>
      <c r="BC14" s="300">
        <v>769.69999999999993</v>
      </c>
      <c r="BD14" s="300">
        <v>914.5</v>
      </c>
      <c r="BE14" s="300">
        <v>993.1</v>
      </c>
      <c r="BF14" s="300">
        <v>854.80000000000007</v>
      </c>
      <c r="BG14" s="300">
        <v>850.9</v>
      </c>
      <c r="BH14" s="300">
        <v>884.2</v>
      </c>
      <c r="BI14" s="300">
        <v>1016.9000000000001</v>
      </c>
      <c r="BJ14" s="300">
        <v>946.69999999999993</v>
      </c>
      <c r="BK14" s="300">
        <v>834.19999999999993</v>
      </c>
      <c r="BL14" s="300">
        <v>904.50000000000011</v>
      </c>
      <c r="BM14" s="48" t="s">
        <v>124</v>
      </c>
      <c r="BN14" s="307"/>
      <c r="BO14" s="307"/>
      <c r="BV14" s="307"/>
      <c r="BW14" s="307"/>
      <c r="BX14" s="307"/>
      <c r="BY14" s="307"/>
      <c r="BZ14" s="307"/>
      <c r="CA14" s="307"/>
      <c r="CB14" s="307"/>
      <c r="CC14" s="307"/>
      <c r="CD14" s="307"/>
      <c r="CE14" s="307"/>
      <c r="CF14" s="307"/>
      <c r="CG14" s="307"/>
      <c r="DF14" s="233"/>
      <c r="DG14" s="233"/>
      <c r="DH14" s="233"/>
      <c r="DI14" s="233"/>
      <c r="DJ14" s="233"/>
      <c r="DK14" s="233"/>
      <c r="DL14" s="233"/>
      <c r="DM14" s="233"/>
      <c r="DN14" s="233"/>
      <c r="DO14" s="233"/>
      <c r="DP14" s="233"/>
      <c r="DQ14" s="233"/>
      <c r="DR14" s="233"/>
      <c r="DS14" s="233"/>
      <c r="DT14" s="233"/>
      <c r="DU14" s="233"/>
      <c r="DV14" s="233"/>
      <c r="DW14" s="233"/>
      <c r="DX14" s="233"/>
      <c r="DY14" s="233"/>
      <c r="DZ14" s="233"/>
      <c r="EA14" s="233"/>
      <c r="EB14" s="233"/>
      <c r="EC14" s="233"/>
      <c r="ED14" s="233"/>
      <c r="EE14" s="233"/>
      <c r="EF14" s="233"/>
      <c r="EG14" s="233"/>
      <c r="EH14" s="233"/>
      <c r="EI14" s="233"/>
      <c r="EJ14" s="233"/>
      <c r="EK14" s="233"/>
      <c r="EL14" s="233"/>
      <c r="EM14" s="233"/>
      <c r="EN14" s="233"/>
      <c r="EO14" s="233"/>
      <c r="EP14" s="233"/>
      <c r="EQ14" s="233"/>
      <c r="ER14" s="233"/>
      <c r="ES14" s="233"/>
      <c r="ET14" s="233"/>
      <c r="EU14" s="233"/>
      <c r="EV14" s="233"/>
      <c r="EW14" s="233"/>
      <c r="EX14" s="233"/>
      <c r="EY14" s="233"/>
      <c r="EZ14" s="233"/>
      <c r="FA14" s="233"/>
      <c r="FB14" s="233"/>
      <c r="FC14" s="233"/>
      <c r="FD14" s="233"/>
      <c r="FE14" s="233"/>
      <c r="FF14" s="233"/>
      <c r="FG14" s="233"/>
      <c r="FH14" s="233"/>
    </row>
    <row r="15" spans="2:164" s="306" customFormat="1" ht="40.15" customHeight="1" x14ac:dyDescent="0.25">
      <c r="B15" s="45" t="s">
        <v>588</v>
      </c>
      <c r="C15" s="303">
        <v>-295.88400000000001</v>
      </c>
      <c r="D15" s="304">
        <v>-307.14000000000004</v>
      </c>
      <c r="E15" s="304">
        <v>-216.60979500000002</v>
      </c>
      <c r="F15" s="304">
        <v>-146.44</v>
      </c>
      <c r="G15" s="304">
        <v>-141.60000000000002</v>
      </c>
      <c r="H15" s="53">
        <v>-1.9899999999999807</v>
      </c>
      <c r="I15" s="53">
        <v>-79.629999999999967</v>
      </c>
      <c r="J15" s="53">
        <f t="shared" si="0"/>
        <v>-139.5</v>
      </c>
      <c r="K15" s="53">
        <f t="shared" si="1"/>
        <v>-336.30000000000007</v>
      </c>
      <c r="L15" s="53">
        <f t="shared" si="2"/>
        <v>-242.89999999999986</v>
      </c>
      <c r="M15" s="53">
        <f t="shared" si="3"/>
        <v>-865.52000000000021</v>
      </c>
      <c r="N15" s="53">
        <f t="shared" si="4"/>
        <v>-675.93737562800004</v>
      </c>
      <c r="O15" s="53">
        <v>48.890999999999991</v>
      </c>
      <c r="P15" s="53">
        <v>-86.78</v>
      </c>
      <c r="Q15" s="53">
        <v>-148.13499999999996</v>
      </c>
      <c r="R15" s="53">
        <v>-109.86000000000001</v>
      </c>
      <c r="S15" s="53">
        <v>30.299999999999983</v>
      </c>
      <c r="T15" s="53">
        <v>-86.200000000000017</v>
      </c>
      <c r="U15" s="53">
        <v>-121.81</v>
      </c>
      <c r="V15" s="53">
        <v>-129.43</v>
      </c>
      <c r="W15" s="53">
        <v>58.090204999999997</v>
      </c>
      <c r="X15" s="53">
        <v>-80.700000000000017</v>
      </c>
      <c r="Y15" s="53">
        <v>-108.90000000000003</v>
      </c>
      <c r="Z15" s="53">
        <v>-85.099999999999966</v>
      </c>
      <c r="AA15" s="53">
        <v>72.100000000000009</v>
      </c>
      <c r="AB15" s="53">
        <v>-49.360000000000014</v>
      </c>
      <c r="AC15" s="53">
        <v>-108.28000000000003</v>
      </c>
      <c r="AD15" s="53">
        <v>-60.899999999999977</v>
      </c>
      <c r="AE15" s="53">
        <v>91.8</v>
      </c>
      <c r="AF15" s="53">
        <v>-72.799999999999983</v>
      </c>
      <c r="AG15" s="53">
        <v>-98.100000000000023</v>
      </c>
      <c r="AH15" s="53">
        <v>-62.500000000000028</v>
      </c>
      <c r="AI15" s="53">
        <v>91.399999999999977</v>
      </c>
      <c r="AJ15" s="53">
        <v>-147.60000000000002</v>
      </c>
      <c r="AK15" s="53">
        <v>57.910000000000025</v>
      </c>
      <c r="AL15" s="53">
        <v>-3.6999999999999602</v>
      </c>
      <c r="AM15" s="53">
        <v>14</v>
      </c>
      <c r="AN15" s="53">
        <v>-64.63</v>
      </c>
      <c r="AO15" s="53">
        <v>2.8000000000000114</v>
      </c>
      <c r="AP15" s="53">
        <v>-31.799999999999983</v>
      </c>
      <c r="AQ15" s="53">
        <v>10.699999999999989</v>
      </c>
      <c r="AR15" s="53">
        <v>-115.4</v>
      </c>
      <c r="AS15" s="53">
        <v>-17.599999999999994</v>
      </c>
      <c r="AT15" s="53">
        <v>-17.199999999999989</v>
      </c>
      <c r="AU15" s="53">
        <v>-54.800000000000011</v>
      </c>
      <c r="AV15" s="53">
        <v>-232.90000000000003</v>
      </c>
      <c r="AW15" s="53">
        <v>-70.500000000000057</v>
      </c>
      <c r="AX15" s="53">
        <v>21.900000000000034</v>
      </c>
      <c r="AY15" s="53">
        <v>6.0000000000000568</v>
      </c>
      <c r="AZ15" s="53">
        <v>-181.90000000000003</v>
      </c>
      <c r="BA15" s="53">
        <v>-132.89999999999998</v>
      </c>
      <c r="BB15" s="53">
        <v>65.900000000000091</v>
      </c>
      <c r="BC15" s="53">
        <v>-40.120000000000005</v>
      </c>
      <c r="BD15" s="53">
        <v>-292.20000000000005</v>
      </c>
      <c r="BE15" s="53">
        <v>-300.0100000000001</v>
      </c>
      <c r="BF15" s="53">
        <v>-233.19000000000011</v>
      </c>
      <c r="BG15" s="53">
        <v>-11.062878899999987</v>
      </c>
      <c r="BH15" s="53">
        <v>-345.3628789</v>
      </c>
      <c r="BI15" s="53">
        <v>-161.26287889999998</v>
      </c>
      <c r="BJ15" s="53">
        <v>-158.24873892800008</v>
      </c>
      <c r="BK15" s="53">
        <v>54.137341727000035</v>
      </c>
      <c r="BL15" s="53">
        <v>-503.63578120000005</v>
      </c>
      <c r="BM15" s="46" t="s">
        <v>447</v>
      </c>
      <c r="BN15" s="307"/>
      <c r="BO15" s="307"/>
      <c r="BV15" s="307"/>
      <c r="BW15" s="307"/>
      <c r="BX15" s="307"/>
      <c r="BY15" s="307"/>
      <c r="BZ15" s="307"/>
      <c r="CA15" s="307"/>
      <c r="CB15" s="307"/>
      <c r="CC15" s="307"/>
      <c r="CD15" s="307"/>
      <c r="CE15" s="307"/>
      <c r="CF15" s="307"/>
      <c r="CG15" s="307"/>
      <c r="DF15" s="307"/>
      <c r="DG15" s="307"/>
      <c r="DH15" s="307"/>
      <c r="DI15" s="307"/>
      <c r="DJ15" s="307"/>
      <c r="DK15" s="307"/>
      <c r="DL15" s="307"/>
      <c r="DM15" s="307"/>
      <c r="DN15" s="307"/>
      <c r="DO15" s="307"/>
      <c r="DP15" s="307"/>
      <c r="DQ15" s="307"/>
      <c r="DR15" s="307"/>
      <c r="DS15" s="307"/>
      <c r="DT15" s="307"/>
      <c r="DU15" s="307"/>
      <c r="DV15" s="307"/>
      <c r="DW15" s="307"/>
      <c r="DX15" s="307"/>
      <c r="DY15" s="307"/>
      <c r="DZ15" s="307"/>
      <c r="EA15" s="307"/>
      <c r="EB15" s="307"/>
      <c r="EC15" s="307"/>
      <c r="ED15" s="307"/>
      <c r="EE15" s="307"/>
      <c r="EF15" s="307"/>
      <c r="EG15" s="307"/>
      <c r="EH15" s="307"/>
      <c r="EI15" s="307"/>
      <c r="EJ15" s="307"/>
      <c r="EK15" s="307"/>
      <c r="EL15" s="307"/>
      <c r="EM15" s="307"/>
      <c r="EN15" s="307"/>
      <c r="EO15" s="307"/>
      <c r="EP15" s="307"/>
      <c r="EQ15" s="307"/>
      <c r="ER15" s="307"/>
      <c r="ES15" s="307"/>
      <c r="ET15" s="307"/>
      <c r="EU15" s="307"/>
      <c r="EV15" s="307"/>
      <c r="EW15" s="307"/>
      <c r="EX15" s="307"/>
      <c r="EY15" s="307"/>
      <c r="EZ15" s="307"/>
      <c r="FA15" s="307"/>
      <c r="FB15" s="307"/>
      <c r="FC15" s="307"/>
      <c r="FD15" s="307"/>
      <c r="FE15" s="307"/>
      <c r="FF15" s="307"/>
      <c r="FG15" s="307"/>
      <c r="FH15" s="307"/>
    </row>
    <row r="16" spans="2:164" s="44" customFormat="1" ht="40.15" customHeight="1" x14ac:dyDescent="0.25">
      <c r="B16" s="47" t="s">
        <v>121</v>
      </c>
      <c r="C16" s="311">
        <v>624.81999999999994</v>
      </c>
      <c r="D16" s="312">
        <v>522.96</v>
      </c>
      <c r="E16" s="312">
        <v>540.5</v>
      </c>
      <c r="F16" s="312">
        <v>616.4</v>
      </c>
      <c r="G16" s="312">
        <v>737</v>
      </c>
      <c r="H16" s="300">
        <v>878.59999999999991</v>
      </c>
      <c r="I16" s="300">
        <v>655.8</v>
      </c>
      <c r="J16" s="300">
        <f t="shared" si="0"/>
        <v>558.5</v>
      </c>
      <c r="K16" s="300">
        <f t="shared" si="1"/>
        <v>777</v>
      </c>
      <c r="L16" s="300">
        <f t="shared" si="2"/>
        <v>1368.2</v>
      </c>
      <c r="M16" s="300">
        <f t="shared" si="3"/>
        <v>1498.3999999999999</v>
      </c>
      <c r="N16" s="300">
        <f t="shared" si="4"/>
        <v>1537.0484843999998</v>
      </c>
      <c r="O16" s="300">
        <v>119.50999999999999</v>
      </c>
      <c r="P16" s="300">
        <v>138.82</v>
      </c>
      <c r="Q16" s="300">
        <v>190.15</v>
      </c>
      <c r="R16" s="300">
        <v>176.33999999999997</v>
      </c>
      <c r="S16" s="300">
        <v>131.69999999999999</v>
      </c>
      <c r="T16" s="300">
        <v>133</v>
      </c>
      <c r="U16" s="300">
        <v>131.29</v>
      </c>
      <c r="V16" s="300">
        <v>126.97000000000001</v>
      </c>
      <c r="W16" s="300">
        <v>132.5</v>
      </c>
      <c r="X16" s="300">
        <v>132.69999999999999</v>
      </c>
      <c r="Y16" s="300">
        <v>134.19999999999999</v>
      </c>
      <c r="Z16" s="300">
        <v>141.10000000000002</v>
      </c>
      <c r="AA16" s="300">
        <v>149</v>
      </c>
      <c r="AB16" s="300">
        <v>142.5</v>
      </c>
      <c r="AC16" s="300">
        <v>155.19999999999999</v>
      </c>
      <c r="AD16" s="300">
        <v>169.70000000000002</v>
      </c>
      <c r="AE16" s="300">
        <v>189.5</v>
      </c>
      <c r="AF16" s="300">
        <v>167.3</v>
      </c>
      <c r="AG16" s="300">
        <v>177.7</v>
      </c>
      <c r="AH16" s="300">
        <v>202.49999999999997</v>
      </c>
      <c r="AI16" s="300">
        <v>242.79999999999998</v>
      </c>
      <c r="AJ16" s="300">
        <v>225.5</v>
      </c>
      <c r="AK16" s="300">
        <v>215.50000000000003</v>
      </c>
      <c r="AL16" s="300">
        <v>194.8</v>
      </c>
      <c r="AM16" s="300">
        <v>207.1</v>
      </c>
      <c r="AN16" s="300">
        <v>154.19999999999999</v>
      </c>
      <c r="AO16" s="300">
        <v>150</v>
      </c>
      <c r="AP16" s="300">
        <v>144.5</v>
      </c>
      <c r="AQ16" s="300">
        <v>152</v>
      </c>
      <c r="AR16" s="300">
        <v>130.20000000000002</v>
      </c>
      <c r="AS16" s="300">
        <v>130.19999999999999</v>
      </c>
      <c r="AT16" s="300">
        <v>146.1</v>
      </c>
      <c r="AU16" s="300">
        <v>149.6</v>
      </c>
      <c r="AV16" s="300">
        <v>163.39999999999998</v>
      </c>
      <c r="AW16" s="300">
        <v>210.39999999999998</v>
      </c>
      <c r="AX16" s="300">
        <v>253.60000000000002</v>
      </c>
      <c r="AY16" s="300">
        <v>334.1</v>
      </c>
      <c r="AZ16" s="300">
        <v>295.29999999999995</v>
      </c>
      <c r="BA16" s="300">
        <v>344.1</v>
      </c>
      <c r="BB16" s="300">
        <v>394.70000000000005</v>
      </c>
      <c r="BC16" s="300">
        <v>414.5</v>
      </c>
      <c r="BD16" s="300">
        <v>348.9</v>
      </c>
      <c r="BE16" s="300">
        <v>377.39</v>
      </c>
      <c r="BF16" s="300">
        <v>357.60999999999996</v>
      </c>
      <c r="BG16" s="300">
        <v>396.83712109999999</v>
      </c>
      <c r="BH16" s="300">
        <v>396.6371211</v>
      </c>
      <c r="BI16" s="300">
        <v>376.43712109999996</v>
      </c>
      <c r="BJ16" s="300">
        <v>367.13712109999994</v>
      </c>
      <c r="BK16" s="300">
        <v>397.90000000000003</v>
      </c>
      <c r="BL16" s="300">
        <v>378.49999999999994</v>
      </c>
      <c r="BM16" s="48" t="s">
        <v>122</v>
      </c>
      <c r="BN16" s="307"/>
      <c r="BO16" s="307"/>
      <c r="BV16" s="307"/>
      <c r="BW16" s="307"/>
      <c r="BX16" s="307"/>
      <c r="BY16" s="307"/>
      <c r="BZ16" s="307"/>
      <c r="CA16" s="307"/>
      <c r="CB16" s="307"/>
      <c r="CC16" s="307"/>
      <c r="CD16" s="307"/>
      <c r="CE16" s="307"/>
      <c r="CF16" s="307"/>
      <c r="CG16" s="307"/>
      <c r="DF16" s="233"/>
      <c r="DG16" s="233"/>
      <c r="DH16" s="233"/>
      <c r="DI16" s="233"/>
      <c r="DJ16" s="233"/>
      <c r="DK16" s="233"/>
      <c r="DL16" s="233"/>
      <c r="DM16" s="233"/>
      <c r="DN16" s="233"/>
      <c r="DO16" s="233"/>
      <c r="DP16" s="233"/>
      <c r="DQ16" s="233"/>
      <c r="DR16" s="233"/>
      <c r="DS16" s="233"/>
      <c r="DT16" s="233"/>
      <c r="DU16" s="233"/>
      <c r="DV16" s="233"/>
      <c r="DW16" s="233"/>
      <c r="DX16" s="233"/>
      <c r="DY16" s="233"/>
      <c r="DZ16" s="233"/>
      <c r="EA16" s="233"/>
      <c r="EB16" s="233"/>
      <c r="EC16" s="233"/>
      <c r="ED16" s="233"/>
      <c r="EE16" s="233"/>
      <c r="EF16" s="233"/>
      <c r="EG16" s="233"/>
      <c r="EH16" s="233"/>
      <c r="EI16" s="233"/>
      <c r="EJ16" s="233"/>
      <c r="EK16" s="233"/>
      <c r="EL16" s="233"/>
      <c r="EM16" s="233"/>
      <c r="EN16" s="233"/>
      <c r="EO16" s="233"/>
      <c r="EP16" s="233"/>
      <c r="EQ16" s="233"/>
      <c r="ER16" s="233"/>
      <c r="ES16" s="233"/>
      <c r="ET16" s="233"/>
      <c r="EU16" s="233"/>
      <c r="EV16" s="233"/>
      <c r="EW16" s="233"/>
      <c r="EX16" s="233"/>
      <c r="EY16" s="233"/>
      <c r="EZ16" s="233"/>
      <c r="FA16" s="233"/>
      <c r="FB16" s="233"/>
      <c r="FC16" s="233"/>
      <c r="FD16" s="233"/>
      <c r="FE16" s="233"/>
      <c r="FF16" s="233"/>
      <c r="FG16" s="233"/>
      <c r="FH16" s="233"/>
    </row>
    <row r="17" spans="2:164" s="44" customFormat="1" ht="40.15" customHeight="1" x14ac:dyDescent="0.25">
      <c r="B17" s="49" t="s">
        <v>123</v>
      </c>
      <c r="C17" s="309">
        <v>920.70399999999995</v>
      </c>
      <c r="D17" s="310">
        <v>830.10000000000014</v>
      </c>
      <c r="E17" s="310">
        <v>757.10979500000008</v>
      </c>
      <c r="F17" s="310">
        <v>762.84</v>
      </c>
      <c r="G17" s="310">
        <v>878.6</v>
      </c>
      <c r="H17" s="280">
        <v>880.59</v>
      </c>
      <c r="I17" s="280">
        <v>735.42999999999984</v>
      </c>
      <c r="J17" s="280">
        <f t="shared" si="0"/>
        <v>698</v>
      </c>
      <c r="K17" s="280">
        <f t="shared" si="1"/>
        <v>1113.3000000000002</v>
      </c>
      <c r="L17" s="280">
        <f t="shared" si="2"/>
        <v>1611.1</v>
      </c>
      <c r="M17" s="280">
        <f t="shared" si="3"/>
        <v>2363.92</v>
      </c>
      <c r="N17" s="280">
        <f t="shared" si="4"/>
        <v>2212.9858600279999</v>
      </c>
      <c r="O17" s="280">
        <v>70.619</v>
      </c>
      <c r="P17" s="280">
        <v>225.6</v>
      </c>
      <c r="Q17" s="280">
        <v>338.28499999999997</v>
      </c>
      <c r="R17" s="280">
        <v>286.2</v>
      </c>
      <c r="S17" s="280">
        <v>101.4</v>
      </c>
      <c r="T17" s="280">
        <v>219.20000000000002</v>
      </c>
      <c r="U17" s="280">
        <v>253.1</v>
      </c>
      <c r="V17" s="280">
        <v>256.40000000000003</v>
      </c>
      <c r="W17" s="280">
        <v>74.409795000000003</v>
      </c>
      <c r="X17" s="280">
        <v>213.4</v>
      </c>
      <c r="Y17" s="280">
        <v>243.10000000000002</v>
      </c>
      <c r="Z17" s="280">
        <v>226.2</v>
      </c>
      <c r="AA17" s="280">
        <v>76.899999999999991</v>
      </c>
      <c r="AB17" s="280">
        <v>191.86</v>
      </c>
      <c r="AC17" s="280">
        <v>263.48</v>
      </c>
      <c r="AD17" s="280">
        <v>230.6</v>
      </c>
      <c r="AE17" s="280">
        <v>97.7</v>
      </c>
      <c r="AF17" s="280">
        <v>240.1</v>
      </c>
      <c r="AG17" s="280">
        <v>275.8</v>
      </c>
      <c r="AH17" s="280">
        <v>265</v>
      </c>
      <c r="AI17" s="280">
        <v>151.4</v>
      </c>
      <c r="AJ17" s="280">
        <v>373.1</v>
      </c>
      <c r="AK17" s="280">
        <v>157.59</v>
      </c>
      <c r="AL17" s="280">
        <v>198.49999999999997</v>
      </c>
      <c r="AM17" s="280">
        <v>193.1</v>
      </c>
      <c r="AN17" s="280">
        <v>218.82999999999998</v>
      </c>
      <c r="AO17" s="280">
        <v>147.19999999999999</v>
      </c>
      <c r="AP17" s="280">
        <v>176.29999999999998</v>
      </c>
      <c r="AQ17" s="280">
        <v>141.30000000000001</v>
      </c>
      <c r="AR17" s="280">
        <v>245.60000000000002</v>
      </c>
      <c r="AS17" s="280">
        <v>147.79999999999998</v>
      </c>
      <c r="AT17" s="280">
        <v>163.29999999999998</v>
      </c>
      <c r="AU17" s="280">
        <v>204.4</v>
      </c>
      <c r="AV17" s="280">
        <v>396.3</v>
      </c>
      <c r="AW17" s="280">
        <v>280.90000000000003</v>
      </c>
      <c r="AX17" s="280">
        <v>231.7</v>
      </c>
      <c r="AY17" s="280">
        <v>328.09999999999997</v>
      </c>
      <c r="AZ17" s="280">
        <v>477.2</v>
      </c>
      <c r="BA17" s="280">
        <v>477</v>
      </c>
      <c r="BB17" s="280">
        <v>328.79999999999995</v>
      </c>
      <c r="BC17" s="280">
        <v>454.62</v>
      </c>
      <c r="BD17" s="280">
        <v>641.1</v>
      </c>
      <c r="BE17" s="280">
        <v>677.40000000000009</v>
      </c>
      <c r="BF17" s="280">
        <v>590.80000000000007</v>
      </c>
      <c r="BG17" s="280">
        <v>407.9</v>
      </c>
      <c r="BH17" s="280">
        <v>742</v>
      </c>
      <c r="BI17" s="280">
        <v>537.69999999999993</v>
      </c>
      <c r="BJ17" s="280">
        <v>525.38586002800002</v>
      </c>
      <c r="BK17" s="280">
        <v>343.762658273</v>
      </c>
      <c r="BL17" s="280">
        <v>882.1357812</v>
      </c>
      <c r="BM17" s="50" t="s">
        <v>124</v>
      </c>
      <c r="BN17" s="307"/>
      <c r="BO17" s="307"/>
      <c r="BV17" s="307"/>
      <c r="BW17" s="307"/>
      <c r="BX17" s="307"/>
      <c r="BY17" s="307"/>
      <c r="BZ17" s="307"/>
      <c r="CA17" s="307"/>
      <c r="CB17" s="307"/>
      <c r="CC17" s="307"/>
      <c r="CD17" s="307"/>
      <c r="CE17" s="307"/>
      <c r="CF17" s="307"/>
      <c r="CG17" s="307"/>
      <c r="DF17" s="233"/>
      <c r="DG17" s="233"/>
      <c r="DH17" s="233"/>
      <c r="DI17" s="233"/>
      <c r="DJ17" s="233"/>
      <c r="DK17" s="233"/>
      <c r="DL17" s="233"/>
      <c r="DM17" s="233"/>
      <c r="DN17" s="233"/>
      <c r="DO17" s="233"/>
      <c r="DP17" s="233"/>
      <c r="DQ17" s="233"/>
      <c r="DR17" s="233"/>
      <c r="DS17" s="233"/>
      <c r="DT17" s="233"/>
      <c r="DU17" s="233"/>
      <c r="DV17" s="233"/>
      <c r="DW17" s="233"/>
      <c r="DX17" s="233"/>
      <c r="DY17" s="233"/>
      <c r="DZ17" s="233"/>
      <c r="EA17" s="233"/>
      <c r="EB17" s="233"/>
      <c r="EC17" s="233"/>
      <c r="ED17" s="233"/>
      <c r="EE17" s="233"/>
      <c r="EF17" s="233"/>
      <c r="EG17" s="233"/>
      <c r="EH17" s="233"/>
      <c r="EI17" s="233"/>
      <c r="EJ17" s="233"/>
      <c r="EK17" s="233"/>
      <c r="EL17" s="233"/>
      <c r="EM17" s="233"/>
      <c r="EN17" s="233"/>
      <c r="EO17" s="233"/>
      <c r="EP17" s="233"/>
      <c r="EQ17" s="233"/>
      <c r="ER17" s="233"/>
      <c r="ES17" s="233"/>
      <c r="ET17" s="233"/>
      <c r="EU17" s="233"/>
      <c r="EV17" s="233"/>
      <c r="EW17" s="233"/>
      <c r="EX17" s="233"/>
      <c r="EY17" s="233"/>
      <c r="EZ17" s="233"/>
      <c r="FA17" s="233"/>
      <c r="FB17" s="233"/>
      <c r="FC17" s="233"/>
      <c r="FD17" s="233"/>
      <c r="FE17" s="233"/>
      <c r="FF17" s="233"/>
      <c r="FG17" s="233"/>
      <c r="FH17" s="233"/>
    </row>
    <row r="18" spans="2:164" s="306" customFormat="1" ht="40.15" customHeight="1" x14ac:dyDescent="0.25">
      <c r="B18" s="51" t="s">
        <v>444</v>
      </c>
      <c r="C18" s="301">
        <v>5160.8999999999996</v>
      </c>
      <c r="D18" s="302">
        <v>3989.3</v>
      </c>
      <c r="E18" s="302">
        <v>3369.6000000000004</v>
      </c>
      <c r="F18" s="302">
        <v>3229.9999999999991</v>
      </c>
      <c r="G18" s="302">
        <v>3592.5999999999995</v>
      </c>
      <c r="H18" s="298">
        <v>3273.8</v>
      </c>
      <c r="I18" s="298">
        <v>3832.2</v>
      </c>
      <c r="J18" s="298">
        <f t="shared" si="0"/>
        <v>4233.3999999999996</v>
      </c>
      <c r="K18" s="298">
        <f t="shared" si="1"/>
        <v>4062.8</v>
      </c>
      <c r="L18" s="298">
        <f t="shared" si="2"/>
        <v>3739.2999999999997</v>
      </c>
      <c r="M18" s="298">
        <f t="shared" si="3"/>
        <v>3914.0999999999995</v>
      </c>
      <c r="N18" s="298">
        <f t="shared" si="4"/>
        <v>3757.1862722706073</v>
      </c>
      <c r="O18" s="298">
        <v>1160.8899999999999</v>
      </c>
      <c r="P18" s="298">
        <v>1022.6999999999999</v>
      </c>
      <c r="Q18" s="298">
        <v>1486.6000000000001</v>
      </c>
      <c r="R18" s="298">
        <v>1490.71</v>
      </c>
      <c r="S18" s="298">
        <v>965.90000000000009</v>
      </c>
      <c r="T18" s="298">
        <v>1032.2</v>
      </c>
      <c r="U18" s="298">
        <v>843.2</v>
      </c>
      <c r="V18" s="298">
        <v>1148</v>
      </c>
      <c r="W18" s="298">
        <v>691.5</v>
      </c>
      <c r="X18" s="298">
        <v>780.40000000000009</v>
      </c>
      <c r="Y18" s="298">
        <v>788.10000000000014</v>
      </c>
      <c r="Z18" s="298">
        <v>1109.6000000000001</v>
      </c>
      <c r="AA18" s="298">
        <v>680.89999999999986</v>
      </c>
      <c r="AB18" s="298">
        <v>713.9</v>
      </c>
      <c r="AC18" s="298">
        <v>714.19999999999993</v>
      </c>
      <c r="AD18" s="298">
        <v>1120.9999999999995</v>
      </c>
      <c r="AE18" s="298">
        <v>680.3</v>
      </c>
      <c r="AF18" s="298">
        <v>669.49999999999989</v>
      </c>
      <c r="AG18" s="298">
        <v>816.29999999999984</v>
      </c>
      <c r="AH18" s="298">
        <v>1426.5</v>
      </c>
      <c r="AI18" s="298">
        <v>677.5</v>
      </c>
      <c r="AJ18" s="298">
        <v>618.20000000000005</v>
      </c>
      <c r="AK18" s="298">
        <v>712.60000000000014</v>
      </c>
      <c r="AL18" s="298">
        <v>1265.4999999999998</v>
      </c>
      <c r="AM18" s="298">
        <v>726.0999999999998</v>
      </c>
      <c r="AN18" s="298">
        <v>685.19999999999993</v>
      </c>
      <c r="AO18" s="298">
        <v>1324.5</v>
      </c>
      <c r="AP18" s="298">
        <v>1096.4000000000001</v>
      </c>
      <c r="AQ18" s="298">
        <v>915.99999999999989</v>
      </c>
      <c r="AR18" s="298">
        <v>800.4</v>
      </c>
      <c r="AS18" s="298">
        <v>1338.2000000000003</v>
      </c>
      <c r="AT18" s="298">
        <v>1178.7999999999997</v>
      </c>
      <c r="AU18" s="298">
        <v>772.2</v>
      </c>
      <c r="AV18" s="298">
        <v>904.5</v>
      </c>
      <c r="AW18" s="298">
        <v>1020.3</v>
      </c>
      <c r="AX18" s="298">
        <v>1365.8000000000002</v>
      </c>
      <c r="AY18" s="298">
        <v>749.5</v>
      </c>
      <c r="AZ18" s="298">
        <v>707.19999999999993</v>
      </c>
      <c r="BA18" s="298">
        <v>802.9</v>
      </c>
      <c r="BB18" s="298">
        <v>1479.6999999999998</v>
      </c>
      <c r="BC18" s="298">
        <v>713.5</v>
      </c>
      <c r="BD18" s="298">
        <v>705.09999999999991</v>
      </c>
      <c r="BE18" s="298">
        <v>892.69999999999993</v>
      </c>
      <c r="BF18" s="298">
        <v>1602.8</v>
      </c>
      <c r="BG18" s="298">
        <v>638.41197499999998</v>
      </c>
      <c r="BH18" s="298">
        <v>782.01197499999967</v>
      </c>
      <c r="BI18" s="298">
        <v>814.61197500000003</v>
      </c>
      <c r="BJ18" s="298">
        <v>1522.1503472706077</v>
      </c>
      <c r="BK18" s="298">
        <v>579.70000000000005</v>
      </c>
      <c r="BL18" s="298">
        <v>971.3</v>
      </c>
      <c r="BM18" s="52" t="s">
        <v>446</v>
      </c>
      <c r="BN18" s="307"/>
      <c r="BO18" s="307"/>
      <c r="BV18" s="307"/>
      <c r="BW18" s="307"/>
      <c r="BX18" s="307"/>
      <c r="BY18" s="307"/>
      <c r="BZ18" s="307"/>
      <c r="CA18" s="307"/>
      <c r="CB18" s="307"/>
      <c r="CC18" s="307"/>
      <c r="CD18" s="307"/>
      <c r="CE18" s="307"/>
      <c r="CF18" s="307"/>
      <c r="CG18" s="307"/>
      <c r="DF18" s="307"/>
      <c r="DG18" s="307"/>
      <c r="DH18" s="307"/>
      <c r="DI18" s="307"/>
      <c r="DJ18" s="307"/>
      <c r="DK18" s="307"/>
      <c r="DL18" s="307"/>
      <c r="DM18" s="307"/>
      <c r="DN18" s="307"/>
      <c r="DO18" s="307"/>
      <c r="DP18" s="307"/>
      <c r="DQ18" s="307"/>
      <c r="DR18" s="307"/>
      <c r="DS18" s="307"/>
      <c r="DT18" s="307"/>
      <c r="DU18" s="307"/>
      <c r="DV18" s="307"/>
      <c r="DW18" s="307"/>
      <c r="DX18" s="307"/>
      <c r="DY18" s="307"/>
      <c r="DZ18" s="307"/>
      <c r="EA18" s="307"/>
      <c r="EB18" s="307"/>
      <c r="EC18" s="307"/>
      <c r="ED18" s="307"/>
      <c r="EE18" s="307"/>
      <c r="EF18" s="307"/>
      <c r="EG18" s="307"/>
      <c r="EH18" s="307"/>
      <c r="EI18" s="307"/>
      <c r="EJ18" s="307"/>
      <c r="EK18" s="307"/>
      <c r="EL18" s="307"/>
      <c r="EM18" s="307"/>
      <c r="EN18" s="307"/>
      <c r="EO18" s="307"/>
      <c r="EP18" s="307"/>
      <c r="EQ18" s="307"/>
      <c r="ER18" s="307"/>
      <c r="ES18" s="307"/>
      <c r="ET18" s="307"/>
      <c r="EU18" s="307"/>
      <c r="EV18" s="307"/>
      <c r="EW18" s="307"/>
      <c r="EX18" s="307"/>
      <c r="EY18" s="307"/>
      <c r="EZ18" s="307"/>
      <c r="FA18" s="307"/>
      <c r="FB18" s="307"/>
      <c r="FC18" s="307"/>
      <c r="FD18" s="307"/>
      <c r="FE18" s="307"/>
      <c r="FF18" s="307"/>
      <c r="FG18" s="307"/>
      <c r="FH18" s="307"/>
    </row>
    <row r="19" spans="2:164" s="44" customFormat="1" ht="40.15" customHeight="1" x14ac:dyDescent="0.25">
      <c r="B19" s="49" t="s">
        <v>121</v>
      </c>
      <c r="C19" s="309">
        <v>5599.4</v>
      </c>
      <c r="D19" s="310">
        <v>4425.8</v>
      </c>
      <c r="E19" s="310">
        <v>3845.4</v>
      </c>
      <c r="F19" s="310">
        <v>3736.0999999999995</v>
      </c>
      <c r="G19" s="310">
        <v>4067.6</v>
      </c>
      <c r="H19" s="280">
        <v>4065.7</v>
      </c>
      <c r="I19" s="280">
        <v>4630.7999999999993</v>
      </c>
      <c r="J19" s="280">
        <f t="shared" si="0"/>
        <v>5055.3</v>
      </c>
      <c r="K19" s="280">
        <f t="shared" si="1"/>
        <v>4981.1000000000004</v>
      </c>
      <c r="L19" s="280">
        <f t="shared" si="2"/>
        <v>4703.7999999999993</v>
      </c>
      <c r="M19" s="280">
        <f t="shared" si="3"/>
        <v>5057</v>
      </c>
      <c r="N19" s="280">
        <f t="shared" si="4"/>
        <v>5059.3804346251818</v>
      </c>
      <c r="O19" s="280">
        <v>1257.6999999999998</v>
      </c>
      <c r="P19" s="280">
        <v>1172.3</v>
      </c>
      <c r="Q19" s="280">
        <v>1581.4</v>
      </c>
      <c r="R19" s="280">
        <v>1588</v>
      </c>
      <c r="S19" s="280">
        <v>1070.7</v>
      </c>
      <c r="T19" s="280">
        <v>1141.1000000000001</v>
      </c>
      <c r="U19" s="280">
        <v>961</v>
      </c>
      <c r="V19" s="280">
        <v>1253</v>
      </c>
      <c r="W19" s="280">
        <v>814.2</v>
      </c>
      <c r="X19" s="280">
        <v>901.7</v>
      </c>
      <c r="Y19" s="280">
        <v>902.10000000000014</v>
      </c>
      <c r="Z19" s="280">
        <v>1227.4000000000001</v>
      </c>
      <c r="AA19" s="280">
        <v>812.29999999999984</v>
      </c>
      <c r="AB19" s="280">
        <v>826.5</v>
      </c>
      <c r="AC19" s="280">
        <v>848.4</v>
      </c>
      <c r="AD19" s="280">
        <v>1248.8999999999996</v>
      </c>
      <c r="AE19" s="280">
        <v>810.99999999999989</v>
      </c>
      <c r="AF19" s="280">
        <v>788.09999999999991</v>
      </c>
      <c r="AG19" s="280">
        <v>929.89999999999986</v>
      </c>
      <c r="AH19" s="280">
        <v>1538.6</v>
      </c>
      <c r="AI19" s="280">
        <v>873.7</v>
      </c>
      <c r="AJ19" s="280">
        <v>809.90000000000009</v>
      </c>
      <c r="AK19" s="280">
        <v>908.90000000000009</v>
      </c>
      <c r="AL19" s="280">
        <v>1473.1999999999998</v>
      </c>
      <c r="AM19" s="280">
        <v>940.19999999999982</v>
      </c>
      <c r="AN19" s="280">
        <v>894.8</v>
      </c>
      <c r="AO19" s="280">
        <v>1515.3</v>
      </c>
      <c r="AP19" s="280">
        <v>1280.5</v>
      </c>
      <c r="AQ19" s="280">
        <v>1089.8</v>
      </c>
      <c r="AR19" s="280">
        <v>995</v>
      </c>
      <c r="AS19" s="280">
        <v>1555.3000000000002</v>
      </c>
      <c r="AT19" s="280">
        <v>1415.1999999999998</v>
      </c>
      <c r="AU19" s="280">
        <v>1012.3000000000001</v>
      </c>
      <c r="AV19" s="280">
        <v>1133.8</v>
      </c>
      <c r="AW19" s="280">
        <v>1242.5999999999999</v>
      </c>
      <c r="AX19" s="280">
        <v>1592.4</v>
      </c>
      <c r="AY19" s="280">
        <v>988.5</v>
      </c>
      <c r="AZ19" s="280">
        <v>937.69999999999993</v>
      </c>
      <c r="BA19" s="280">
        <v>1038.5</v>
      </c>
      <c r="BB19" s="280">
        <v>1739.1</v>
      </c>
      <c r="BC19" s="280">
        <v>975.6</v>
      </c>
      <c r="BD19" s="280">
        <v>983.3</v>
      </c>
      <c r="BE19" s="280">
        <v>1180</v>
      </c>
      <c r="BF19" s="280">
        <v>1918.1</v>
      </c>
      <c r="BG19" s="280">
        <v>949.01197500000001</v>
      </c>
      <c r="BH19" s="280">
        <v>1091.9119749999998</v>
      </c>
      <c r="BI19" s="280">
        <v>1149.3119750000001</v>
      </c>
      <c r="BJ19" s="280">
        <v>1869.1445096251819</v>
      </c>
      <c r="BK19" s="280">
        <v>920.80000000000007</v>
      </c>
      <c r="BL19" s="280">
        <v>1322.1</v>
      </c>
      <c r="BM19" s="50" t="s">
        <v>122</v>
      </c>
      <c r="BN19" s="307"/>
      <c r="BO19" s="307"/>
      <c r="BV19" s="307"/>
      <c r="BW19" s="307"/>
      <c r="BX19" s="307"/>
      <c r="BY19" s="307"/>
      <c r="BZ19" s="307"/>
      <c r="CA19" s="307"/>
      <c r="CB19" s="307"/>
      <c r="CC19" s="307"/>
      <c r="CD19" s="307"/>
      <c r="CE19" s="307"/>
      <c r="CF19" s="307"/>
      <c r="CG19" s="307"/>
      <c r="DF19" s="233"/>
      <c r="DG19" s="233"/>
      <c r="DH19" s="233"/>
      <c r="DI19" s="233"/>
      <c r="DJ19" s="233"/>
      <c r="DK19" s="233"/>
      <c r="DL19" s="233"/>
      <c r="DM19" s="233"/>
      <c r="DN19" s="233"/>
      <c r="DO19" s="233"/>
      <c r="DP19" s="233"/>
      <c r="DQ19" s="233"/>
      <c r="DR19" s="233"/>
      <c r="DS19" s="233"/>
      <c r="DT19" s="233"/>
      <c r="DU19" s="233"/>
      <c r="DV19" s="233"/>
      <c r="DW19" s="233"/>
      <c r="DX19" s="233"/>
      <c r="DY19" s="233"/>
      <c r="DZ19" s="233"/>
      <c r="EA19" s="233"/>
      <c r="EB19" s="233"/>
      <c r="EC19" s="233"/>
      <c r="ED19" s="233"/>
      <c r="EE19" s="233"/>
      <c r="EF19" s="233"/>
      <c r="EG19" s="233"/>
      <c r="EH19" s="233"/>
      <c r="EI19" s="233"/>
      <c r="EJ19" s="233"/>
      <c r="EK19" s="233"/>
      <c r="EL19" s="233"/>
      <c r="EM19" s="233"/>
      <c r="EN19" s="233"/>
      <c r="EO19" s="233"/>
      <c r="EP19" s="233"/>
      <c r="EQ19" s="233"/>
      <c r="ER19" s="233"/>
      <c r="ES19" s="233"/>
      <c r="ET19" s="233"/>
      <c r="EU19" s="233"/>
      <c r="EV19" s="233"/>
      <c r="EW19" s="233"/>
      <c r="EX19" s="233"/>
      <c r="EY19" s="233"/>
      <c r="EZ19" s="233"/>
      <c r="FA19" s="233"/>
      <c r="FB19" s="233"/>
      <c r="FC19" s="233"/>
      <c r="FD19" s="233"/>
      <c r="FE19" s="233"/>
      <c r="FF19" s="233"/>
      <c r="FG19" s="233"/>
      <c r="FH19" s="233"/>
    </row>
    <row r="20" spans="2:164" s="44" customFormat="1" ht="40.15" customHeight="1" x14ac:dyDescent="0.25">
      <c r="B20" s="47" t="s">
        <v>266</v>
      </c>
      <c r="C20" s="311">
        <v>438.5</v>
      </c>
      <c r="D20" s="312">
        <v>436.5</v>
      </c>
      <c r="E20" s="312">
        <v>475.8</v>
      </c>
      <c r="F20" s="312">
        <v>506.1</v>
      </c>
      <c r="G20" s="312">
        <v>474.99999999999994</v>
      </c>
      <c r="H20" s="300">
        <v>791.9</v>
      </c>
      <c r="I20" s="300">
        <v>798.6</v>
      </c>
      <c r="J20" s="300">
        <f t="shared" si="0"/>
        <v>821.90000000000009</v>
      </c>
      <c r="K20" s="300">
        <f t="shared" si="1"/>
        <v>918.30000000000007</v>
      </c>
      <c r="L20" s="300">
        <f t="shared" si="2"/>
        <v>964.5</v>
      </c>
      <c r="M20" s="300">
        <f t="shared" si="3"/>
        <v>1142.9000000000001</v>
      </c>
      <c r="N20" s="300">
        <f t="shared" si="4"/>
        <v>1302.1941623545745</v>
      </c>
      <c r="O20" s="300">
        <v>96.810000000000016</v>
      </c>
      <c r="P20" s="300">
        <v>149.60000000000002</v>
      </c>
      <c r="Q20" s="300">
        <v>94.8</v>
      </c>
      <c r="R20" s="300">
        <v>97.289999999999978</v>
      </c>
      <c r="S20" s="300">
        <v>104.80000000000001</v>
      </c>
      <c r="T20" s="300">
        <v>108.9</v>
      </c>
      <c r="U20" s="300">
        <v>117.8</v>
      </c>
      <c r="V20" s="300">
        <v>105.00000000000001</v>
      </c>
      <c r="W20" s="300">
        <v>122.70000000000002</v>
      </c>
      <c r="X20" s="300">
        <v>121.3</v>
      </c>
      <c r="Y20" s="300">
        <v>114</v>
      </c>
      <c r="Z20" s="300">
        <v>117.8</v>
      </c>
      <c r="AA20" s="300">
        <v>131.4</v>
      </c>
      <c r="AB20" s="300">
        <v>112.6</v>
      </c>
      <c r="AC20" s="300">
        <v>134.20000000000002</v>
      </c>
      <c r="AD20" s="300">
        <v>127.9</v>
      </c>
      <c r="AE20" s="300">
        <v>130.69999999999999</v>
      </c>
      <c r="AF20" s="300">
        <v>118.6</v>
      </c>
      <c r="AG20" s="300">
        <v>113.60000000000001</v>
      </c>
      <c r="AH20" s="300">
        <v>112.1</v>
      </c>
      <c r="AI20" s="300">
        <v>196.2</v>
      </c>
      <c r="AJ20" s="300">
        <v>191.7</v>
      </c>
      <c r="AK20" s="300">
        <v>196.29999999999998</v>
      </c>
      <c r="AL20" s="300">
        <v>207.70000000000002</v>
      </c>
      <c r="AM20" s="300">
        <v>214.1</v>
      </c>
      <c r="AN20" s="300">
        <v>209.60000000000002</v>
      </c>
      <c r="AO20" s="300">
        <v>190.79999999999998</v>
      </c>
      <c r="AP20" s="300">
        <v>184.10000000000002</v>
      </c>
      <c r="AQ20" s="300">
        <v>173.80000000000004</v>
      </c>
      <c r="AR20" s="300">
        <v>194.60000000000002</v>
      </c>
      <c r="AS20" s="300">
        <v>217.1</v>
      </c>
      <c r="AT20" s="300">
        <v>236.4</v>
      </c>
      <c r="AU20" s="300">
        <v>240.09999999999997</v>
      </c>
      <c r="AV20" s="300">
        <v>229.3</v>
      </c>
      <c r="AW20" s="300">
        <v>222.3</v>
      </c>
      <c r="AX20" s="300">
        <v>226.60000000000002</v>
      </c>
      <c r="AY20" s="300">
        <v>239</v>
      </c>
      <c r="AZ20" s="300">
        <v>230.50000000000003</v>
      </c>
      <c r="BA20" s="300">
        <v>235.60000000000002</v>
      </c>
      <c r="BB20" s="300">
        <v>259.39999999999998</v>
      </c>
      <c r="BC20" s="300">
        <v>262.10000000000002</v>
      </c>
      <c r="BD20" s="300">
        <v>278.20000000000005</v>
      </c>
      <c r="BE20" s="300">
        <v>287.30000000000007</v>
      </c>
      <c r="BF20" s="300">
        <v>315.3</v>
      </c>
      <c r="BG20" s="300">
        <v>310.60000000000002</v>
      </c>
      <c r="BH20" s="300">
        <v>309.90000000000009</v>
      </c>
      <c r="BI20" s="300">
        <v>334.70000000000005</v>
      </c>
      <c r="BJ20" s="300">
        <v>346.99416235457431</v>
      </c>
      <c r="BK20" s="300">
        <v>341.1</v>
      </c>
      <c r="BL20" s="300">
        <v>350.8</v>
      </c>
      <c r="BM20" s="48" t="s">
        <v>124</v>
      </c>
      <c r="BN20" s="307"/>
      <c r="BO20" s="307"/>
      <c r="BV20" s="307"/>
      <c r="BW20" s="307"/>
      <c r="BX20" s="307"/>
      <c r="BY20" s="307"/>
      <c r="BZ20" s="307"/>
      <c r="CA20" s="307"/>
      <c r="CB20" s="307"/>
      <c r="CC20" s="307"/>
      <c r="CD20" s="307"/>
      <c r="CE20" s="307"/>
      <c r="CF20" s="307"/>
      <c r="CG20" s="307"/>
      <c r="DF20" s="233"/>
      <c r="DG20" s="233"/>
      <c r="DH20" s="233"/>
      <c r="DI20" s="233"/>
      <c r="DJ20" s="233"/>
      <c r="DK20" s="233"/>
      <c r="DL20" s="233"/>
      <c r="DM20" s="233"/>
      <c r="DN20" s="233"/>
      <c r="DO20" s="233"/>
      <c r="DP20" s="233"/>
      <c r="DQ20" s="233"/>
      <c r="DR20" s="233"/>
      <c r="DS20" s="233"/>
      <c r="DT20" s="233"/>
      <c r="DU20" s="233"/>
      <c r="DV20" s="233"/>
      <c r="DW20" s="233"/>
      <c r="DX20" s="233"/>
      <c r="DY20" s="233"/>
      <c r="DZ20" s="233"/>
      <c r="EA20" s="233"/>
      <c r="EB20" s="233"/>
      <c r="EC20" s="233"/>
      <c r="ED20" s="233"/>
      <c r="EE20" s="233"/>
      <c r="EF20" s="233"/>
      <c r="EG20" s="233"/>
      <c r="EH20" s="233"/>
      <c r="EI20" s="233"/>
      <c r="EJ20" s="233"/>
      <c r="EK20" s="233"/>
      <c r="EL20" s="233"/>
      <c r="EM20" s="233"/>
      <c r="EN20" s="233"/>
      <c r="EO20" s="233"/>
      <c r="EP20" s="233"/>
      <c r="EQ20" s="233"/>
      <c r="ER20" s="233"/>
      <c r="ES20" s="233"/>
      <c r="ET20" s="233"/>
      <c r="EU20" s="233"/>
      <c r="EV20" s="233"/>
      <c r="EW20" s="233"/>
      <c r="EX20" s="233"/>
      <c r="EY20" s="233"/>
      <c r="EZ20" s="233"/>
      <c r="FA20" s="233"/>
      <c r="FB20" s="233"/>
      <c r="FC20" s="233"/>
      <c r="FD20" s="233"/>
      <c r="FE20" s="233"/>
      <c r="FF20" s="233"/>
      <c r="FG20" s="233"/>
      <c r="FH20" s="233"/>
    </row>
    <row r="21" spans="2:164" s="306" customFormat="1" ht="40.15" customHeight="1" x14ac:dyDescent="0.25">
      <c r="B21" s="45" t="s">
        <v>125</v>
      </c>
      <c r="C21" s="299">
        <v>58.3</v>
      </c>
      <c r="D21" s="53">
        <v>80</v>
      </c>
      <c r="E21" s="53">
        <v>53</v>
      </c>
      <c r="F21" s="53">
        <v>30</v>
      </c>
      <c r="G21" s="53">
        <v>24</v>
      </c>
      <c r="H21" s="53">
        <v>18</v>
      </c>
      <c r="I21" s="53">
        <v>17</v>
      </c>
      <c r="J21" s="53">
        <f t="shared" si="0"/>
        <v>11</v>
      </c>
      <c r="K21" s="53">
        <f t="shared" si="1"/>
        <v>38</v>
      </c>
      <c r="L21" s="53">
        <f t="shared" si="2"/>
        <v>30</v>
      </c>
      <c r="M21" s="53">
        <f t="shared" si="3"/>
        <v>30</v>
      </c>
      <c r="N21" s="53">
        <f t="shared" si="4"/>
        <v>28</v>
      </c>
      <c r="O21" s="53">
        <v>14</v>
      </c>
      <c r="P21" s="53">
        <v>14.4</v>
      </c>
      <c r="Q21" s="53">
        <v>15.6</v>
      </c>
      <c r="R21" s="53">
        <v>14.3</v>
      </c>
      <c r="S21" s="53">
        <v>20</v>
      </c>
      <c r="T21" s="53">
        <v>20.9</v>
      </c>
      <c r="U21" s="53">
        <v>20.100000000000001</v>
      </c>
      <c r="V21" s="53">
        <v>19</v>
      </c>
      <c r="W21" s="53">
        <v>11</v>
      </c>
      <c r="X21" s="53">
        <v>10</v>
      </c>
      <c r="Y21" s="53">
        <v>4</v>
      </c>
      <c r="Z21" s="53">
        <v>28</v>
      </c>
      <c r="AA21" s="53">
        <v>6</v>
      </c>
      <c r="AB21" s="53">
        <v>5</v>
      </c>
      <c r="AC21" s="53">
        <v>7</v>
      </c>
      <c r="AD21" s="53">
        <v>12</v>
      </c>
      <c r="AE21" s="53">
        <v>6</v>
      </c>
      <c r="AF21" s="53">
        <v>6</v>
      </c>
      <c r="AG21" s="53">
        <v>6</v>
      </c>
      <c r="AH21" s="53">
        <v>6</v>
      </c>
      <c r="AI21" s="53">
        <v>4.5</v>
      </c>
      <c r="AJ21" s="53">
        <v>4.5</v>
      </c>
      <c r="AK21" s="53">
        <v>4.5</v>
      </c>
      <c r="AL21" s="53">
        <v>4.5</v>
      </c>
      <c r="AM21" s="53">
        <v>4.0999999999999996</v>
      </c>
      <c r="AN21" s="53">
        <v>4.3</v>
      </c>
      <c r="AO21" s="53">
        <v>4.3</v>
      </c>
      <c r="AP21" s="53">
        <v>4.3</v>
      </c>
      <c r="AQ21" s="53">
        <v>2.7</v>
      </c>
      <c r="AR21" s="53">
        <v>2.7</v>
      </c>
      <c r="AS21" s="53">
        <v>2.8</v>
      </c>
      <c r="AT21" s="53">
        <v>2.8</v>
      </c>
      <c r="AU21" s="53">
        <v>9.5</v>
      </c>
      <c r="AV21" s="53">
        <v>9.5</v>
      </c>
      <c r="AW21" s="53">
        <v>9.5</v>
      </c>
      <c r="AX21" s="53">
        <v>9.5</v>
      </c>
      <c r="AY21" s="53">
        <v>7.5</v>
      </c>
      <c r="AZ21" s="53">
        <v>7.5</v>
      </c>
      <c r="BA21" s="53">
        <v>7.5</v>
      </c>
      <c r="BB21" s="53">
        <v>7.5</v>
      </c>
      <c r="BC21" s="53">
        <v>7.5</v>
      </c>
      <c r="BD21" s="53">
        <v>7.5</v>
      </c>
      <c r="BE21" s="53">
        <v>7.5</v>
      </c>
      <c r="BF21" s="53">
        <v>7.5</v>
      </c>
      <c r="BG21" s="53">
        <v>7</v>
      </c>
      <c r="BH21" s="53">
        <v>7</v>
      </c>
      <c r="BI21" s="53">
        <v>7</v>
      </c>
      <c r="BJ21" s="53">
        <v>7</v>
      </c>
      <c r="BK21" s="53">
        <v>6.5</v>
      </c>
      <c r="BL21" s="53">
        <v>6.5</v>
      </c>
      <c r="BM21" s="46" t="s">
        <v>126</v>
      </c>
      <c r="BN21" s="307"/>
      <c r="BO21" s="307"/>
      <c r="BV21" s="307"/>
      <c r="BW21" s="307"/>
      <c r="BX21" s="307"/>
      <c r="BY21" s="307"/>
      <c r="BZ21" s="307"/>
      <c r="CA21" s="307"/>
      <c r="CB21" s="307"/>
      <c r="CC21" s="307"/>
      <c r="CD21" s="307"/>
      <c r="CE21" s="307"/>
      <c r="CF21" s="307"/>
      <c r="CG21" s="307"/>
      <c r="DF21" s="307"/>
      <c r="DG21" s="307"/>
      <c r="DH21" s="307"/>
      <c r="DI21" s="307"/>
      <c r="DJ21" s="307"/>
      <c r="DK21" s="307"/>
      <c r="DL21" s="307"/>
      <c r="DM21" s="307"/>
      <c r="DN21" s="307"/>
      <c r="DO21" s="307"/>
      <c r="DP21" s="307"/>
      <c r="DQ21" s="307"/>
      <c r="DR21" s="307"/>
      <c r="DS21" s="307"/>
      <c r="DT21" s="307"/>
      <c r="DU21" s="307"/>
      <c r="DV21" s="307"/>
      <c r="DW21" s="307"/>
      <c r="DX21" s="307"/>
      <c r="DY21" s="307"/>
      <c r="DZ21" s="307"/>
      <c r="EA21" s="307"/>
      <c r="EB21" s="307"/>
      <c r="EC21" s="307"/>
      <c r="ED21" s="307"/>
      <c r="EE21" s="307"/>
      <c r="EF21" s="307"/>
      <c r="EG21" s="307"/>
      <c r="EH21" s="307"/>
      <c r="EI21" s="307"/>
      <c r="EJ21" s="307"/>
      <c r="EK21" s="307"/>
      <c r="EL21" s="307"/>
      <c r="EM21" s="307"/>
      <c r="EN21" s="307"/>
      <c r="EO21" s="307"/>
      <c r="EP21" s="307"/>
      <c r="EQ21" s="307"/>
      <c r="ER21" s="307"/>
      <c r="ES21" s="307"/>
      <c r="ET21" s="307"/>
      <c r="EU21" s="307"/>
      <c r="EV21" s="307"/>
      <c r="EW21" s="307"/>
      <c r="EX21" s="307"/>
      <c r="EY21" s="307"/>
      <c r="EZ21" s="307"/>
      <c r="FA21" s="307"/>
      <c r="FB21" s="307"/>
      <c r="FC21" s="307"/>
      <c r="FD21" s="307"/>
      <c r="FE21" s="307"/>
      <c r="FF21" s="307"/>
      <c r="FG21" s="307"/>
      <c r="FH21" s="307"/>
    </row>
    <row r="22" spans="2:164" s="44" customFormat="1" ht="40.15" customHeight="1" x14ac:dyDescent="0.25">
      <c r="B22" s="47" t="s">
        <v>267</v>
      </c>
      <c r="C22" s="311">
        <v>58.3</v>
      </c>
      <c r="D22" s="312">
        <v>80</v>
      </c>
      <c r="E22" s="312">
        <v>53</v>
      </c>
      <c r="F22" s="312">
        <v>30</v>
      </c>
      <c r="G22" s="312">
        <v>24</v>
      </c>
      <c r="H22" s="300">
        <v>18</v>
      </c>
      <c r="I22" s="300">
        <v>17</v>
      </c>
      <c r="J22" s="300">
        <f t="shared" si="0"/>
        <v>11</v>
      </c>
      <c r="K22" s="300">
        <f t="shared" si="1"/>
        <v>38</v>
      </c>
      <c r="L22" s="300">
        <f t="shared" si="2"/>
        <v>30</v>
      </c>
      <c r="M22" s="300">
        <f t="shared" si="3"/>
        <v>30</v>
      </c>
      <c r="N22" s="300">
        <f t="shared" si="4"/>
        <v>28</v>
      </c>
      <c r="O22" s="300">
        <v>14</v>
      </c>
      <c r="P22" s="300">
        <v>14.4</v>
      </c>
      <c r="Q22" s="300">
        <v>15.6</v>
      </c>
      <c r="R22" s="300">
        <v>14.3</v>
      </c>
      <c r="S22" s="300">
        <v>20</v>
      </c>
      <c r="T22" s="300">
        <v>20.9</v>
      </c>
      <c r="U22" s="300">
        <v>20.100000000000001</v>
      </c>
      <c r="V22" s="300">
        <v>19</v>
      </c>
      <c r="W22" s="300">
        <v>11</v>
      </c>
      <c r="X22" s="300">
        <v>10</v>
      </c>
      <c r="Y22" s="300">
        <v>4</v>
      </c>
      <c r="Z22" s="300">
        <v>28</v>
      </c>
      <c r="AA22" s="300">
        <v>6</v>
      </c>
      <c r="AB22" s="300">
        <v>5</v>
      </c>
      <c r="AC22" s="300">
        <v>7</v>
      </c>
      <c r="AD22" s="300">
        <v>12</v>
      </c>
      <c r="AE22" s="300">
        <v>6</v>
      </c>
      <c r="AF22" s="300">
        <v>6</v>
      </c>
      <c r="AG22" s="300">
        <v>6</v>
      </c>
      <c r="AH22" s="300">
        <v>6</v>
      </c>
      <c r="AI22" s="300">
        <v>4.5</v>
      </c>
      <c r="AJ22" s="300">
        <v>4.5</v>
      </c>
      <c r="AK22" s="300">
        <v>4.5</v>
      </c>
      <c r="AL22" s="300">
        <v>4.5</v>
      </c>
      <c r="AM22" s="300">
        <v>4.0999999999999996</v>
      </c>
      <c r="AN22" s="300">
        <v>4.3</v>
      </c>
      <c r="AO22" s="300">
        <v>4.3</v>
      </c>
      <c r="AP22" s="300">
        <v>4.3</v>
      </c>
      <c r="AQ22" s="300">
        <v>2.7</v>
      </c>
      <c r="AR22" s="300">
        <v>2.7</v>
      </c>
      <c r="AS22" s="300">
        <v>2.8</v>
      </c>
      <c r="AT22" s="300">
        <v>2.8</v>
      </c>
      <c r="AU22" s="300">
        <v>9.5</v>
      </c>
      <c r="AV22" s="300">
        <v>9.5</v>
      </c>
      <c r="AW22" s="300">
        <v>9.5</v>
      </c>
      <c r="AX22" s="300">
        <v>9.5</v>
      </c>
      <c r="AY22" s="300">
        <v>7.5</v>
      </c>
      <c r="AZ22" s="300">
        <v>7.5</v>
      </c>
      <c r="BA22" s="300">
        <v>7.5</v>
      </c>
      <c r="BB22" s="300">
        <v>7.5</v>
      </c>
      <c r="BC22" s="300">
        <v>7.5</v>
      </c>
      <c r="BD22" s="300">
        <v>7.5</v>
      </c>
      <c r="BE22" s="300">
        <v>7.5</v>
      </c>
      <c r="BF22" s="300">
        <v>7.5</v>
      </c>
      <c r="BG22" s="300">
        <v>7</v>
      </c>
      <c r="BH22" s="300">
        <v>7</v>
      </c>
      <c r="BI22" s="300">
        <v>7</v>
      </c>
      <c r="BJ22" s="300">
        <v>7</v>
      </c>
      <c r="BK22" s="300">
        <v>6.5</v>
      </c>
      <c r="BL22" s="300">
        <v>6.5</v>
      </c>
      <c r="BM22" s="48" t="s">
        <v>122</v>
      </c>
      <c r="BN22" s="307"/>
      <c r="BO22" s="307"/>
      <c r="BV22" s="307"/>
      <c r="BW22" s="307"/>
      <c r="BX22" s="307"/>
      <c r="BY22" s="307"/>
      <c r="BZ22" s="307"/>
      <c r="CA22" s="307"/>
      <c r="CB22" s="307"/>
      <c r="CC22" s="307"/>
      <c r="CD22" s="307"/>
      <c r="CE22" s="307"/>
      <c r="CF22" s="307"/>
      <c r="CG22" s="307"/>
      <c r="DF22" s="233"/>
      <c r="DG22" s="233"/>
      <c r="DH22" s="233"/>
      <c r="DI22" s="233"/>
      <c r="DJ22" s="233"/>
      <c r="DK22" s="233"/>
      <c r="DL22" s="233"/>
      <c r="DM22" s="233"/>
      <c r="DN22" s="233"/>
      <c r="DO22" s="233"/>
      <c r="DP22" s="233"/>
      <c r="DQ22" s="233"/>
      <c r="DR22" s="233"/>
      <c r="DS22" s="233"/>
      <c r="DT22" s="233"/>
      <c r="DU22" s="233"/>
      <c r="DV22" s="233"/>
      <c r="DW22" s="233"/>
      <c r="DX22" s="233"/>
      <c r="DY22" s="233"/>
      <c r="DZ22" s="233"/>
      <c r="EA22" s="233"/>
      <c r="EB22" s="233"/>
      <c r="EC22" s="233"/>
      <c r="ED22" s="233"/>
      <c r="EE22" s="233"/>
      <c r="EF22" s="233"/>
      <c r="EG22" s="233"/>
      <c r="EH22" s="233"/>
      <c r="EI22" s="233"/>
      <c r="EJ22" s="233"/>
      <c r="EK22" s="233"/>
      <c r="EL22" s="233"/>
      <c r="EM22" s="233"/>
      <c r="EN22" s="233"/>
      <c r="EO22" s="233"/>
      <c r="EP22" s="233"/>
      <c r="EQ22" s="233"/>
      <c r="ER22" s="233"/>
      <c r="ES22" s="233"/>
      <c r="ET22" s="233"/>
      <c r="EU22" s="233"/>
      <c r="EV22" s="233"/>
      <c r="EW22" s="233"/>
      <c r="EX22" s="233"/>
      <c r="EY22" s="233"/>
      <c r="EZ22" s="233"/>
      <c r="FA22" s="233"/>
      <c r="FB22" s="233"/>
      <c r="FC22" s="233"/>
      <c r="FD22" s="233"/>
      <c r="FE22" s="233"/>
      <c r="FF22" s="233"/>
      <c r="FG22" s="233"/>
      <c r="FH22" s="233"/>
    </row>
    <row r="23" spans="2:164" s="44" customFormat="1" ht="40.15" customHeight="1" x14ac:dyDescent="0.25">
      <c r="B23" s="49" t="s">
        <v>266</v>
      </c>
      <c r="C23" s="309">
        <v>0</v>
      </c>
      <c r="D23" s="310">
        <v>0</v>
      </c>
      <c r="E23" s="310">
        <v>0</v>
      </c>
      <c r="F23" s="310">
        <v>0</v>
      </c>
      <c r="G23" s="310">
        <v>0</v>
      </c>
      <c r="H23" s="280">
        <v>0</v>
      </c>
      <c r="I23" s="280">
        <v>0</v>
      </c>
      <c r="J23" s="280">
        <f t="shared" si="0"/>
        <v>0</v>
      </c>
      <c r="K23" s="280">
        <f t="shared" si="1"/>
        <v>0</v>
      </c>
      <c r="L23" s="280">
        <f t="shared" si="2"/>
        <v>0</v>
      </c>
      <c r="M23" s="280">
        <f t="shared" si="3"/>
        <v>0</v>
      </c>
      <c r="N23" s="280">
        <f t="shared" si="4"/>
        <v>0</v>
      </c>
      <c r="O23" s="280">
        <v>0</v>
      </c>
      <c r="P23" s="280">
        <v>0</v>
      </c>
      <c r="Q23" s="280">
        <v>0</v>
      </c>
      <c r="R23" s="280">
        <v>0</v>
      </c>
      <c r="S23" s="280">
        <v>0</v>
      </c>
      <c r="T23" s="280">
        <v>0</v>
      </c>
      <c r="U23" s="280">
        <v>0</v>
      </c>
      <c r="V23" s="280">
        <v>0</v>
      </c>
      <c r="W23" s="280">
        <v>0</v>
      </c>
      <c r="X23" s="280">
        <v>0</v>
      </c>
      <c r="Y23" s="280">
        <v>0</v>
      </c>
      <c r="Z23" s="280">
        <v>0</v>
      </c>
      <c r="AA23" s="280">
        <v>0</v>
      </c>
      <c r="AB23" s="280">
        <v>0</v>
      </c>
      <c r="AC23" s="280">
        <v>0</v>
      </c>
      <c r="AD23" s="280">
        <v>0</v>
      </c>
      <c r="AE23" s="280">
        <v>0</v>
      </c>
      <c r="AF23" s="280">
        <v>0</v>
      </c>
      <c r="AG23" s="280">
        <v>0</v>
      </c>
      <c r="AH23" s="280">
        <v>0</v>
      </c>
      <c r="AI23" s="280">
        <v>0</v>
      </c>
      <c r="AJ23" s="280">
        <v>0</v>
      </c>
      <c r="AK23" s="280">
        <v>0</v>
      </c>
      <c r="AL23" s="280">
        <v>0</v>
      </c>
      <c r="AM23" s="280">
        <v>0</v>
      </c>
      <c r="AN23" s="280">
        <v>0</v>
      </c>
      <c r="AO23" s="280">
        <v>0</v>
      </c>
      <c r="AP23" s="280">
        <v>0</v>
      </c>
      <c r="AQ23" s="280">
        <v>0</v>
      </c>
      <c r="AR23" s="280">
        <v>0</v>
      </c>
      <c r="AS23" s="280">
        <v>0</v>
      </c>
      <c r="AT23" s="280">
        <v>0</v>
      </c>
      <c r="AU23" s="280">
        <v>0</v>
      </c>
      <c r="AV23" s="280">
        <v>0</v>
      </c>
      <c r="AW23" s="280">
        <v>0</v>
      </c>
      <c r="AX23" s="280">
        <v>0</v>
      </c>
      <c r="AY23" s="280">
        <v>0</v>
      </c>
      <c r="AZ23" s="280">
        <v>0</v>
      </c>
      <c r="BA23" s="280">
        <v>0</v>
      </c>
      <c r="BB23" s="280">
        <v>0</v>
      </c>
      <c r="BC23" s="280">
        <v>0</v>
      </c>
      <c r="BD23" s="280">
        <v>0</v>
      </c>
      <c r="BE23" s="280">
        <v>0</v>
      </c>
      <c r="BF23" s="280">
        <v>0</v>
      </c>
      <c r="BG23" s="280">
        <v>0</v>
      </c>
      <c r="BH23" s="280">
        <v>0</v>
      </c>
      <c r="BI23" s="280">
        <v>0</v>
      </c>
      <c r="BJ23" s="280">
        <v>0</v>
      </c>
      <c r="BK23" s="280">
        <v>0</v>
      </c>
      <c r="BL23" s="280">
        <v>0</v>
      </c>
      <c r="BM23" s="50" t="s">
        <v>124</v>
      </c>
      <c r="BN23" s="307"/>
      <c r="BO23" s="307"/>
      <c r="BV23" s="307"/>
      <c r="BW23" s="307"/>
      <c r="BX23" s="307"/>
      <c r="BY23" s="307"/>
      <c r="BZ23" s="307"/>
      <c r="CA23" s="307"/>
      <c r="CB23" s="307"/>
      <c r="CC23" s="307"/>
      <c r="CD23" s="307"/>
      <c r="CE23" s="307"/>
      <c r="CF23" s="307"/>
      <c r="CG23" s="307"/>
      <c r="DF23" s="233"/>
      <c r="DG23" s="233"/>
      <c r="DH23" s="233"/>
      <c r="DI23" s="233"/>
      <c r="DJ23" s="233"/>
      <c r="DK23" s="233"/>
      <c r="DL23" s="233"/>
      <c r="DM23" s="233"/>
      <c r="DN23" s="233"/>
      <c r="DO23" s="233"/>
      <c r="DP23" s="233"/>
      <c r="DQ23" s="233"/>
      <c r="DR23" s="233"/>
      <c r="DS23" s="233"/>
      <c r="DT23" s="233"/>
      <c r="DU23" s="233"/>
      <c r="DV23" s="233"/>
      <c r="DW23" s="233"/>
      <c r="DX23" s="233"/>
      <c r="DY23" s="233"/>
      <c r="DZ23" s="233"/>
      <c r="EA23" s="233"/>
      <c r="EB23" s="233"/>
      <c r="EC23" s="233"/>
      <c r="ED23" s="233"/>
      <c r="EE23" s="233"/>
      <c r="EF23" s="233"/>
      <c r="EG23" s="233"/>
      <c r="EH23" s="233"/>
      <c r="EI23" s="233"/>
      <c r="EJ23" s="233"/>
      <c r="EK23" s="233"/>
      <c r="EL23" s="233"/>
      <c r="EM23" s="233"/>
      <c r="EN23" s="233"/>
      <c r="EO23" s="233"/>
      <c r="EP23" s="233"/>
      <c r="EQ23" s="233"/>
      <c r="ER23" s="233"/>
      <c r="ES23" s="233"/>
      <c r="ET23" s="233"/>
      <c r="EU23" s="233"/>
      <c r="EV23" s="233"/>
      <c r="EW23" s="233"/>
      <c r="EX23" s="233"/>
      <c r="EY23" s="233"/>
      <c r="EZ23" s="233"/>
      <c r="FA23" s="233"/>
      <c r="FB23" s="233"/>
      <c r="FC23" s="233"/>
      <c r="FD23" s="233"/>
      <c r="FE23" s="233"/>
      <c r="FF23" s="233"/>
      <c r="FG23" s="233"/>
      <c r="FH23" s="233"/>
    </row>
    <row r="24" spans="2:164" s="306" customFormat="1" ht="39.75" customHeight="1" x14ac:dyDescent="0.25">
      <c r="B24" s="51" t="s">
        <v>127</v>
      </c>
      <c r="C24" s="297">
        <v>-1025.8481300000001</v>
      </c>
      <c r="D24" s="298">
        <v>-1911.0048699999998</v>
      </c>
      <c r="E24" s="298">
        <v>-2438.2999999999997</v>
      </c>
      <c r="F24" s="298">
        <v>-2361.9</v>
      </c>
      <c r="G24" s="298">
        <v>-2811.7000000000003</v>
      </c>
      <c r="H24" s="298">
        <v>-761.59999999999991</v>
      </c>
      <c r="I24" s="298">
        <v>-1879</v>
      </c>
      <c r="J24" s="298">
        <f t="shared" si="0"/>
        <v>-1649.2585000000001</v>
      </c>
      <c r="K24" s="298">
        <f t="shared" si="1"/>
        <v>-3913.7980000000002</v>
      </c>
      <c r="L24" s="298">
        <f t="shared" si="2"/>
        <v>-1748.7500999999995</v>
      </c>
      <c r="M24" s="298">
        <f t="shared" si="3"/>
        <v>-1350.9035000000003</v>
      </c>
      <c r="N24" s="298">
        <f t="shared" si="4"/>
        <v>-872.09589600000027</v>
      </c>
      <c r="O24" s="298">
        <v>388.05</v>
      </c>
      <c r="P24" s="298">
        <v>-617.93200000000024</v>
      </c>
      <c r="Q24" s="298">
        <v>-375.45872999999995</v>
      </c>
      <c r="R24" s="298">
        <v>-420.50740000000002</v>
      </c>
      <c r="S24" s="298">
        <v>-150.49971999999997</v>
      </c>
      <c r="T24" s="298">
        <v>-586.2399999999999</v>
      </c>
      <c r="U24" s="298">
        <v>-714.7</v>
      </c>
      <c r="V24" s="298">
        <v>-459.56515000000002</v>
      </c>
      <c r="W24" s="298">
        <v>-1012.3</v>
      </c>
      <c r="X24" s="298">
        <v>-715.8</v>
      </c>
      <c r="Y24" s="298">
        <v>-229.3</v>
      </c>
      <c r="Z24" s="298">
        <v>-480.9</v>
      </c>
      <c r="AA24" s="298">
        <v>-1070</v>
      </c>
      <c r="AB24" s="298">
        <v>-375.9</v>
      </c>
      <c r="AC24" s="298">
        <v>-1050.7</v>
      </c>
      <c r="AD24" s="298">
        <v>134.70000000000005</v>
      </c>
      <c r="AE24" s="298">
        <v>-795.80000000000007</v>
      </c>
      <c r="AF24" s="298">
        <v>-929.30000000000007</v>
      </c>
      <c r="AG24" s="298">
        <v>-642.79999999999995</v>
      </c>
      <c r="AH24" s="298">
        <v>-443.80000000000007</v>
      </c>
      <c r="AI24" s="298">
        <v>-591.70000000000005</v>
      </c>
      <c r="AJ24" s="298">
        <v>-619.9</v>
      </c>
      <c r="AK24" s="298">
        <v>116.40000000000003</v>
      </c>
      <c r="AL24" s="298">
        <v>333.59999999999997</v>
      </c>
      <c r="AM24" s="298">
        <v>-139.89999999999998</v>
      </c>
      <c r="AN24" s="298">
        <v>-1468.6000000000001</v>
      </c>
      <c r="AO24" s="298">
        <v>-56.799999999999727</v>
      </c>
      <c r="AP24" s="298">
        <v>-213.70000000000039</v>
      </c>
      <c r="AQ24" s="298">
        <v>-646.80800000000011</v>
      </c>
      <c r="AR24" s="298">
        <v>-659.7</v>
      </c>
      <c r="AS24" s="298">
        <v>105.7645</v>
      </c>
      <c r="AT24" s="298">
        <v>-448.51499999999987</v>
      </c>
      <c r="AU24" s="298">
        <v>-732.58600000000001</v>
      </c>
      <c r="AV24" s="298">
        <v>-1557.7139999999999</v>
      </c>
      <c r="AW24" s="298">
        <v>-1146.31</v>
      </c>
      <c r="AX24" s="298">
        <v>-477.18799999999993</v>
      </c>
      <c r="AY24" s="298">
        <v>-858.31600000000003</v>
      </c>
      <c r="AZ24" s="298">
        <v>-375.44199999999989</v>
      </c>
      <c r="BA24" s="298">
        <v>-689.82409999999993</v>
      </c>
      <c r="BB24" s="298">
        <v>174.83200000000011</v>
      </c>
      <c r="BC24" s="298">
        <v>-770.61</v>
      </c>
      <c r="BD24" s="298">
        <v>-496.8355000000002</v>
      </c>
      <c r="BE24" s="298">
        <v>-273.28249999999997</v>
      </c>
      <c r="BF24" s="298">
        <v>189.82449999999994</v>
      </c>
      <c r="BG24" s="298">
        <v>-855.69900000000007</v>
      </c>
      <c r="BH24" s="298">
        <v>-531.31299999999999</v>
      </c>
      <c r="BI24" s="298">
        <v>-25.70599999999996</v>
      </c>
      <c r="BJ24" s="298">
        <v>540.62210399999981</v>
      </c>
      <c r="BK24" s="298">
        <v>-698.7127999999999</v>
      </c>
      <c r="BL24" s="298">
        <v>-506.92199999999968</v>
      </c>
      <c r="BM24" s="52" t="s">
        <v>128</v>
      </c>
      <c r="BN24" s="307"/>
      <c r="BO24" s="307"/>
      <c r="BP24" s="307"/>
      <c r="BQ24" s="307"/>
      <c r="BR24" s="307"/>
      <c r="BS24" s="307"/>
      <c r="BT24" s="307"/>
      <c r="BU24" s="307"/>
      <c r="BV24" s="307"/>
      <c r="BW24" s="307"/>
      <c r="BX24" s="307"/>
      <c r="BY24" s="307"/>
      <c r="BZ24" s="307"/>
      <c r="CA24" s="307"/>
      <c r="CB24" s="307"/>
      <c r="CC24" s="307"/>
      <c r="CD24" s="307"/>
      <c r="CE24" s="307"/>
      <c r="CF24" s="307"/>
      <c r="CG24" s="307"/>
      <c r="DF24" s="307"/>
      <c r="DG24" s="307"/>
      <c r="DH24" s="307"/>
      <c r="DI24" s="307"/>
      <c r="DJ24" s="307"/>
      <c r="DK24" s="307"/>
      <c r="DL24" s="307"/>
      <c r="DM24" s="307"/>
      <c r="DN24" s="307"/>
      <c r="DO24" s="307"/>
      <c r="DP24" s="307"/>
      <c r="DQ24" s="307"/>
      <c r="DR24" s="307"/>
      <c r="DS24" s="307"/>
      <c r="DT24" s="307"/>
      <c r="DU24" s="307"/>
      <c r="DV24" s="307"/>
      <c r="DW24" s="307"/>
      <c r="DX24" s="307"/>
      <c r="DY24" s="307"/>
      <c r="DZ24" s="307"/>
      <c r="EA24" s="307"/>
      <c r="EB24" s="307"/>
      <c r="EC24" s="307"/>
      <c r="ED24" s="307"/>
      <c r="EE24" s="307"/>
      <c r="EF24" s="307"/>
      <c r="EG24" s="307"/>
      <c r="EH24" s="307"/>
      <c r="EI24" s="307"/>
      <c r="EJ24" s="307"/>
      <c r="EK24" s="307"/>
      <c r="EL24" s="307"/>
      <c r="EM24" s="307"/>
      <c r="EN24" s="307"/>
      <c r="EO24" s="307"/>
      <c r="EP24" s="307"/>
      <c r="EQ24" s="307"/>
      <c r="ER24" s="307"/>
      <c r="ES24" s="307"/>
      <c r="ET24" s="307"/>
      <c r="EU24" s="307"/>
      <c r="EV24" s="307"/>
      <c r="EW24" s="307"/>
      <c r="EX24" s="307"/>
      <c r="EY24" s="307"/>
      <c r="EZ24" s="307"/>
      <c r="FA24" s="307"/>
      <c r="FB24" s="307"/>
      <c r="FC24" s="307"/>
      <c r="FD24" s="307"/>
      <c r="FE24" s="307"/>
      <c r="FF24" s="307"/>
      <c r="FG24" s="307"/>
      <c r="FH24" s="307"/>
    </row>
    <row r="25" spans="2:164" s="306" customFormat="1" ht="57" customHeight="1" x14ac:dyDescent="0.25">
      <c r="B25" s="45" t="s">
        <v>587</v>
      </c>
      <c r="C25" s="299">
        <v>-1487.4</v>
      </c>
      <c r="D25" s="53">
        <v>-1135.5</v>
      </c>
      <c r="E25" s="53">
        <v>-1100.3</v>
      </c>
      <c r="F25" s="53">
        <v>-1436.4</v>
      </c>
      <c r="G25" s="53">
        <v>-683.4</v>
      </c>
      <c r="H25" s="53">
        <v>-487.29999999999995</v>
      </c>
      <c r="I25" s="53">
        <v>-521.1</v>
      </c>
      <c r="J25" s="53">
        <f t="shared" si="0"/>
        <v>-430.2</v>
      </c>
      <c r="K25" s="53">
        <f t="shared" si="1"/>
        <v>-596.80000000000007</v>
      </c>
      <c r="L25" s="53">
        <f t="shared" si="2"/>
        <v>-1318.9</v>
      </c>
      <c r="M25" s="53">
        <f t="shared" si="3"/>
        <v>-1109.3000000000002</v>
      </c>
      <c r="N25" s="53">
        <f t="shared" si="4"/>
        <v>-1302.0999999999999</v>
      </c>
      <c r="O25" s="53">
        <v>-238.19999999999996</v>
      </c>
      <c r="P25" s="53">
        <v>-567.20000000000005</v>
      </c>
      <c r="Q25" s="53">
        <v>-388.5</v>
      </c>
      <c r="R25" s="53">
        <v>-293.5</v>
      </c>
      <c r="S25" s="53">
        <v>-277.59999999999997</v>
      </c>
      <c r="T25" s="53">
        <v>-251.7</v>
      </c>
      <c r="U25" s="53">
        <v>-278.90000000000003</v>
      </c>
      <c r="V25" s="53">
        <v>-327.3</v>
      </c>
      <c r="W25" s="53">
        <v>-372.2</v>
      </c>
      <c r="X25" s="53">
        <v>-232.70000000000002</v>
      </c>
      <c r="Y25" s="53">
        <v>-249.29999999999995</v>
      </c>
      <c r="Z25" s="53">
        <v>-246.1</v>
      </c>
      <c r="AA25" s="53">
        <v>-436.8</v>
      </c>
      <c r="AB25" s="53">
        <v>-438.2</v>
      </c>
      <c r="AC25" s="53">
        <v>-296.8</v>
      </c>
      <c r="AD25" s="53">
        <v>-264.60000000000002</v>
      </c>
      <c r="AE25" s="53">
        <v>-191.1</v>
      </c>
      <c r="AF25" s="53">
        <v>-191.39999999999998</v>
      </c>
      <c r="AG25" s="53">
        <v>-160</v>
      </c>
      <c r="AH25" s="53">
        <v>-140.9</v>
      </c>
      <c r="AI25" s="53">
        <v>-152</v>
      </c>
      <c r="AJ25" s="53">
        <v>-151.9</v>
      </c>
      <c r="AK25" s="53">
        <v>-93.2</v>
      </c>
      <c r="AL25" s="53">
        <v>-90.2</v>
      </c>
      <c r="AM25" s="53">
        <v>-219</v>
      </c>
      <c r="AN25" s="53">
        <v>-98.3</v>
      </c>
      <c r="AO25" s="53">
        <v>-89.3</v>
      </c>
      <c r="AP25" s="53">
        <v>-114.49999999999999</v>
      </c>
      <c r="AQ25" s="53">
        <v>-65.5</v>
      </c>
      <c r="AR25" s="53">
        <v>-118.00000000000001</v>
      </c>
      <c r="AS25" s="53">
        <v>-132.69999999999999</v>
      </c>
      <c r="AT25" s="53">
        <v>-113.99999999999999</v>
      </c>
      <c r="AU25" s="53">
        <v>-181.2</v>
      </c>
      <c r="AV25" s="53">
        <v>-100.4</v>
      </c>
      <c r="AW25" s="53">
        <v>-182.8</v>
      </c>
      <c r="AX25" s="53">
        <v>-132.4</v>
      </c>
      <c r="AY25" s="53">
        <v>-362.1</v>
      </c>
      <c r="AZ25" s="53">
        <v>-393.4</v>
      </c>
      <c r="BA25" s="53">
        <v>-289.7</v>
      </c>
      <c r="BB25" s="53">
        <v>-273.70000000000005</v>
      </c>
      <c r="BC25" s="53">
        <v>-209.2</v>
      </c>
      <c r="BD25" s="53">
        <v>-338.70000000000005</v>
      </c>
      <c r="BE25" s="53">
        <v>-273.2</v>
      </c>
      <c r="BF25" s="53">
        <v>-288.2</v>
      </c>
      <c r="BG25" s="53">
        <v>-222.39999999999998</v>
      </c>
      <c r="BH25" s="53">
        <v>-603.29999999999995</v>
      </c>
      <c r="BI25" s="53">
        <v>-237.29999999999998</v>
      </c>
      <c r="BJ25" s="53">
        <v>-239.10000000000002</v>
      </c>
      <c r="BK25" s="53">
        <v>-183.8</v>
      </c>
      <c r="BL25" s="53">
        <v>-457.5</v>
      </c>
      <c r="BM25" s="46" t="s">
        <v>275</v>
      </c>
      <c r="BN25" s="307"/>
      <c r="BO25" s="307"/>
      <c r="BP25" s="307"/>
      <c r="BQ25" s="307"/>
      <c r="BR25" s="307"/>
      <c r="BS25" s="307"/>
      <c r="BT25" s="307"/>
      <c r="BU25" s="307"/>
      <c r="BV25" s="307"/>
      <c r="BW25" s="307"/>
      <c r="BX25" s="307"/>
      <c r="BY25" s="307"/>
      <c r="BZ25" s="307"/>
      <c r="CA25" s="307"/>
      <c r="CB25" s="307"/>
      <c r="CC25" s="307"/>
      <c r="CD25" s="307"/>
      <c r="CE25" s="307"/>
      <c r="CF25" s="307"/>
      <c r="CG25" s="307"/>
      <c r="DF25" s="307"/>
      <c r="DG25" s="307"/>
      <c r="DH25" s="307"/>
      <c r="DI25" s="307"/>
      <c r="DJ25" s="307"/>
      <c r="DK25" s="307"/>
      <c r="DL25" s="307"/>
      <c r="DM25" s="307"/>
      <c r="DN25" s="307"/>
      <c r="DO25" s="307"/>
      <c r="DP25" s="307"/>
      <c r="DQ25" s="307"/>
      <c r="DR25" s="307"/>
      <c r="DS25" s="307"/>
      <c r="DT25" s="307"/>
      <c r="DU25" s="307"/>
      <c r="DV25" s="307"/>
      <c r="DW25" s="307"/>
      <c r="DX25" s="307"/>
      <c r="DY25" s="307"/>
      <c r="DZ25" s="307"/>
      <c r="EA25" s="307"/>
      <c r="EB25" s="307"/>
      <c r="EC25" s="307"/>
      <c r="ED25" s="307"/>
      <c r="EE25" s="307"/>
      <c r="EF25" s="307"/>
      <c r="EG25" s="307"/>
      <c r="EH25" s="307"/>
      <c r="EI25" s="307"/>
      <c r="EJ25" s="307"/>
      <c r="EK25" s="307"/>
      <c r="EL25" s="307"/>
      <c r="EM25" s="307"/>
      <c r="EN25" s="307"/>
      <c r="EO25" s="307"/>
      <c r="EP25" s="307"/>
      <c r="EQ25" s="307"/>
      <c r="ER25" s="307"/>
      <c r="ES25" s="307"/>
      <c r="ET25" s="307"/>
      <c r="EU25" s="307"/>
      <c r="EV25" s="307"/>
      <c r="EW25" s="307"/>
      <c r="EX25" s="307"/>
      <c r="EY25" s="307"/>
      <c r="EZ25" s="307"/>
      <c r="FA25" s="307"/>
      <c r="FB25" s="307"/>
      <c r="FC25" s="307"/>
      <c r="FD25" s="307"/>
      <c r="FE25" s="307"/>
      <c r="FF25" s="307"/>
      <c r="FG25" s="307"/>
      <c r="FH25" s="307"/>
    </row>
    <row r="26" spans="2:164" s="44" customFormat="1" ht="40.15" customHeight="1" x14ac:dyDescent="0.25">
      <c r="B26" s="47" t="s">
        <v>265</v>
      </c>
      <c r="C26" s="305">
        <v>59.3</v>
      </c>
      <c r="D26" s="300">
        <v>0.69999999999999929</v>
      </c>
      <c r="E26" s="300">
        <v>2.2999999999999976</v>
      </c>
      <c r="F26" s="300">
        <v>4.7</v>
      </c>
      <c r="G26" s="300">
        <v>-5.4</v>
      </c>
      <c r="H26" s="300">
        <v>30.8</v>
      </c>
      <c r="I26" s="300">
        <v>18.700000000000003</v>
      </c>
      <c r="J26" s="300">
        <f t="shared" si="0"/>
        <v>11.3</v>
      </c>
      <c r="K26" s="300">
        <f t="shared" si="1"/>
        <v>86.6</v>
      </c>
      <c r="L26" s="300">
        <f t="shared" si="2"/>
        <v>105.6</v>
      </c>
      <c r="M26" s="300">
        <f t="shared" si="3"/>
        <v>38.400000000000006</v>
      </c>
      <c r="N26" s="300">
        <f t="shared" si="4"/>
        <v>83.4</v>
      </c>
      <c r="O26" s="300">
        <v>15.9</v>
      </c>
      <c r="P26" s="300">
        <v>-6.8</v>
      </c>
      <c r="Q26" s="300">
        <v>6.2</v>
      </c>
      <c r="R26" s="300">
        <v>44</v>
      </c>
      <c r="S26" s="300">
        <v>-12.5</v>
      </c>
      <c r="T26" s="300">
        <v>3.1</v>
      </c>
      <c r="U26" s="300">
        <v>-0.8</v>
      </c>
      <c r="V26" s="300">
        <v>10.9</v>
      </c>
      <c r="W26" s="300">
        <v>-10.3</v>
      </c>
      <c r="X26" s="300">
        <v>20.399999999999999</v>
      </c>
      <c r="Y26" s="300">
        <v>-4.7</v>
      </c>
      <c r="Z26" s="300">
        <v>-3.1</v>
      </c>
      <c r="AA26" s="300">
        <v>-2.2000000000000002</v>
      </c>
      <c r="AB26" s="300">
        <v>4.5999999999999996</v>
      </c>
      <c r="AC26" s="300">
        <v>4.4000000000000004</v>
      </c>
      <c r="AD26" s="300">
        <v>-2.1</v>
      </c>
      <c r="AE26" s="300">
        <v>-1.6</v>
      </c>
      <c r="AF26" s="300">
        <v>2.2999999999999998</v>
      </c>
      <c r="AG26" s="300">
        <v>-6.1</v>
      </c>
      <c r="AH26" s="300">
        <v>0</v>
      </c>
      <c r="AI26" s="300">
        <v>1.4</v>
      </c>
      <c r="AJ26" s="300">
        <v>1.2</v>
      </c>
      <c r="AK26" s="300">
        <v>3.4</v>
      </c>
      <c r="AL26" s="300">
        <v>24.8</v>
      </c>
      <c r="AM26" s="300">
        <v>-4.0999999999999996</v>
      </c>
      <c r="AN26" s="300">
        <v>-1.8</v>
      </c>
      <c r="AO26" s="300">
        <v>18.2</v>
      </c>
      <c r="AP26" s="300">
        <v>6.4</v>
      </c>
      <c r="AQ26" s="300">
        <v>6.7</v>
      </c>
      <c r="AR26" s="300">
        <v>7.3</v>
      </c>
      <c r="AS26" s="300">
        <v>-5.0999999999999996</v>
      </c>
      <c r="AT26" s="300">
        <v>2.4</v>
      </c>
      <c r="AU26" s="300">
        <v>23.8</v>
      </c>
      <c r="AV26" s="300">
        <v>25.8</v>
      </c>
      <c r="AW26" s="300">
        <v>19</v>
      </c>
      <c r="AX26" s="300">
        <v>18</v>
      </c>
      <c r="AY26" s="300">
        <v>29</v>
      </c>
      <c r="AZ26" s="300">
        <v>31.5</v>
      </c>
      <c r="BA26" s="300">
        <v>23.2</v>
      </c>
      <c r="BB26" s="300">
        <v>21.9</v>
      </c>
      <c r="BC26" s="300">
        <v>0.9</v>
      </c>
      <c r="BD26" s="300">
        <v>-3.6</v>
      </c>
      <c r="BE26" s="300">
        <v>23.3</v>
      </c>
      <c r="BF26" s="300">
        <v>17.8</v>
      </c>
      <c r="BG26" s="300">
        <v>13.3</v>
      </c>
      <c r="BH26" s="300">
        <v>10.5</v>
      </c>
      <c r="BI26" s="300">
        <v>11.4</v>
      </c>
      <c r="BJ26" s="300">
        <v>48.2</v>
      </c>
      <c r="BK26" s="300">
        <v>-1.4</v>
      </c>
      <c r="BL26" s="300">
        <v>20</v>
      </c>
      <c r="BM26" s="48" t="s">
        <v>270</v>
      </c>
      <c r="BN26" s="307"/>
      <c r="BO26" s="307"/>
      <c r="BP26" s="307"/>
      <c r="BQ26" s="307"/>
      <c r="BR26" s="307"/>
      <c r="BS26" s="307"/>
      <c r="BT26" s="307"/>
      <c r="BU26" s="307"/>
      <c r="BV26" s="307"/>
      <c r="BW26" s="307"/>
      <c r="BX26" s="307"/>
      <c r="BY26" s="307"/>
      <c r="BZ26" s="307"/>
      <c r="CA26" s="307"/>
      <c r="CB26" s="307"/>
      <c r="CC26" s="307"/>
      <c r="CD26" s="307"/>
      <c r="CE26" s="307"/>
      <c r="CF26" s="307"/>
      <c r="CG26" s="307"/>
      <c r="DF26" s="233"/>
      <c r="DG26" s="233"/>
      <c r="DH26" s="233"/>
      <c r="DI26" s="233"/>
      <c r="DJ26" s="233"/>
      <c r="DK26" s="233"/>
      <c r="DL26" s="233"/>
      <c r="DM26" s="233"/>
      <c r="DN26" s="233"/>
      <c r="DO26" s="233"/>
      <c r="DP26" s="233"/>
      <c r="DQ26" s="233"/>
      <c r="DR26" s="233"/>
      <c r="DS26" s="233"/>
      <c r="DT26" s="233"/>
      <c r="DU26" s="233"/>
      <c r="DV26" s="233"/>
      <c r="DW26" s="233"/>
      <c r="DX26" s="233"/>
      <c r="DY26" s="233"/>
      <c r="DZ26" s="233"/>
      <c r="EA26" s="233"/>
      <c r="EB26" s="233"/>
      <c r="EC26" s="233"/>
      <c r="ED26" s="233"/>
      <c r="EE26" s="233"/>
      <c r="EF26" s="233"/>
      <c r="EG26" s="233"/>
      <c r="EH26" s="233"/>
      <c r="EI26" s="233"/>
      <c r="EJ26" s="233"/>
      <c r="EK26" s="233"/>
      <c r="EL26" s="233"/>
      <c r="EM26" s="233"/>
      <c r="EN26" s="233"/>
      <c r="EO26" s="233"/>
      <c r="EP26" s="233"/>
      <c r="EQ26" s="233"/>
      <c r="ER26" s="233"/>
      <c r="ES26" s="233"/>
      <c r="ET26" s="233"/>
      <c r="EU26" s="233"/>
      <c r="EV26" s="233"/>
      <c r="EW26" s="233"/>
      <c r="EX26" s="233"/>
      <c r="EY26" s="233"/>
      <c r="EZ26" s="233"/>
      <c r="FA26" s="233"/>
      <c r="FB26" s="233"/>
      <c r="FC26" s="233"/>
      <c r="FD26" s="233"/>
      <c r="FE26" s="233"/>
      <c r="FF26" s="233"/>
      <c r="FG26" s="233"/>
      <c r="FH26" s="233"/>
    </row>
    <row r="27" spans="2:164" s="44" customFormat="1" ht="40.15" customHeight="1" x14ac:dyDescent="0.25">
      <c r="B27" s="49" t="s">
        <v>264</v>
      </c>
      <c r="C27" s="308">
        <v>1546.7</v>
      </c>
      <c r="D27" s="280">
        <v>1136.2</v>
      </c>
      <c r="E27" s="280">
        <v>1102.5999999999999</v>
      </c>
      <c r="F27" s="280">
        <v>1441.1</v>
      </c>
      <c r="G27" s="280">
        <v>678</v>
      </c>
      <c r="H27" s="280">
        <v>518.1</v>
      </c>
      <c r="I27" s="280">
        <v>539.79999999999995</v>
      </c>
      <c r="J27" s="280">
        <f t="shared" si="0"/>
        <v>441.5</v>
      </c>
      <c r="K27" s="280">
        <f t="shared" si="1"/>
        <v>683.4</v>
      </c>
      <c r="L27" s="280">
        <f t="shared" si="2"/>
        <v>1424.5</v>
      </c>
      <c r="M27" s="280">
        <f t="shared" si="3"/>
        <v>1147.7</v>
      </c>
      <c r="N27" s="280">
        <f t="shared" si="4"/>
        <v>1385.5</v>
      </c>
      <c r="O27" s="280">
        <v>254.09999999999997</v>
      </c>
      <c r="P27" s="280">
        <v>560.40000000000009</v>
      </c>
      <c r="Q27" s="280">
        <v>394.7</v>
      </c>
      <c r="R27" s="280">
        <v>337.5</v>
      </c>
      <c r="S27" s="280">
        <v>265.09999999999997</v>
      </c>
      <c r="T27" s="280">
        <v>254.79999999999998</v>
      </c>
      <c r="U27" s="280">
        <v>278.10000000000002</v>
      </c>
      <c r="V27" s="280">
        <v>338.2</v>
      </c>
      <c r="W27" s="280">
        <v>361.9</v>
      </c>
      <c r="X27" s="280">
        <v>253.10000000000002</v>
      </c>
      <c r="Y27" s="280">
        <v>244.59999999999997</v>
      </c>
      <c r="Z27" s="280">
        <v>243</v>
      </c>
      <c r="AA27" s="280">
        <v>434.6</v>
      </c>
      <c r="AB27" s="280">
        <v>442.8</v>
      </c>
      <c r="AC27" s="280">
        <v>301.2</v>
      </c>
      <c r="AD27" s="280">
        <v>262.5</v>
      </c>
      <c r="AE27" s="280">
        <v>189.5</v>
      </c>
      <c r="AF27" s="280">
        <v>193.7</v>
      </c>
      <c r="AG27" s="280">
        <v>153.9</v>
      </c>
      <c r="AH27" s="280">
        <v>140.9</v>
      </c>
      <c r="AI27" s="280">
        <v>153.4</v>
      </c>
      <c r="AJ27" s="280">
        <v>153.1</v>
      </c>
      <c r="AK27" s="280">
        <v>96.600000000000009</v>
      </c>
      <c r="AL27" s="280">
        <v>115</v>
      </c>
      <c r="AM27" s="280">
        <v>214.9</v>
      </c>
      <c r="AN27" s="280">
        <v>96.5</v>
      </c>
      <c r="AO27" s="280">
        <v>107.5</v>
      </c>
      <c r="AP27" s="280">
        <v>120.89999999999999</v>
      </c>
      <c r="AQ27" s="280">
        <v>72.2</v>
      </c>
      <c r="AR27" s="280">
        <v>125.30000000000001</v>
      </c>
      <c r="AS27" s="280">
        <v>127.6</v>
      </c>
      <c r="AT27" s="280">
        <v>116.39999999999999</v>
      </c>
      <c r="AU27" s="280">
        <v>205</v>
      </c>
      <c r="AV27" s="280">
        <v>126.2</v>
      </c>
      <c r="AW27" s="280">
        <v>201.8</v>
      </c>
      <c r="AX27" s="280">
        <v>150.4</v>
      </c>
      <c r="AY27" s="280">
        <v>391.1</v>
      </c>
      <c r="AZ27" s="280">
        <v>424.9</v>
      </c>
      <c r="BA27" s="280">
        <v>312.89999999999998</v>
      </c>
      <c r="BB27" s="280">
        <v>295.60000000000002</v>
      </c>
      <c r="BC27" s="280">
        <v>210.1</v>
      </c>
      <c r="BD27" s="280">
        <v>335.1</v>
      </c>
      <c r="BE27" s="280">
        <v>296.5</v>
      </c>
      <c r="BF27" s="280">
        <v>306</v>
      </c>
      <c r="BG27" s="280">
        <v>235.7</v>
      </c>
      <c r="BH27" s="280">
        <v>613.79999999999995</v>
      </c>
      <c r="BI27" s="280">
        <v>248.7</v>
      </c>
      <c r="BJ27" s="280">
        <v>287.3</v>
      </c>
      <c r="BK27" s="280">
        <v>182.4</v>
      </c>
      <c r="BL27" s="280">
        <v>477.5</v>
      </c>
      <c r="BM27" s="50" t="s">
        <v>131</v>
      </c>
      <c r="BN27" s="307"/>
      <c r="BO27" s="307"/>
      <c r="BP27" s="307"/>
      <c r="BQ27" s="307"/>
      <c r="BR27" s="307"/>
      <c r="BS27" s="307"/>
      <c r="BT27" s="307"/>
      <c r="BU27" s="307"/>
      <c r="BV27" s="307"/>
      <c r="BW27" s="307"/>
      <c r="BX27" s="307"/>
      <c r="BY27" s="307"/>
      <c r="BZ27" s="307"/>
      <c r="CA27" s="307"/>
      <c r="CB27" s="307"/>
      <c r="CC27" s="307"/>
      <c r="CD27" s="307"/>
      <c r="CE27" s="307"/>
      <c r="CF27" s="307"/>
      <c r="CG27" s="307"/>
      <c r="DF27" s="233"/>
      <c r="DG27" s="233"/>
      <c r="DH27" s="233"/>
      <c r="DI27" s="233"/>
      <c r="DJ27" s="233"/>
      <c r="DK27" s="233"/>
      <c r="DL27" s="233"/>
      <c r="DM27" s="233"/>
      <c r="DN27" s="233"/>
      <c r="DO27" s="233"/>
      <c r="DP27" s="233"/>
      <c r="DQ27" s="233"/>
      <c r="DR27" s="233"/>
      <c r="DS27" s="233"/>
      <c r="DT27" s="233"/>
      <c r="DU27" s="233"/>
      <c r="DV27" s="233"/>
      <c r="DW27" s="233"/>
      <c r="DX27" s="233"/>
      <c r="DY27" s="233"/>
      <c r="DZ27" s="233"/>
      <c r="EA27" s="233"/>
      <c r="EB27" s="233"/>
      <c r="EC27" s="233"/>
      <c r="ED27" s="233"/>
      <c r="EE27" s="233"/>
      <c r="EF27" s="233"/>
      <c r="EG27" s="233"/>
      <c r="EH27" s="233"/>
      <c r="EI27" s="233"/>
      <c r="EJ27" s="233"/>
      <c r="EK27" s="233"/>
      <c r="EL27" s="233"/>
      <c r="EM27" s="233"/>
      <c r="EN27" s="233"/>
      <c r="EO27" s="233"/>
      <c r="EP27" s="233"/>
      <c r="EQ27" s="233"/>
      <c r="ER27" s="233"/>
      <c r="ES27" s="233"/>
      <c r="ET27" s="233"/>
      <c r="EU27" s="233"/>
      <c r="EV27" s="233"/>
      <c r="EW27" s="233"/>
      <c r="EX27" s="233"/>
      <c r="EY27" s="233"/>
      <c r="EZ27" s="233"/>
      <c r="FA27" s="233"/>
      <c r="FB27" s="233"/>
      <c r="FC27" s="233"/>
      <c r="FD27" s="233"/>
      <c r="FE27" s="233"/>
      <c r="FF27" s="233"/>
      <c r="FG27" s="233"/>
      <c r="FH27" s="233"/>
    </row>
    <row r="28" spans="2:164" s="306" customFormat="1" ht="40.15" customHeight="1" x14ac:dyDescent="0.25">
      <c r="B28" s="51" t="s">
        <v>586</v>
      </c>
      <c r="C28" s="297">
        <v>-825.00000000000011</v>
      </c>
      <c r="D28" s="298">
        <v>-919.59999999999991</v>
      </c>
      <c r="E28" s="298">
        <v>-845.89999999999986</v>
      </c>
      <c r="F28" s="298">
        <v>-676.80000000000007</v>
      </c>
      <c r="G28" s="298">
        <v>129.69999999999999</v>
      </c>
      <c r="H28" s="298">
        <v>757.4</v>
      </c>
      <c r="I28" s="298">
        <v>-301.60000000000002</v>
      </c>
      <c r="J28" s="298">
        <f t="shared" si="0"/>
        <v>165</v>
      </c>
      <c r="K28" s="298">
        <f t="shared" si="1"/>
        <v>441.9</v>
      </c>
      <c r="L28" s="298">
        <f t="shared" si="2"/>
        <v>-885.6</v>
      </c>
      <c r="M28" s="298">
        <f t="shared" si="3"/>
        <v>150.79999999999998</v>
      </c>
      <c r="N28" s="298">
        <f t="shared" si="4"/>
        <v>1121.3</v>
      </c>
      <c r="O28" s="298">
        <v>-157.5</v>
      </c>
      <c r="P28" s="298">
        <v>-782.50000000000011</v>
      </c>
      <c r="Q28" s="298">
        <v>8.0999999999999979</v>
      </c>
      <c r="R28" s="298">
        <v>106.9</v>
      </c>
      <c r="S28" s="298">
        <v>-8.9000000000000021</v>
      </c>
      <c r="T28" s="298">
        <v>59.3</v>
      </c>
      <c r="U28" s="298">
        <v>-1029.0999999999999</v>
      </c>
      <c r="V28" s="298">
        <v>59.1</v>
      </c>
      <c r="W28" s="298">
        <v>13.600000000000009</v>
      </c>
      <c r="X28" s="298">
        <v>-14.899999999999999</v>
      </c>
      <c r="Y28" s="298">
        <v>-26.4</v>
      </c>
      <c r="Z28" s="298">
        <v>-818.19999999999993</v>
      </c>
      <c r="AA28" s="298">
        <v>416.9</v>
      </c>
      <c r="AB28" s="298">
        <v>-404.1</v>
      </c>
      <c r="AC28" s="298">
        <v>-43.2</v>
      </c>
      <c r="AD28" s="298">
        <v>-646.4</v>
      </c>
      <c r="AE28" s="298">
        <v>-9.8000000000000007</v>
      </c>
      <c r="AF28" s="298">
        <v>118.6</v>
      </c>
      <c r="AG28" s="298">
        <v>29.099999999999987</v>
      </c>
      <c r="AH28" s="298">
        <v>-8.1999999999999957</v>
      </c>
      <c r="AI28" s="298">
        <v>134.69999999999999</v>
      </c>
      <c r="AJ28" s="298">
        <v>603.6</v>
      </c>
      <c r="AK28" s="298">
        <v>47.2</v>
      </c>
      <c r="AL28" s="298">
        <v>-28.100000000000005</v>
      </c>
      <c r="AM28" s="298">
        <v>42.1</v>
      </c>
      <c r="AN28" s="298">
        <v>-22.099999999999998</v>
      </c>
      <c r="AO28" s="298">
        <v>-1211.5</v>
      </c>
      <c r="AP28" s="298">
        <v>889.9</v>
      </c>
      <c r="AQ28" s="298">
        <v>33.299999999999997</v>
      </c>
      <c r="AR28" s="298">
        <v>-2.8999999999999972</v>
      </c>
      <c r="AS28" s="298">
        <v>84.7</v>
      </c>
      <c r="AT28" s="298">
        <v>49.900000000000006</v>
      </c>
      <c r="AU28" s="298">
        <v>75.199999999999989</v>
      </c>
      <c r="AV28" s="298">
        <v>245.69999999999996</v>
      </c>
      <c r="AW28" s="298">
        <v>71.900000000000006</v>
      </c>
      <c r="AX28" s="298">
        <v>49.1</v>
      </c>
      <c r="AY28" s="298">
        <v>48.7</v>
      </c>
      <c r="AZ28" s="298">
        <v>-841.2</v>
      </c>
      <c r="BA28" s="298">
        <v>-79.599999999999994</v>
      </c>
      <c r="BB28" s="298">
        <v>-13.500000000000004</v>
      </c>
      <c r="BC28" s="298">
        <v>78.3</v>
      </c>
      <c r="BD28" s="298">
        <v>35.4</v>
      </c>
      <c r="BE28" s="298">
        <v>-46.9</v>
      </c>
      <c r="BF28" s="298">
        <v>84</v>
      </c>
      <c r="BG28" s="298">
        <v>46.300000000000004</v>
      </c>
      <c r="BH28" s="298">
        <v>695.7</v>
      </c>
      <c r="BI28" s="298">
        <v>147.4</v>
      </c>
      <c r="BJ28" s="298">
        <v>231.90000000000003</v>
      </c>
      <c r="BK28" s="298">
        <v>297.39999999999998</v>
      </c>
      <c r="BL28" s="298">
        <v>53.7</v>
      </c>
      <c r="BM28" s="52" t="s">
        <v>271</v>
      </c>
      <c r="BV28" s="307"/>
      <c r="BW28" s="307"/>
      <c r="BX28" s="307"/>
      <c r="BY28" s="307"/>
      <c r="BZ28" s="307"/>
      <c r="CA28" s="307"/>
      <c r="CB28" s="307"/>
      <c r="CC28" s="307"/>
      <c r="CD28" s="307"/>
      <c r="CE28" s="307"/>
      <c r="CF28" s="307"/>
      <c r="CG28" s="307"/>
      <c r="DF28" s="307"/>
      <c r="DG28" s="307"/>
      <c r="DH28" s="307"/>
      <c r="DI28" s="307"/>
      <c r="DJ28" s="307"/>
      <c r="DK28" s="307"/>
      <c r="DL28" s="307"/>
      <c r="DM28" s="307"/>
      <c r="DN28" s="307"/>
      <c r="DO28" s="307"/>
      <c r="DP28" s="307"/>
      <c r="DQ28" s="307"/>
      <c r="DR28" s="307"/>
      <c r="DS28" s="307"/>
      <c r="DT28" s="307"/>
      <c r="DU28" s="307"/>
      <c r="DV28" s="307"/>
      <c r="DW28" s="307"/>
      <c r="DX28" s="307"/>
      <c r="DY28" s="307"/>
      <c r="DZ28" s="307"/>
      <c r="EA28" s="307"/>
      <c r="EB28" s="307"/>
      <c r="EC28" s="307"/>
      <c r="ED28" s="307"/>
      <c r="EE28" s="307"/>
      <c r="EF28" s="307"/>
      <c r="EG28" s="307"/>
      <c r="EH28" s="307"/>
      <c r="EI28" s="307"/>
      <c r="EJ28" s="307"/>
      <c r="EK28" s="307"/>
      <c r="EL28" s="307"/>
      <c r="EM28" s="307"/>
      <c r="EN28" s="307"/>
      <c r="EO28" s="307"/>
      <c r="EP28" s="307"/>
      <c r="EQ28" s="307"/>
      <c r="ER28" s="307"/>
      <c r="ES28" s="307"/>
      <c r="ET28" s="307"/>
      <c r="EU28" s="307"/>
      <c r="EV28" s="307"/>
      <c r="EW28" s="307"/>
      <c r="EX28" s="307"/>
      <c r="EY28" s="307"/>
      <c r="EZ28" s="307"/>
      <c r="FA28" s="307"/>
      <c r="FB28" s="307"/>
      <c r="FC28" s="307"/>
      <c r="FD28" s="307"/>
      <c r="FE28" s="307"/>
      <c r="FF28" s="307"/>
      <c r="FG28" s="307"/>
      <c r="FH28" s="307"/>
    </row>
    <row r="29" spans="2:164" s="44" customFormat="1" ht="40.15" customHeight="1" x14ac:dyDescent="0.25">
      <c r="B29" s="49" t="s">
        <v>129</v>
      </c>
      <c r="C29" s="308">
        <v>73.700000000000017</v>
      </c>
      <c r="D29" s="280">
        <v>50</v>
      </c>
      <c r="E29" s="280">
        <v>22.000000000000007</v>
      </c>
      <c r="F29" s="280">
        <v>10.7</v>
      </c>
      <c r="G29" s="280">
        <v>22.2</v>
      </c>
      <c r="H29" s="280">
        <v>22.599999999999994</v>
      </c>
      <c r="I29" s="280">
        <v>-20</v>
      </c>
      <c r="J29" s="280">
        <f t="shared" si="0"/>
        <v>35.799999999999997</v>
      </c>
      <c r="K29" s="280">
        <f t="shared" si="1"/>
        <v>124.7</v>
      </c>
      <c r="L29" s="280">
        <f t="shared" si="2"/>
        <v>-19.600000000000001</v>
      </c>
      <c r="M29" s="280">
        <f t="shared" si="3"/>
        <v>79.900000000000006</v>
      </c>
      <c r="N29" s="280">
        <f t="shared" si="4"/>
        <v>549.1</v>
      </c>
      <c r="O29" s="280">
        <v>-39.1</v>
      </c>
      <c r="P29" s="280">
        <v>-25.2</v>
      </c>
      <c r="Q29" s="280">
        <v>18.399999999999999</v>
      </c>
      <c r="R29" s="280">
        <v>119.60000000000001</v>
      </c>
      <c r="S29" s="280">
        <v>21.2</v>
      </c>
      <c r="T29" s="280">
        <v>18.7</v>
      </c>
      <c r="U29" s="280">
        <v>9.4</v>
      </c>
      <c r="V29" s="280">
        <v>0.70000000000000018</v>
      </c>
      <c r="W29" s="280">
        <v>30.200000000000003</v>
      </c>
      <c r="X29" s="280">
        <v>0.10000000000000053</v>
      </c>
      <c r="Y29" s="280">
        <v>14</v>
      </c>
      <c r="Z29" s="280">
        <v>-22.299999999999997</v>
      </c>
      <c r="AA29" s="280">
        <v>12</v>
      </c>
      <c r="AB29" s="280">
        <v>-4.1000000000000005</v>
      </c>
      <c r="AC29" s="280">
        <v>-12.9</v>
      </c>
      <c r="AD29" s="280">
        <v>15.700000000000001</v>
      </c>
      <c r="AE29" s="280">
        <v>17</v>
      </c>
      <c r="AF29" s="280">
        <v>9.6999999999999993</v>
      </c>
      <c r="AG29" s="280">
        <v>2.3999999999999995</v>
      </c>
      <c r="AH29" s="280">
        <v>-6.9</v>
      </c>
      <c r="AI29" s="280">
        <v>12.4</v>
      </c>
      <c r="AJ29" s="280">
        <v>9.4</v>
      </c>
      <c r="AK29" s="280">
        <v>39.5</v>
      </c>
      <c r="AL29" s="280">
        <v>-38.700000000000003</v>
      </c>
      <c r="AM29" s="280">
        <v>-9.9999999999999867E-2</v>
      </c>
      <c r="AN29" s="280">
        <v>-28.9</v>
      </c>
      <c r="AO29" s="280">
        <v>-0.30000000000000071</v>
      </c>
      <c r="AP29" s="280">
        <v>9.3000000000000007</v>
      </c>
      <c r="AQ29" s="280">
        <v>14.1</v>
      </c>
      <c r="AR29" s="280">
        <v>3.4</v>
      </c>
      <c r="AS29" s="280">
        <v>-0.6</v>
      </c>
      <c r="AT29" s="280">
        <v>18.899999999999999</v>
      </c>
      <c r="AU29" s="280">
        <v>24.6</v>
      </c>
      <c r="AV29" s="280">
        <v>-17.899999999999999</v>
      </c>
      <c r="AW29" s="280">
        <v>82.5</v>
      </c>
      <c r="AX29" s="280">
        <v>35.5</v>
      </c>
      <c r="AY29" s="280">
        <v>-7.9</v>
      </c>
      <c r="AZ29" s="280">
        <v>-1.5</v>
      </c>
      <c r="BA29" s="280">
        <v>-10.1</v>
      </c>
      <c r="BB29" s="280">
        <v>-9.9999999999999645E-2</v>
      </c>
      <c r="BC29" s="280">
        <v>11.1</v>
      </c>
      <c r="BD29" s="280">
        <v>19.899999999999999</v>
      </c>
      <c r="BE29" s="280">
        <v>7</v>
      </c>
      <c r="BF29" s="280">
        <v>41.9</v>
      </c>
      <c r="BG29" s="280">
        <v>48.800000000000004</v>
      </c>
      <c r="BH29" s="280">
        <v>-60.8</v>
      </c>
      <c r="BI29" s="280">
        <v>120.4</v>
      </c>
      <c r="BJ29" s="280">
        <v>440.70000000000005</v>
      </c>
      <c r="BK29" s="280">
        <v>-162.6</v>
      </c>
      <c r="BL29" s="280">
        <v>33.9</v>
      </c>
      <c r="BM29" s="50" t="s">
        <v>132</v>
      </c>
      <c r="BV29" s="307"/>
      <c r="BW29" s="307"/>
      <c r="BX29" s="307"/>
      <c r="BY29" s="307"/>
      <c r="BZ29" s="307"/>
      <c r="CA29" s="307"/>
      <c r="CB29" s="307"/>
      <c r="CC29" s="307"/>
      <c r="CD29" s="307"/>
      <c r="CE29" s="307"/>
      <c r="CF29" s="307"/>
      <c r="CG29" s="307"/>
      <c r="DF29" s="233"/>
      <c r="DG29" s="233"/>
      <c r="DH29" s="233"/>
      <c r="DI29" s="233"/>
      <c r="DJ29" s="233"/>
      <c r="DK29" s="233"/>
      <c r="DL29" s="233"/>
      <c r="DM29" s="233"/>
      <c r="DN29" s="233"/>
      <c r="DO29" s="233"/>
      <c r="DP29" s="233"/>
      <c r="DQ29" s="233"/>
      <c r="DR29" s="233"/>
      <c r="DS29" s="233"/>
      <c r="DT29" s="233"/>
      <c r="DU29" s="233"/>
      <c r="DV29" s="233"/>
      <c r="DW29" s="233"/>
      <c r="DX29" s="233"/>
      <c r="DY29" s="233"/>
      <c r="DZ29" s="233"/>
      <c r="EA29" s="233"/>
      <c r="EB29" s="233"/>
      <c r="EC29" s="233"/>
      <c r="ED29" s="233"/>
      <c r="EE29" s="233"/>
      <c r="EF29" s="233"/>
      <c r="EG29" s="233"/>
      <c r="EH29" s="233"/>
      <c r="EI29" s="233"/>
      <c r="EJ29" s="233"/>
      <c r="EK29" s="233"/>
      <c r="EL29" s="233"/>
      <c r="EM29" s="233"/>
      <c r="EN29" s="233"/>
      <c r="EO29" s="233"/>
      <c r="EP29" s="233"/>
      <c r="EQ29" s="233"/>
      <c r="ER29" s="233"/>
      <c r="ES29" s="233"/>
      <c r="ET29" s="233"/>
      <c r="EU29" s="233"/>
      <c r="EV29" s="233"/>
      <c r="EW29" s="233"/>
      <c r="EX29" s="233"/>
      <c r="EY29" s="233"/>
      <c r="EZ29" s="233"/>
      <c r="FA29" s="233"/>
      <c r="FB29" s="233"/>
      <c r="FC29" s="233"/>
      <c r="FD29" s="233"/>
      <c r="FE29" s="233"/>
      <c r="FF29" s="233"/>
      <c r="FG29" s="233"/>
      <c r="FH29" s="233"/>
    </row>
    <row r="30" spans="2:164" s="44" customFormat="1" ht="40.15" customHeight="1" x14ac:dyDescent="0.25">
      <c r="B30" s="47" t="s">
        <v>263</v>
      </c>
      <c r="C30" s="305">
        <v>898.7</v>
      </c>
      <c r="D30" s="300">
        <v>969.6</v>
      </c>
      <c r="E30" s="300">
        <v>867.9</v>
      </c>
      <c r="F30" s="300">
        <v>687.50000000000011</v>
      </c>
      <c r="G30" s="300">
        <v>-107.49999999999999</v>
      </c>
      <c r="H30" s="300">
        <v>-734.80000000000007</v>
      </c>
      <c r="I30" s="300">
        <v>281.60000000000002</v>
      </c>
      <c r="J30" s="300">
        <f t="shared" si="0"/>
        <v>-129.20000000000002</v>
      </c>
      <c r="K30" s="300">
        <f t="shared" si="1"/>
        <v>-317.19999999999993</v>
      </c>
      <c r="L30" s="300">
        <f t="shared" si="2"/>
        <v>866</v>
      </c>
      <c r="M30" s="300">
        <f t="shared" si="3"/>
        <v>-70.900000000000006</v>
      </c>
      <c r="N30" s="300">
        <f t="shared" si="4"/>
        <v>-572.20000000000005</v>
      </c>
      <c r="O30" s="300">
        <v>118.4</v>
      </c>
      <c r="P30" s="300">
        <v>757.30000000000007</v>
      </c>
      <c r="Q30" s="300">
        <v>10.3</v>
      </c>
      <c r="R30" s="300">
        <v>12.7</v>
      </c>
      <c r="S30" s="300">
        <v>30.1</v>
      </c>
      <c r="T30" s="300">
        <v>-40.6</v>
      </c>
      <c r="U30" s="300">
        <v>1038.5</v>
      </c>
      <c r="V30" s="300">
        <v>-58.4</v>
      </c>
      <c r="W30" s="300">
        <v>16.599999999999994</v>
      </c>
      <c r="X30" s="300">
        <v>15</v>
      </c>
      <c r="Y30" s="300">
        <v>40.4</v>
      </c>
      <c r="Z30" s="300">
        <v>795.9</v>
      </c>
      <c r="AA30" s="300">
        <v>-404.9</v>
      </c>
      <c r="AB30" s="300">
        <v>400</v>
      </c>
      <c r="AC30" s="300">
        <v>30.3</v>
      </c>
      <c r="AD30" s="300">
        <v>662.1</v>
      </c>
      <c r="AE30" s="300">
        <v>26.8</v>
      </c>
      <c r="AF30" s="300">
        <v>-108.89999999999999</v>
      </c>
      <c r="AG30" s="300">
        <v>-26.699999999999989</v>
      </c>
      <c r="AH30" s="300">
        <v>1.2999999999999963</v>
      </c>
      <c r="AI30" s="300">
        <v>-122.3</v>
      </c>
      <c r="AJ30" s="300">
        <v>-594.20000000000005</v>
      </c>
      <c r="AK30" s="300">
        <v>-7.6999999999999993</v>
      </c>
      <c r="AL30" s="300">
        <v>-10.599999999999998</v>
      </c>
      <c r="AM30" s="300">
        <v>-42.2</v>
      </c>
      <c r="AN30" s="300">
        <v>-6.8000000000000007</v>
      </c>
      <c r="AO30" s="300">
        <v>1211.2</v>
      </c>
      <c r="AP30" s="300">
        <v>-880.6</v>
      </c>
      <c r="AQ30" s="300">
        <v>-19.2</v>
      </c>
      <c r="AR30" s="300">
        <v>6.2999999999999972</v>
      </c>
      <c r="AS30" s="300">
        <v>-85.3</v>
      </c>
      <c r="AT30" s="300">
        <v>-31.000000000000004</v>
      </c>
      <c r="AU30" s="300">
        <v>-50.599999999999994</v>
      </c>
      <c r="AV30" s="300">
        <v>-263.59999999999997</v>
      </c>
      <c r="AW30" s="300">
        <v>10.6</v>
      </c>
      <c r="AX30" s="300">
        <v>-13.6</v>
      </c>
      <c r="AY30" s="300">
        <v>-56.6</v>
      </c>
      <c r="AZ30" s="300">
        <v>839.7</v>
      </c>
      <c r="BA30" s="300">
        <v>69.5</v>
      </c>
      <c r="BB30" s="300">
        <v>13.400000000000004</v>
      </c>
      <c r="BC30" s="300">
        <v>-67.2</v>
      </c>
      <c r="BD30" s="300">
        <v>-15.5</v>
      </c>
      <c r="BE30" s="300">
        <v>53.9</v>
      </c>
      <c r="BF30" s="300">
        <v>-42.1</v>
      </c>
      <c r="BG30" s="300">
        <v>2.5</v>
      </c>
      <c r="BH30" s="300">
        <v>-756.5</v>
      </c>
      <c r="BI30" s="300">
        <v>-26.999999999999996</v>
      </c>
      <c r="BJ30" s="300">
        <v>208.8</v>
      </c>
      <c r="BK30" s="300">
        <v>-460</v>
      </c>
      <c r="BL30" s="300">
        <v>-19.8</v>
      </c>
      <c r="BM30" s="48" t="s">
        <v>131</v>
      </c>
      <c r="BV30" s="307"/>
      <c r="BW30" s="307"/>
      <c r="BX30" s="307"/>
      <c r="BY30" s="307"/>
      <c r="BZ30" s="307"/>
      <c r="CA30" s="307"/>
      <c r="CB30" s="307"/>
      <c r="CC30" s="307"/>
      <c r="CD30" s="307"/>
      <c r="CE30" s="307"/>
      <c r="CF30" s="307"/>
      <c r="CG30" s="307"/>
      <c r="DF30" s="233"/>
      <c r="DG30" s="233"/>
      <c r="DH30" s="233"/>
      <c r="DI30" s="233"/>
      <c r="DJ30" s="233"/>
      <c r="DK30" s="233"/>
      <c r="DL30" s="233"/>
      <c r="DM30" s="233"/>
      <c r="DN30" s="233"/>
      <c r="DO30" s="233"/>
      <c r="DP30" s="233"/>
      <c r="DQ30" s="233"/>
      <c r="DR30" s="233"/>
      <c r="DS30" s="233"/>
      <c r="DT30" s="233"/>
      <c r="DU30" s="233"/>
      <c r="DV30" s="233"/>
      <c r="DW30" s="233"/>
      <c r="DX30" s="233"/>
      <c r="DY30" s="233"/>
      <c r="DZ30" s="233"/>
      <c r="EA30" s="233"/>
      <c r="EB30" s="233"/>
      <c r="EC30" s="233"/>
      <c r="ED30" s="233"/>
      <c r="EE30" s="233"/>
      <c r="EF30" s="233"/>
      <c r="EG30" s="233"/>
      <c r="EH30" s="233"/>
      <c r="EI30" s="233"/>
      <c r="EJ30" s="233"/>
      <c r="EK30" s="233"/>
      <c r="EL30" s="233"/>
      <c r="EM30" s="233"/>
      <c r="EN30" s="233"/>
      <c r="EO30" s="233"/>
      <c r="EP30" s="233"/>
      <c r="EQ30" s="233"/>
      <c r="ER30" s="233"/>
      <c r="ES30" s="233"/>
      <c r="ET30" s="233"/>
      <c r="EU30" s="233"/>
      <c r="EV30" s="233"/>
      <c r="EW30" s="233"/>
      <c r="EX30" s="233"/>
      <c r="EY30" s="233"/>
      <c r="EZ30" s="233"/>
      <c r="FA30" s="233"/>
      <c r="FB30" s="233"/>
      <c r="FC30" s="233"/>
      <c r="FD30" s="233"/>
      <c r="FE30" s="233"/>
      <c r="FF30" s="233"/>
      <c r="FG30" s="233"/>
      <c r="FH30" s="233"/>
    </row>
    <row r="31" spans="2:164" s="306" customFormat="1" ht="40.15" customHeight="1" x14ac:dyDescent="0.25">
      <c r="B31" s="45" t="s">
        <v>261</v>
      </c>
      <c r="C31" s="299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f t="shared" si="0"/>
        <v>0</v>
      </c>
      <c r="K31" s="53">
        <f t="shared" si="1"/>
        <v>0</v>
      </c>
      <c r="L31" s="53">
        <f t="shared" si="2"/>
        <v>0</v>
      </c>
      <c r="M31" s="53">
        <f t="shared" si="3"/>
        <v>0</v>
      </c>
      <c r="N31" s="53">
        <f t="shared" si="4"/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3">
        <v>0</v>
      </c>
      <c r="AD31" s="53">
        <v>0</v>
      </c>
      <c r="AE31" s="53">
        <v>0</v>
      </c>
      <c r="AF31" s="53">
        <v>0</v>
      </c>
      <c r="AG31" s="53">
        <v>0</v>
      </c>
      <c r="AH31" s="53">
        <v>0</v>
      </c>
      <c r="AI31" s="53">
        <v>0</v>
      </c>
      <c r="AJ31" s="53">
        <v>0</v>
      </c>
      <c r="AK31" s="53">
        <v>0</v>
      </c>
      <c r="AL31" s="53">
        <v>0</v>
      </c>
      <c r="AM31" s="53">
        <v>0</v>
      </c>
      <c r="AN31" s="53">
        <v>0</v>
      </c>
      <c r="AO31" s="53">
        <v>0</v>
      </c>
      <c r="AP31" s="53">
        <v>0</v>
      </c>
      <c r="AQ31" s="53">
        <v>0</v>
      </c>
      <c r="AR31" s="53">
        <v>0</v>
      </c>
      <c r="AS31" s="53">
        <v>0</v>
      </c>
      <c r="AT31" s="53">
        <v>0</v>
      </c>
      <c r="AU31" s="53">
        <v>0</v>
      </c>
      <c r="AV31" s="53">
        <v>0</v>
      </c>
      <c r="AW31" s="53">
        <v>0</v>
      </c>
      <c r="AX31" s="53">
        <v>0</v>
      </c>
      <c r="AY31" s="53">
        <v>0</v>
      </c>
      <c r="AZ31" s="53">
        <v>0</v>
      </c>
      <c r="BA31" s="53">
        <v>0</v>
      </c>
      <c r="BB31" s="53">
        <v>0</v>
      </c>
      <c r="BC31" s="53">
        <v>0</v>
      </c>
      <c r="BD31" s="53">
        <v>0</v>
      </c>
      <c r="BE31" s="53">
        <v>0</v>
      </c>
      <c r="BF31" s="53">
        <v>0</v>
      </c>
      <c r="BG31" s="53">
        <v>0</v>
      </c>
      <c r="BH31" s="53">
        <v>0</v>
      </c>
      <c r="BI31" s="53">
        <v>0</v>
      </c>
      <c r="BJ31" s="53">
        <v>0</v>
      </c>
      <c r="BK31" s="53">
        <v>0</v>
      </c>
      <c r="BL31" s="53">
        <v>0</v>
      </c>
      <c r="BM31" s="46" t="s">
        <v>272</v>
      </c>
      <c r="BN31" s="307"/>
      <c r="BO31" s="307"/>
      <c r="BP31" s="307"/>
      <c r="BQ31" s="307"/>
      <c r="BR31" s="307"/>
      <c r="BS31" s="307"/>
      <c r="BT31" s="307"/>
      <c r="BU31" s="307"/>
      <c r="BV31" s="307"/>
      <c r="BW31" s="307"/>
      <c r="BX31" s="307"/>
      <c r="BY31" s="307"/>
      <c r="BZ31" s="307"/>
      <c r="CA31" s="307"/>
      <c r="CB31" s="307"/>
      <c r="CC31" s="307"/>
      <c r="CD31" s="307"/>
      <c r="CE31" s="307"/>
      <c r="CF31" s="307"/>
      <c r="CG31" s="307"/>
      <c r="DF31" s="307"/>
      <c r="DG31" s="307"/>
      <c r="DH31" s="307"/>
      <c r="DI31" s="307"/>
      <c r="DJ31" s="307"/>
      <c r="DK31" s="307"/>
      <c r="DL31" s="307"/>
      <c r="DM31" s="307"/>
      <c r="DN31" s="307"/>
      <c r="DO31" s="307"/>
      <c r="DP31" s="307"/>
      <c r="DQ31" s="307"/>
      <c r="DR31" s="307"/>
      <c r="DS31" s="307"/>
      <c r="DT31" s="307"/>
      <c r="DU31" s="307"/>
      <c r="DV31" s="307"/>
      <c r="DW31" s="307"/>
      <c r="DX31" s="307"/>
      <c r="DY31" s="307"/>
      <c r="DZ31" s="307"/>
      <c r="EA31" s="307"/>
      <c r="EB31" s="307"/>
      <c r="EC31" s="307"/>
      <c r="ED31" s="307"/>
      <c r="EE31" s="307"/>
      <c r="EF31" s="307"/>
      <c r="EG31" s="307"/>
      <c r="EH31" s="307"/>
      <c r="EI31" s="307"/>
      <c r="EJ31" s="307"/>
      <c r="EK31" s="307"/>
      <c r="EL31" s="307"/>
      <c r="EM31" s="307"/>
      <c r="EN31" s="307"/>
      <c r="EO31" s="307"/>
      <c r="EP31" s="307"/>
      <c r="EQ31" s="307"/>
      <c r="ER31" s="307"/>
      <c r="ES31" s="307"/>
      <c r="ET31" s="307"/>
      <c r="EU31" s="307"/>
      <c r="EV31" s="307"/>
      <c r="EW31" s="307"/>
      <c r="EX31" s="307"/>
      <c r="EY31" s="307"/>
      <c r="EZ31" s="307"/>
      <c r="FA31" s="307"/>
      <c r="FB31" s="307"/>
      <c r="FC31" s="307"/>
      <c r="FD31" s="307"/>
      <c r="FE31" s="307"/>
      <c r="FF31" s="307"/>
      <c r="FG31" s="307"/>
      <c r="FH31" s="307"/>
    </row>
    <row r="32" spans="2:164" s="306" customFormat="1" ht="49.5" customHeight="1" x14ac:dyDescent="0.25">
      <c r="B32" s="51" t="s">
        <v>274</v>
      </c>
      <c r="C32" s="297">
        <v>-391.44812999999999</v>
      </c>
      <c r="D32" s="298">
        <v>-403.50487000000004</v>
      </c>
      <c r="E32" s="298">
        <v>291</v>
      </c>
      <c r="F32" s="298">
        <v>-156.30000000000001</v>
      </c>
      <c r="G32" s="298">
        <v>-1581.8</v>
      </c>
      <c r="H32" s="298">
        <v>-1436.8000000000002</v>
      </c>
      <c r="I32" s="298">
        <v>-1843.5</v>
      </c>
      <c r="J32" s="298">
        <f t="shared" si="0"/>
        <v>-2758.1000000000004</v>
      </c>
      <c r="K32" s="298">
        <f t="shared" si="1"/>
        <v>-1108.3000000000002</v>
      </c>
      <c r="L32" s="298">
        <f t="shared" si="2"/>
        <v>-625.20000000000016</v>
      </c>
      <c r="M32" s="298">
        <f t="shared" si="3"/>
        <v>-1348.4270000000001</v>
      </c>
      <c r="N32" s="298">
        <f t="shared" si="4"/>
        <v>-1115.2</v>
      </c>
      <c r="O32" s="298">
        <v>360.85</v>
      </c>
      <c r="P32" s="298">
        <v>-462.03199999999998</v>
      </c>
      <c r="Q32" s="298">
        <v>-90.458729999999946</v>
      </c>
      <c r="R32" s="298">
        <v>-199.80740000000006</v>
      </c>
      <c r="S32" s="298">
        <v>64.800279999999987</v>
      </c>
      <c r="T32" s="298">
        <v>-639.63999999999987</v>
      </c>
      <c r="U32" s="298">
        <v>-334.2</v>
      </c>
      <c r="V32" s="298">
        <v>505.53484999999995</v>
      </c>
      <c r="W32" s="298">
        <v>-127.1</v>
      </c>
      <c r="X32" s="298">
        <v>-12.899999999999977</v>
      </c>
      <c r="Y32" s="298">
        <v>265.79999999999995</v>
      </c>
      <c r="Z32" s="298">
        <v>165.20000000000002</v>
      </c>
      <c r="AA32" s="298">
        <v>-153.79999999999995</v>
      </c>
      <c r="AB32" s="298">
        <v>497.59999999999997</v>
      </c>
      <c r="AC32" s="298">
        <v>-385.20000000000005</v>
      </c>
      <c r="AD32" s="298">
        <v>-114.89999999999995</v>
      </c>
      <c r="AE32" s="298">
        <v>-49.200000000000017</v>
      </c>
      <c r="AF32" s="298">
        <v>-418.09999999999997</v>
      </c>
      <c r="AG32" s="298">
        <v>-222.90000000000009</v>
      </c>
      <c r="AH32" s="298">
        <v>-891.6</v>
      </c>
      <c r="AI32" s="298">
        <v>-391.20000000000005</v>
      </c>
      <c r="AJ32" s="298">
        <v>-1196.4000000000001</v>
      </c>
      <c r="AK32" s="298">
        <v>-167.3</v>
      </c>
      <c r="AL32" s="298">
        <v>318.09999999999997</v>
      </c>
      <c r="AM32" s="298">
        <v>-70.099999999999994</v>
      </c>
      <c r="AN32" s="298">
        <v>-1013.5</v>
      </c>
      <c r="AO32" s="298">
        <v>-452.09999999999991</v>
      </c>
      <c r="AP32" s="298">
        <v>-307.8000000000003</v>
      </c>
      <c r="AQ32" s="298">
        <v>-516.00000000000011</v>
      </c>
      <c r="AR32" s="298">
        <v>-259.2</v>
      </c>
      <c r="AS32" s="298">
        <v>-919.7</v>
      </c>
      <c r="AT32" s="298">
        <v>-1063.2</v>
      </c>
      <c r="AU32" s="298">
        <v>-436.4</v>
      </c>
      <c r="AV32" s="298">
        <v>-462.50000000000006</v>
      </c>
      <c r="AW32" s="298">
        <v>-585.70000000000005</v>
      </c>
      <c r="AX32" s="298">
        <v>376.30000000000007</v>
      </c>
      <c r="AY32" s="298">
        <v>-347.30000000000007</v>
      </c>
      <c r="AZ32" s="298">
        <v>256.89999999999998</v>
      </c>
      <c r="BA32" s="298">
        <v>-310.20000000000005</v>
      </c>
      <c r="BB32" s="298">
        <v>-224.60000000000005</v>
      </c>
      <c r="BC32" s="298">
        <v>-744.6</v>
      </c>
      <c r="BD32" s="298">
        <v>-116.7000000000001</v>
      </c>
      <c r="BE32" s="298">
        <v>-75.826999999999998</v>
      </c>
      <c r="BF32" s="298">
        <v>-411.30000000000007</v>
      </c>
      <c r="BG32" s="298">
        <v>-660.50000000000011</v>
      </c>
      <c r="BH32" s="298">
        <v>-138.20000000000005</v>
      </c>
      <c r="BI32" s="298">
        <v>-207.99999999999994</v>
      </c>
      <c r="BJ32" s="298">
        <v>-108.5</v>
      </c>
      <c r="BK32" s="298">
        <v>-846.4</v>
      </c>
      <c r="BL32" s="298">
        <v>-114.79999999999995</v>
      </c>
      <c r="BM32" s="52" t="s">
        <v>276</v>
      </c>
      <c r="BN32" s="307"/>
      <c r="BO32" s="307"/>
      <c r="BP32" s="307"/>
      <c r="BQ32" s="307"/>
      <c r="BR32" s="307"/>
      <c r="BS32" s="307"/>
      <c r="BT32" s="307"/>
      <c r="BU32" s="307"/>
      <c r="BV32" s="307"/>
      <c r="BW32" s="307"/>
      <c r="BX32" s="307"/>
      <c r="BY32" s="307"/>
      <c r="BZ32" s="307"/>
      <c r="CA32" s="307"/>
      <c r="CB32" s="307"/>
      <c r="CC32" s="307"/>
      <c r="CD32" s="307"/>
      <c r="CE32" s="307"/>
      <c r="CF32" s="307"/>
      <c r="CG32" s="307"/>
      <c r="DF32" s="307"/>
      <c r="DG32" s="307"/>
      <c r="DH32" s="307"/>
      <c r="DI32" s="307"/>
      <c r="DJ32" s="307"/>
      <c r="DK32" s="307"/>
      <c r="DL32" s="307"/>
      <c r="DM32" s="307"/>
      <c r="DN32" s="307"/>
      <c r="DO32" s="307"/>
      <c r="DP32" s="307"/>
      <c r="DQ32" s="307"/>
      <c r="DR32" s="307"/>
      <c r="DS32" s="307"/>
      <c r="DT32" s="307"/>
      <c r="DU32" s="307"/>
      <c r="DV32" s="307"/>
      <c r="DW32" s="307"/>
      <c r="DX32" s="307"/>
      <c r="DY32" s="307"/>
      <c r="DZ32" s="307"/>
      <c r="EA32" s="307"/>
      <c r="EB32" s="307"/>
      <c r="EC32" s="307"/>
      <c r="ED32" s="307"/>
      <c r="EE32" s="307"/>
      <c r="EF32" s="307"/>
      <c r="EG32" s="307"/>
      <c r="EH32" s="307"/>
      <c r="EI32" s="307"/>
      <c r="EJ32" s="307"/>
      <c r="EK32" s="307"/>
      <c r="EL32" s="307"/>
      <c r="EM32" s="307"/>
      <c r="EN32" s="307"/>
      <c r="EO32" s="307"/>
      <c r="EP32" s="307"/>
      <c r="EQ32" s="307"/>
      <c r="ER32" s="307"/>
      <c r="ES32" s="307"/>
      <c r="ET32" s="307"/>
      <c r="EU32" s="307"/>
      <c r="EV32" s="307"/>
      <c r="EW32" s="307"/>
      <c r="EX32" s="307"/>
      <c r="EY32" s="307"/>
      <c r="EZ32" s="307"/>
      <c r="FA32" s="307"/>
      <c r="FB32" s="307"/>
      <c r="FC32" s="307"/>
      <c r="FD32" s="307"/>
      <c r="FE32" s="307"/>
      <c r="FF32" s="307"/>
      <c r="FG32" s="307"/>
      <c r="FH32" s="307"/>
    </row>
    <row r="33" spans="2:164" s="44" customFormat="1" ht="40.15" customHeight="1" x14ac:dyDescent="0.25">
      <c r="B33" s="49" t="s">
        <v>129</v>
      </c>
      <c r="C33" s="308">
        <v>-167.87000000000018</v>
      </c>
      <c r="D33" s="280">
        <v>-279.2</v>
      </c>
      <c r="E33" s="280">
        <v>549.79999999999995</v>
      </c>
      <c r="F33" s="280">
        <v>-10.099999999999994</v>
      </c>
      <c r="G33" s="280">
        <v>-156.80000000000001</v>
      </c>
      <c r="H33" s="280">
        <v>-20.199999999999989</v>
      </c>
      <c r="I33" s="280">
        <v>633.29999999999995</v>
      </c>
      <c r="J33" s="280">
        <f t="shared" si="0"/>
        <v>71.199999999999918</v>
      </c>
      <c r="K33" s="280">
        <f t="shared" si="1"/>
        <v>-414.9</v>
      </c>
      <c r="L33" s="280">
        <f t="shared" si="2"/>
        <v>237.2</v>
      </c>
      <c r="M33" s="280">
        <f t="shared" si="3"/>
        <v>355.79999999999995</v>
      </c>
      <c r="N33" s="280">
        <f t="shared" si="4"/>
        <v>1476.9</v>
      </c>
      <c r="O33" s="280">
        <v>273.25</v>
      </c>
      <c r="P33" s="280">
        <v>428.34</v>
      </c>
      <c r="Q33" s="280">
        <v>-704.30000000000007</v>
      </c>
      <c r="R33" s="280">
        <v>-165.16000000000003</v>
      </c>
      <c r="S33" s="280">
        <v>-18.899999999999999</v>
      </c>
      <c r="T33" s="280">
        <v>-276.60000000000002</v>
      </c>
      <c r="U33" s="280">
        <v>-62.599999999999987</v>
      </c>
      <c r="V33" s="280">
        <v>78.899999999999991</v>
      </c>
      <c r="W33" s="280">
        <v>-34.499999999999993</v>
      </c>
      <c r="X33" s="280">
        <v>51.000000000000007</v>
      </c>
      <c r="Y33" s="280">
        <v>197.49999999999997</v>
      </c>
      <c r="Z33" s="280">
        <v>335.8</v>
      </c>
      <c r="AA33" s="280">
        <v>-199.2</v>
      </c>
      <c r="AB33" s="280">
        <v>328.6</v>
      </c>
      <c r="AC33" s="280">
        <v>-278.40000000000003</v>
      </c>
      <c r="AD33" s="280">
        <v>138.9</v>
      </c>
      <c r="AE33" s="280">
        <v>-259.60000000000002</v>
      </c>
      <c r="AF33" s="280">
        <v>-371.2</v>
      </c>
      <c r="AG33" s="280">
        <v>351.4</v>
      </c>
      <c r="AH33" s="280">
        <v>122.6</v>
      </c>
      <c r="AI33" s="280">
        <v>14.9</v>
      </c>
      <c r="AJ33" s="280">
        <v>-243.5</v>
      </c>
      <c r="AK33" s="280">
        <v>72.7</v>
      </c>
      <c r="AL33" s="280">
        <v>135.69999999999999</v>
      </c>
      <c r="AM33" s="280">
        <v>62</v>
      </c>
      <c r="AN33" s="280">
        <v>-297.2</v>
      </c>
      <c r="AO33" s="280">
        <v>342.6</v>
      </c>
      <c r="AP33" s="280">
        <v>525.89999999999986</v>
      </c>
      <c r="AQ33" s="280">
        <v>-654.90000000000009</v>
      </c>
      <c r="AR33" s="280">
        <v>208.40000000000003</v>
      </c>
      <c r="AS33" s="280">
        <v>442.2</v>
      </c>
      <c r="AT33" s="280">
        <v>75.499999999999986</v>
      </c>
      <c r="AU33" s="280">
        <v>-544.20000000000005</v>
      </c>
      <c r="AV33" s="280">
        <v>111.19999999999999</v>
      </c>
      <c r="AW33" s="280">
        <v>-443.09999999999997</v>
      </c>
      <c r="AX33" s="280">
        <v>461.20000000000005</v>
      </c>
      <c r="AY33" s="280">
        <v>56.4</v>
      </c>
      <c r="AZ33" s="280">
        <v>299.7</v>
      </c>
      <c r="BA33" s="280">
        <v>-145.6</v>
      </c>
      <c r="BB33" s="280">
        <v>26.700000000000006</v>
      </c>
      <c r="BC33" s="280">
        <v>-197.20000000000002</v>
      </c>
      <c r="BD33" s="280">
        <v>472.7</v>
      </c>
      <c r="BE33" s="280">
        <v>310.29999999999995</v>
      </c>
      <c r="BF33" s="280">
        <v>-230.00000000000003</v>
      </c>
      <c r="BG33" s="280">
        <v>132.49999999999997</v>
      </c>
      <c r="BH33" s="280">
        <v>405.9</v>
      </c>
      <c r="BI33" s="280">
        <v>284.70000000000005</v>
      </c>
      <c r="BJ33" s="280">
        <v>653.80000000000007</v>
      </c>
      <c r="BK33" s="280">
        <v>-159</v>
      </c>
      <c r="BL33" s="280">
        <v>424.29999999999995</v>
      </c>
      <c r="BM33" s="50" t="s">
        <v>132</v>
      </c>
      <c r="BN33" s="307"/>
      <c r="BO33" s="307"/>
      <c r="BP33" s="307"/>
      <c r="BQ33" s="307"/>
      <c r="BR33" s="307"/>
      <c r="BS33" s="307"/>
      <c r="BT33" s="307"/>
      <c r="BU33" s="307"/>
      <c r="BV33" s="307"/>
      <c r="BW33" s="307"/>
      <c r="BX33" s="307"/>
      <c r="BY33" s="307"/>
      <c r="BZ33" s="307"/>
      <c r="CA33" s="307"/>
      <c r="CB33" s="307"/>
      <c r="CC33" s="307"/>
      <c r="CD33" s="307"/>
      <c r="CE33" s="307"/>
      <c r="CF33" s="307"/>
      <c r="CG33" s="307"/>
      <c r="DF33" s="233"/>
      <c r="DG33" s="233"/>
      <c r="DH33" s="233"/>
      <c r="DI33" s="233"/>
      <c r="DJ33" s="233"/>
      <c r="DK33" s="233"/>
      <c r="DL33" s="233"/>
      <c r="DM33" s="233"/>
      <c r="DN33" s="233"/>
      <c r="DO33" s="233"/>
      <c r="DP33" s="233"/>
      <c r="DQ33" s="233"/>
      <c r="DR33" s="233"/>
      <c r="DS33" s="233"/>
      <c r="DT33" s="233"/>
      <c r="DU33" s="233"/>
      <c r="DV33" s="233"/>
      <c r="DW33" s="233"/>
      <c r="DX33" s="233"/>
      <c r="DY33" s="233"/>
      <c r="DZ33" s="233"/>
      <c r="EA33" s="233"/>
      <c r="EB33" s="233"/>
      <c r="EC33" s="233"/>
      <c r="ED33" s="233"/>
      <c r="EE33" s="233"/>
      <c r="EF33" s="233"/>
      <c r="EG33" s="233"/>
      <c r="EH33" s="233"/>
      <c r="EI33" s="233"/>
      <c r="EJ33" s="233"/>
      <c r="EK33" s="233"/>
      <c r="EL33" s="233"/>
      <c r="EM33" s="233"/>
      <c r="EN33" s="233"/>
      <c r="EO33" s="233"/>
      <c r="EP33" s="233"/>
      <c r="EQ33" s="233"/>
      <c r="ER33" s="233"/>
      <c r="ES33" s="233"/>
      <c r="ET33" s="233"/>
      <c r="EU33" s="233"/>
      <c r="EV33" s="233"/>
      <c r="EW33" s="233"/>
      <c r="EX33" s="233"/>
      <c r="EY33" s="233"/>
      <c r="EZ33" s="233"/>
      <c r="FA33" s="233"/>
      <c r="FB33" s="233"/>
      <c r="FC33" s="233"/>
      <c r="FD33" s="233"/>
      <c r="FE33" s="233"/>
      <c r="FF33" s="233"/>
      <c r="FG33" s="233"/>
      <c r="FH33" s="233"/>
    </row>
    <row r="34" spans="2:164" s="44" customFormat="1" ht="40.15" customHeight="1" x14ac:dyDescent="0.25">
      <c r="B34" s="47" t="s">
        <v>130</v>
      </c>
      <c r="C34" s="305">
        <v>223.57812999999985</v>
      </c>
      <c r="D34" s="300">
        <v>124.30486999999999</v>
      </c>
      <c r="E34" s="300">
        <v>258.8</v>
      </c>
      <c r="F34" s="300">
        <v>146.19999999999999</v>
      </c>
      <c r="G34" s="300">
        <v>1425</v>
      </c>
      <c r="H34" s="300">
        <v>1416.6</v>
      </c>
      <c r="I34" s="300">
        <v>2476.8000000000002</v>
      </c>
      <c r="J34" s="300">
        <f t="shared" si="0"/>
        <v>2829.3</v>
      </c>
      <c r="K34" s="300">
        <f t="shared" si="1"/>
        <v>693.4</v>
      </c>
      <c r="L34" s="300">
        <f t="shared" si="2"/>
        <v>862.4000000000002</v>
      </c>
      <c r="M34" s="300">
        <f t="shared" si="3"/>
        <v>1704.2270000000001</v>
      </c>
      <c r="N34" s="300">
        <f t="shared" si="4"/>
        <v>2592.1000000000004</v>
      </c>
      <c r="O34" s="300">
        <v>-87.6</v>
      </c>
      <c r="P34" s="300">
        <v>890.37199999999996</v>
      </c>
      <c r="Q34" s="300">
        <v>-613.84127000000012</v>
      </c>
      <c r="R34" s="300">
        <v>34.647400000000033</v>
      </c>
      <c r="S34" s="300">
        <v>-83.700279999999978</v>
      </c>
      <c r="T34" s="300">
        <v>363.03999999999991</v>
      </c>
      <c r="U34" s="300">
        <v>271.60000000000002</v>
      </c>
      <c r="V34" s="300">
        <v>-426.63484999999997</v>
      </c>
      <c r="W34" s="300">
        <v>92.600000000000009</v>
      </c>
      <c r="X34" s="300">
        <v>63.899999999999984</v>
      </c>
      <c r="Y34" s="300">
        <v>-68.299999999999969</v>
      </c>
      <c r="Z34" s="300">
        <v>170.6</v>
      </c>
      <c r="AA34" s="300">
        <v>-45.40000000000002</v>
      </c>
      <c r="AB34" s="300">
        <v>-168.99999999999994</v>
      </c>
      <c r="AC34" s="300">
        <v>106.8</v>
      </c>
      <c r="AD34" s="300">
        <v>253.79999999999995</v>
      </c>
      <c r="AE34" s="300">
        <v>-210.4</v>
      </c>
      <c r="AF34" s="300">
        <v>46.899999999999984</v>
      </c>
      <c r="AG34" s="300">
        <v>574.30000000000007</v>
      </c>
      <c r="AH34" s="300">
        <v>1014.2</v>
      </c>
      <c r="AI34" s="300">
        <v>406.1</v>
      </c>
      <c r="AJ34" s="300">
        <v>952.9</v>
      </c>
      <c r="AK34" s="300">
        <v>240.00000000000003</v>
      </c>
      <c r="AL34" s="300">
        <v>-182.39999999999998</v>
      </c>
      <c r="AM34" s="300">
        <v>132.1</v>
      </c>
      <c r="AN34" s="300">
        <v>716.3</v>
      </c>
      <c r="AO34" s="300">
        <v>794.69999999999993</v>
      </c>
      <c r="AP34" s="300">
        <v>833.70000000000016</v>
      </c>
      <c r="AQ34" s="300">
        <v>-138.89999999999998</v>
      </c>
      <c r="AR34" s="300">
        <v>467.6</v>
      </c>
      <c r="AS34" s="300">
        <v>1361.9</v>
      </c>
      <c r="AT34" s="300">
        <v>1138.7</v>
      </c>
      <c r="AU34" s="300">
        <v>-107.80000000000005</v>
      </c>
      <c r="AV34" s="300">
        <v>573.70000000000005</v>
      </c>
      <c r="AW34" s="300">
        <v>142.60000000000008</v>
      </c>
      <c r="AX34" s="300">
        <v>84.899999999999963</v>
      </c>
      <c r="AY34" s="300">
        <v>403.70000000000005</v>
      </c>
      <c r="AZ34" s="300">
        <v>42.800000000000011</v>
      </c>
      <c r="BA34" s="300">
        <v>164.60000000000002</v>
      </c>
      <c r="BB34" s="300">
        <v>251.30000000000007</v>
      </c>
      <c r="BC34" s="300">
        <v>547.4</v>
      </c>
      <c r="BD34" s="300">
        <v>589.40000000000009</v>
      </c>
      <c r="BE34" s="300">
        <v>386.12699999999995</v>
      </c>
      <c r="BF34" s="300">
        <v>181.3</v>
      </c>
      <c r="BG34" s="300">
        <v>793.00000000000011</v>
      </c>
      <c r="BH34" s="300">
        <v>544.1</v>
      </c>
      <c r="BI34" s="300">
        <v>492.7</v>
      </c>
      <c r="BJ34" s="300">
        <v>762.30000000000007</v>
      </c>
      <c r="BK34" s="300">
        <v>687.4</v>
      </c>
      <c r="BL34" s="300">
        <v>539.09999999999991</v>
      </c>
      <c r="BM34" s="48" t="s">
        <v>131</v>
      </c>
      <c r="BN34" s="307"/>
      <c r="BO34" s="307"/>
      <c r="BP34" s="307"/>
      <c r="BQ34" s="307"/>
      <c r="BR34" s="307"/>
      <c r="BS34" s="307"/>
      <c r="BT34" s="307"/>
      <c r="BU34" s="307"/>
      <c r="BV34" s="307"/>
      <c r="BW34" s="307"/>
      <c r="BX34" s="307"/>
      <c r="BY34" s="307"/>
      <c r="BZ34" s="307"/>
      <c r="CA34" s="307"/>
      <c r="CB34" s="307"/>
      <c r="CC34" s="307"/>
      <c r="CD34" s="307"/>
      <c r="CE34" s="307"/>
      <c r="CF34" s="307"/>
      <c r="CG34" s="307"/>
      <c r="DF34" s="233"/>
      <c r="DG34" s="233"/>
      <c r="DH34" s="233"/>
      <c r="DI34" s="233"/>
      <c r="DJ34" s="233"/>
      <c r="DK34" s="233"/>
      <c r="DL34" s="233"/>
      <c r="DM34" s="233"/>
      <c r="DN34" s="233"/>
      <c r="DO34" s="233"/>
      <c r="DP34" s="233"/>
      <c r="DQ34" s="233"/>
      <c r="DR34" s="233"/>
      <c r="DS34" s="233"/>
      <c r="DT34" s="233"/>
      <c r="DU34" s="233"/>
      <c r="DV34" s="233"/>
      <c r="DW34" s="233"/>
      <c r="DX34" s="233"/>
      <c r="DY34" s="233"/>
      <c r="DZ34" s="233"/>
      <c r="EA34" s="233"/>
      <c r="EB34" s="233"/>
      <c r="EC34" s="233"/>
      <c r="ED34" s="233"/>
      <c r="EE34" s="233"/>
      <c r="EF34" s="233"/>
      <c r="EG34" s="233"/>
      <c r="EH34" s="233"/>
      <c r="EI34" s="233"/>
      <c r="EJ34" s="233"/>
      <c r="EK34" s="233"/>
      <c r="EL34" s="233"/>
      <c r="EM34" s="233"/>
      <c r="EN34" s="233"/>
      <c r="EO34" s="233"/>
      <c r="EP34" s="233"/>
      <c r="EQ34" s="233"/>
      <c r="ER34" s="233"/>
      <c r="ES34" s="233"/>
      <c r="ET34" s="233"/>
      <c r="EU34" s="233"/>
      <c r="EV34" s="233"/>
      <c r="EW34" s="233"/>
      <c r="EX34" s="233"/>
      <c r="EY34" s="233"/>
      <c r="EZ34" s="233"/>
      <c r="FA34" s="233"/>
      <c r="FB34" s="233"/>
      <c r="FC34" s="233"/>
      <c r="FD34" s="233"/>
      <c r="FE34" s="233"/>
      <c r="FF34" s="233"/>
      <c r="FG34" s="233"/>
      <c r="FH34" s="233"/>
    </row>
    <row r="35" spans="2:164" s="306" customFormat="1" ht="40.15" customHeight="1" x14ac:dyDescent="0.25">
      <c r="B35" s="45" t="s">
        <v>262</v>
      </c>
      <c r="C35" s="299">
        <v>1678</v>
      </c>
      <c r="D35" s="53">
        <v>547.6</v>
      </c>
      <c r="E35" s="53">
        <v>-783.10000000000025</v>
      </c>
      <c r="F35" s="53">
        <v>-92.400000000000091</v>
      </c>
      <c r="G35" s="53">
        <v>-676.2</v>
      </c>
      <c r="H35" s="53">
        <v>405.10000000000008</v>
      </c>
      <c r="I35" s="53">
        <v>787.20000000000016</v>
      </c>
      <c r="J35" s="53">
        <f t="shared" si="0"/>
        <v>1374.0415000000003</v>
      </c>
      <c r="K35" s="53">
        <f t="shared" si="1"/>
        <v>-2650.598</v>
      </c>
      <c r="L35" s="53">
        <f t="shared" si="2"/>
        <v>1080.9499000000003</v>
      </c>
      <c r="M35" s="53">
        <f t="shared" si="3"/>
        <v>956.0234999999999</v>
      </c>
      <c r="N35" s="53">
        <f t="shared" si="4"/>
        <v>423.90410399999985</v>
      </c>
      <c r="O35" s="53">
        <v>422.89999999999992</v>
      </c>
      <c r="P35" s="53">
        <v>1193.8</v>
      </c>
      <c r="Q35" s="53">
        <v>95.4</v>
      </c>
      <c r="R35" s="53">
        <v>-34.099999999999987</v>
      </c>
      <c r="S35" s="53">
        <v>71.199999999999989</v>
      </c>
      <c r="T35" s="53">
        <v>245.79999999999998</v>
      </c>
      <c r="U35" s="53">
        <v>927.5</v>
      </c>
      <c r="V35" s="53">
        <v>-696.9</v>
      </c>
      <c r="W35" s="53">
        <v>-526.6</v>
      </c>
      <c r="X35" s="53">
        <v>-455.3</v>
      </c>
      <c r="Y35" s="53">
        <v>-219.40000000000003</v>
      </c>
      <c r="Z35" s="53">
        <v>418.19999999999993</v>
      </c>
      <c r="AA35" s="53">
        <v>-896.3</v>
      </c>
      <c r="AB35" s="53">
        <v>-31.199999999999989</v>
      </c>
      <c r="AC35" s="53">
        <v>-325.5</v>
      </c>
      <c r="AD35" s="53">
        <v>1160.5999999999999</v>
      </c>
      <c r="AE35" s="53">
        <v>-545.70000000000005</v>
      </c>
      <c r="AF35" s="53">
        <v>-438.40000000000009</v>
      </c>
      <c r="AG35" s="53">
        <v>-288.99999999999994</v>
      </c>
      <c r="AH35" s="53">
        <v>596.9</v>
      </c>
      <c r="AI35" s="53">
        <v>-183.20000000000002</v>
      </c>
      <c r="AJ35" s="53">
        <v>124.80000000000007</v>
      </c>
      <c r="AK35" s="53">
        <v>329.70000000000005</v>
      </c>
      <c r="AL35" s="53">
        <v>133.80000000000001</v>
      </c>
      <c r="AM35" s="53">
        <v>107.10000000000002</v>
      </c>
      <c r="AN35" s="53">
        <v>-334.7</v>
      </c>
      <c r="AO35" s="53">
        <v>1696.1000000000001</v>
      </c>
      <c r="AP35" s="53">
        <v>-681.30000000000007</v>
      </c>
      <c r="AQ35" s="53">
        <v>-98.607999999999947</v>
      </c>
      <c r="AR35" s="53">
        <v>-279.59999999999997</v>
      </c>
      <c r="AS35" s="53">
        <v>1073.4645</v>
      </c>
      <c r="AT35" s="53">
        <v>678.78500000000008</v>
      </c>
      <c r="AU35" s="53">
        <v>-190.18600000000001</v>
      </c>
      <c r="AV35" s="53">
        <v>-1240.5139999999999</v>
      </c>
      <c r="AW35" s="53">
        <v>-449.70999999999992</v>
      </c>
      <c r="AX35" s="53">
        <v>-770.18799999999999</v>
      </c>
      <c r="AY35" s="53">
        <v>-197.61599999999999</v>
      </c>
      <c r="AZ35" s="53">
        <v>602.25800000000004</v>
      </c>
      <c r="BA35" s="53">
        <v>-10.32409999999993</v>
      </c>
      <c r="BB35" s="53">
        <v>686.63200000000018</v>
      </c>
      <c r="BC35" s="53">
        <v>104.88999999999999</v>
      </c>
      <c r="BD35" s="53">
        <v>-76.835500000000025</v>
      </c>
      <c r="BE35" s="53">
        <v>122.64449999999999</v>
      </c>
      <c r="BF35" s="53">
        <v>805.32449999999994</v>
      </c>
      <c r="BG35" s="53">
        <v>-19.098999999999961</v>
      </c>
      <c r="BH35" s="53">
        <v>-485.51300000000003</v>
      </c>
      <c r="BI35" s="53">
        <v>272.19399999999996</v>
      </c>
      <c r="BJ35" s="53">
        <v>656.32210399999985</v>
      </c>
      <c r="BK35" s="53">
        <v>34.087200000000053</v>
      </c>
      <c r="BL35" s="53">
        <v>11.678000000000225</v>
      </c>
      <c r="BM35" s="46" t="s">
        <v>273</v>
      </c>
      <c r="BN35" s="307"/>
      <c r="BO35" s="307"/>
      <c r="BP35" s="307"/>
      <c r="BQ35" s="307"/>
      <c r="BR35" s="307"/>
      <c r="BS35" s="307"/>
      <c r="BT35" s="307"/>
      <c r="BU35" s="307"/>
      <c r="BV35" s="307"/>
      <c r="BW35" s="307"/>
      <c r="BX35" s="307"/>
      <c r="BY35" s="307"/>
      <c r="BZ35" s="307"/>
      <c r="CA35" s="307"/>
      <c r="CB35" s="307"/>
      <c r="CC35" s="307"/>
      <c r="CD35" s="307"/>
      <c r="CE35" s="307"/>
      <c r="CF35" s="307"/>
      <c r="CG35" s="307"/>
      <c r="DF35" s="307"/>
      <c r="DG35" s="307"/>
      <c r="DH35" s="307"/>
      <c r="DI35" s="307"/>
      <c r="DJ35" s="307"/>
      <c r="DK35" s="307"/>
      <c r="DL35" s="307"/>
      <c r="DM35" s="307"/>
      <c r="DN35" s="307"/>
      <c r="DO35" s="307"/>
      <c r="DP35" s="307"/>
      <c r="DQ35" s="307"/>
      <c r="DR35" s="307"/>
      <c r="DS35" s="307"/>
      <c r="DT35" s="307"/>
      <c r="DU35" s="307"/>
      <c r="DV35" s="307"/>
      <c r="DW35" s="307"/>
      <c r="DX35" s="307"/>
      <c r="DY35" s="307"/>
      <c r="DZ35" s="307"/>
      <c r="EA35" s="307"/>
      <c r="EB35" s="307"/>
      <c r="EC35" s="307"/>
      <c r="ED35" s="307"/>
      <c r="EE35" s="307"/>
      <c r="EF35" s="307"/>
      <c r="EG35" s="307"/>
      <c r="EH35" s="307"/>
      <c r="EI35" s="307"/>
      <c r="EJ35" s="307"/>
      <c r="EK35" s="307"/>
      <c r="EL35" s="307"/>
      <c r="EM35" s="307"/>
      <c r="EN35" s="307"/>
      <c r="EO35" s="307"/>
      <c r="EP35" s="307"/>
      <c r="EQ35" s="307"/>
      <c r="ER35" s="307"/>
      <c r="ES35" s="307"/>
      <c r="ET35" s="307"/>
      <c r="EU35" s="307"/>
      <c r="EV35" s="307"/>
      <c r="EW35" s="307"/>
      <c r="EX35" s="307"/>
      <c r="EY35" s="307"/>
      <c r="EZ35" s="307"/>
      <c r="FA35" s="307"/>
      <c r="FB35" s="307"/>
      <c r="FC35" s="307"/>
      <c r="FD35" s="307"/>
      <c r="FE35" s="307"/>
      <c r="FF35" s="307"/>
      <c r="FG35" s="307"/>
      <c r="FH35" s="307"/>
    </row>
    <row r="36" spans="2:164" s="313" customFormat="1" ht="40.15" customHeight="1" x14ac:dyDescent="0.25">
      <c r="B36" s="315" t="s">
        <v>133</v>
      </c>
      <c r="C36" s="316">
        <v>767.59999999999945</v>
      </c>
      <c r="D36" s="317">
        <v>472.73513000000008</v>
      </c>
      <c r="E36" s="317">
        <v>243.50979499999954</v>
      </c>
      <c r="F36" s="317">
        <v>727.24000000000103</v>
      </c>
      <c r="G36" s="317">
        <v>-732.3000000000003</v>
      </c>
      <c r="H36" s="317">
        <v>61.889999999999532</v>
      </c>
      <c r="I36" s="317">
        <v>17.030000000000143</v>
      </c>
      <c r="J36" s="317">
        <f t="shared" si="0"/>
        <v>956.64150000000041</v>
      </c>
      <c r="K36" s="317">
        <f t="shared" si="1"/>
        <v>-1092.7980000000007</v>
      </c>
      <c r="L36" s="317">
        <f t="shared" si="2"/>
        <v>-445.85009999999966</v>
      </c>
      <c r="M36" s="317">
        <f t="shared" si="3"/>
        <v>855.01649999999995</v>
      </c>
      <c r="N36" s="317">
        <f t="shared" si="4"/>
        <v>1281.8552073573917</v>
      </c>
      <c r="O36" s="317">
        <v>627.39999999999964</v>
      </c>
      <c r="P36" s="317">
        <v>313.3</v>
      </c>
      <c r="Q36" s="317">
        <v>-171.70000000000016</v>
      </c>
      <c r="R36" s="317">
        <v>-1.4</v>
      </c>
      <c r="S36" s="317">
        <v>380.00027999999958</v>
      </c>
      <c r="T36" s="317">
        <v>19.260000000000218</v>
      </c>
      <c r="U36" s="317">
        <v>101.90999999999997</v>
      </c>
      <c r="V36" s="317">
        <v>-28.43514999999968</v>
      </c>
      <c r="W36" s="317">
        <v>13.509794999999713</v>
      </c>
      <c r="X36" s="317">
        <v>-13.200000000000273</v>
      </c>
      <c r="Y36" s="317">
        <v>71.699999999999989</v>
      </c>
      <c r="Z36" s="317">
        <v>171.50000000000011</v>
      </c>
      <c r="AA36" s="317">
        <v>-291.79999999999995</v>
      </c>
      <c r="AB36" s="317">
        <v>592.16000000000008</v>
      </c>
      <c r="AC36" s="317">
        <v>-389.9199999999995</v>
      </c>
      <c r="AD36" s="317">
        <v>816.80000000000041</v>
      </c>
      <c r="AE36" s="317">
        <v>-164.19999999999993</v>
      </c>
      <c r="AF36" s="317">
        <v>-127.10000000000036</v>
      </c>
      <c r="AG36" s="317">
        <v>-55.399999999999523</v>
      </c>
      <c r="AH36" s="317">
        <v>-385.60000000000048</v>
      </c>
      <c r="AI36" s="317">
        <v>-219.39999999999986</v>
      </c>
      <c r="AJ36" s="317">
        <v>111.99999999999989</v>
      </c>
      <c r="AK36" s="317">
        <v>134.88999999999959</v>
      </c>
      <c r="AL36" s="317">
        <v>34.39999999999992</v>
      </c>
      <c r="AM36" s="317">
        <v>31.000000000000256</v>
      </c>
      <c r="AN36" s="317">
        <v>-631.56999999999982</v>
      </c>
      <c r="AO36" s="317">
        <v>309.40000000000049</v>
      </c>
      <c r="AP36" s="317">
        <v>308.19999999999925</v>
      </c>
      <c r="AQ36" s="317">
        <v>60.692000000000007</v>
      </c>
      <c r="AR36" s="317">
        <v>259.89999999999998</v>
      </c>
      <c r="AS36" s="317">
        <v>444.96449999999908</v>
      </c>
      <c r="AT36" s="317">
        <v>191.0850000000014</v>
      </c>
      <c r="AU36" s="317">
        <v>142.41399999999999</v>
      </c>
      <c r="AV36" s="317">
        <v>-319.2140000000004</v>
      </c>
      <c r="AW36" s="317">
        <v>-367.21000000000004</v>
      </c>
      <c r="AX36" s="317">
        <v>-548.78800000000024</v>
      </c>
      <c r="AY36" s="317">
        <v>-298.61600000000021</v>
      </c>
      <c r="AZ36" s="317">
        <v>128.05800000000045</v>
      </c>
      <c r="BA36" s="317">
        <v>-185.42409999999973</v>
      </c>
      <c r="BB36" s="317">
        <v>-89.868000000000166</v>
      </c>
      <c r="BC36" s="317">
        <v>-179.99000000000012</v>
      </c>
      <c r="BD36" s="317">
        <v>255.36449999999962</v>
      </c>
      <c r="BE36" s="317">
        <v>277.72750000000013</v>
      </c>
      <c r="BF36" s="317">
        <v>501.91450000000032</v>
      </c>
      <c r="BG36" s="317">
        <v>-87.948096100000612</v>
      </c>
      <c r="BH36" s="317">
        <v>202.53790390000074</v>
      </c>
      <c r="BI36" s="317">
        <v>490.74490390000022</v>
      </c>
      <c r="BJ36" s="317">
        <v>676.52049565739139</v>
      </c>
      <c r="BK36" s="317">
        <v>-169.95014172700064</v>
      </c>
      <c r="BL36" s="317">
        <v>-55.586218799999074</v>
      </c>
      <c r="BM36" s="318" t="s">
        <v>134</v>
      </c>
      <c r="BN36" s="307"/>
      <c r="BO36" s="307"/>
      <c r="BP36" s="307"/>
      <c r="BQ36" s="307"/>
      <c r="BR36" s="307"/>
      <c r="BS36" s="307"/>
      <c r="BT36" s="307"/>
      <c r="BU36" s="307"/>
      <c r="BV36" s="307"/>
      <c r="BW36" s="307"/>
      <c r="BX36" s="307"/>
      <c r="BY36" s="307"/>
      <c r="BZ36" s="307"/>
      <c r="CA36" s="307"/>
      <c r="CB36" s="307"/>
      <c r="CC36" s="307"/>
      <c r="CD36" s="307"/>
      <c r="CE36" s="307"/>
      <c r="CF36" s="307"/>
      <c r="CG36" s="307"/>
      <c r="DF36" s="314"/>
      <c r="DG36" s="314"/>
      <c r="DH36" s="314"/>
      <c r="DI36" s="314"/>
      <c r="DJ36" s="314"/>
      <c r="DK36" s="314"/>
      <c r="DL36" s="314"/>
      <c r="DM36" s="314"/>
      <c r="DN36" s="314"/>
      <c r="DO36" s="314"/>
      <c r="DP36" s="314"/>
      <c r="DQ36" s="314"/>
      <c r="DR36" s="314"/>
      <c r="DS36" s="314"/>
      <c r="DT36" s="314"/>
      <c r="DU36" s="314"/>
      <c r="DV36" s="314"/>
      <c r="DW36" s="314"/>
      <c r="DX36" s="314"/>
      <c r="DY36" s="314"/>
      <c r="DZ36" s="314"/>
      <c r="EA36" s="314"/>
      <c r="EB36" s="314"/>
      <c r="EC36" s="314"/>
      <c r="ED36" s="314"/>
      <c r="EE36" s="314"/>
      <c r="EF36" s="314"/>
      <c r="EG36" s="314"/>
      <c r="EH36" s="314"/>
      <c r="EI36" s="314"/>
      <c r="EJ36" s="314"/>
      <c r="EK36" s="314"/>
      <c r="EL36" s="314"/>
      <c r="EM36" s="314"/>
      <c r="EN36" s="314"/>
      <c r="EO36" s="314"/>
      <c r="EP36" s="314"/>
      <c r="EQ36" s="314"/>
      <c r="ER36" s="314"/>
      <c r="ES36" s="314"/>
      <c r="ET36" s="314"/>
      <c r="EU36" s="314"/>
      <c r="EV36" s="314"/>
      <c r="EW36" s="314"/>
      <c r="EX36" s="314"/>
      <c r="EY36" s="314"/>
      <c r="EZ36" s="314"/>
      <c r="FA36" s="314"/>
      <c r="FB36" s="314"/>
      <c r="FC36" s="314"/>
      <c r="FD36" s="314"/>
      <c r="FE36" s="314"/>
      <c r="FF36" s="314"/>
      <c r="FG36" s="314"/>
      <c r="FH36" s="314"/>
    </row>
    <row r="37" spans="2:164" s="319" customFormat="1" ht="10.15" customHeight="1" x14ac:dyDescent="0.25">
      <c r="B37" s="320"/>
      <c r="C37" s="321"/>
      <c r="D37" s="321"/>
      <c r="E37" s="321"/>
      <c r="F37" s="321"/>
      <c r="G37" s="321"/>
      <c r="H37" s="321"/>
      <c r="I37" s="321"/>
      <c r="J37" s="321"/>
      <c r="K37" s="321"/>
      <c r="L37" s="321"/>
      <c r="M37" s="321"/>
      <c r="N37" s="321"/>
      <c r="O37" s="321"/>
      <c r="P37" s="321"/>
      <c r="Q37" s="321"/>
      <c r="R37" s="321"/>
      <c r="S37" s="321"/>
      <c r="T37" s="321"/>
      <c r="U37" s="321"/>
      <c r="V37" s="321"/>
      <c r="W37" s="321"/>
      <c r="X37" s="321"/>
      <c r="Y37" s="321"/>
      <c r="Z37" s="321"/>
      <c r="AA37" s="321"/>
      <c r="AB37" s="321"/>
      <c r="AC37" s="321"/>
      <c r="AD37" s="321"/>
      <c r="AE37" s="321"/>
      <c r="AF37" s="321"/>
      <c r="AG37" s="321"/>
      <c r="AH37" s="321"/>
      <c r="AI37" s="321"/>
      <c r="AJ37" s="321"/>
      <c r="AK37" s="321"/>
      <c r="AL37" s="321"/>
      <c r="AM37" s="321"/>
      <c r="AN37" s="321"/>
      <c r="AO37" s="321"/>
      <c r="AP37" s="321"/>
      <c r="AQ37" s="321"/>
      <c r="AR37" s="321"/>
      <c r="AS37" s="321"/>
      <c r="AT37" s="321"/>
      <c r="AU37" s="321"/>
      <c r="AV37" s="321"/>
      <c r="AW37" s="321"/>
      <c r="AX37" s="321"/>
      <c r="AY37" s="321"/>
      <c r="AZ37" s="321"/>
      <c r="BA37" s="321"/>
      <c r="BB37" s="321"/>
      <c r="BC37" s="321"/>
      <c r="BD37" s="321"/>
      <c r="BE37" s="321"/>
      <c r="BF37" s="321"/>
      <c r="BG37" s="321"/>
      <c r="BH37" s="321"/>
      <c r="BI37" s="321"/>
      <c r="BJ37" s="321"/>
      <c r="BK37" s="321"/>
      <c r="BL37" s="321"/>
      <c r="BM37" s="322"/>
      <c r="BN37" s="307"/>
      <c r="BO37" s="307"/>
      <c r="BP37" s="307"/>
      <c r="BQ37" s="307"/>
      <c r="BR37" s="307"/>
      <c r="BS37" s="307"/>
      <c r="BT37" s="307"/>
      <c r="BU37" s="307"/>
      <c r="DF37" s="323"/>
      <c r="DG37" s="323"/>
      <c r="DH37" s="323"/>
      <c r="DI37" s="323"/>
      <c r="DJ37" s="323"/>
      <c r="DK37" s="323"/>
      <c r="DL37" s="323"/>
      <c r="DM37" s="323"/>
      <c r="DN37" s="323"/>
      <c r="DO37" s="323"/>
      <c r="DP37" s="323"/>
      <c r="DQ37" s="323"/>
      <c r="DR37" s="323"/>
      <c r="DS37" s="323"/>
      <c r="DT37" s="323"/>
      <c r="DU37" s="323"/>
      <c r="DV37" s="323"/>
      <c r="DW37" s="323"/>
      <c r="DX37" s="323"/>
      <c r="DY37" s="323"/>
      <c r="DZ37" s="323"/>
      <c r="EA37" s="323"/>
      <c r="EB37" s="323"/>
      <c r="EC37" s="323"/>
      <c r="ED37" s="323"/>
      <c r="EE37" s="323"/>
      <c r="EF37" s="323"/>
      <c r="EG37" s="323"/>
      <c r="EH37" s="323"/>
      <c r="EI37" s="323"/>
      <c r="EJ37" s="323"/>
      <c r="EK37" s="323"/>
      <c r="EL37" s="323"/>
      <c r="EM37" s="323"/>
      <c r="EN37" s="323"/>
      <c r="EO37" s="323"/>
      <c r="EP37" s="323"/>
      <c r="EQ37" s="323"/>
      <c r="ER37" s="323"/>
      <c r="ES37" s="323"/>
      <c r="ET37" s="323"/>
      <c r="EU37" s="323"/>
      <c r="EV37" s="323"/>
      <c r="EW37" s="323"/>
      <c r="EX37" s="323"/>
      <c r="EY37" s="323"/>
      <c r="EZ37" s="323"/>
      <c r="FA37" s="323"/>
      <c r="FB37" s="323"/>
      <c r="FC37" s="323"/>
      <c r="FD37" s="323"/>
      <c r="FE37" s="323"/>
      <c r="FF37" s="323"/>
      <c r="FG37" s="323"/>
      <c r="FH37" s="323"/>
    </row>
  </sheetData>
  <autoFilter ref="DF1:FA37" xr:uid="{00000000-0009-0000-0000-000001000000}"/>
  <mergeCells count="32">
    <mergeCell ref="O6:R6"/>
    <mergeCell ref="BC6:BF6"/>
    <mergeCell ref="BG6:BJ6"/>
    <mergeCell ref="BM6:BM7"/>
    <mergeCell ref="AE6:AH6"/>
    <mergeCell ref="AI6:AL6"/>
    <mergeCell ref="AM6:AP6"/>
    <mergeCell ref="AQ6:AT6"/>
    <mergeCell ref="AU6:AX6"/>
    <mergeCell ref="AY6:BB6"/>
    <mergeCell ref="BK6:BL6"/>
    <mergeCell ref="J6:J7"/>
    <mergeCell ref="K6:K7"/>
    <mergeCell ref="L6:L7"/>
    <mergeCell ref="M6:M7"/>
    <mergeCell ref="N6:N7"/>
    <mergeCell ref="E6:E7"/>
    <mergeCell ref="F6:F7"/>
    <mergeCell ref="S6:V6"/>
    <mergeCell ref="W6:Z6"/>
    <mergeCell ref="B2:C2"/>
    <mergeCell ref="B3:B4"/>
    <mergeCell ref="D2:BL2"/>
    <mergeCell ref="G3:BL3"/>
    <mergeCell ref="G4:BL4"/>
    <mergeCell ref="B6:B7"/>
    <mergeCell ref="C6:C7"/>
    <mergeCell ref="D6:D7"/>
    <mergeCell ref="AA6:AD6"/>
    <mergeCell ref="G6:G7"/>
    <mergeCell ref="H6:H7"/>
    <mergeCell ref="I6:I7"/>
  </mergeCells>
  <printOptions horizontalCentered="1" verticalCentered="1"/>
  <pageMargins left="0.118110236220472" right="0.118110236220472" top="0.15748031496063" bottom="0.15748031496063" header="0.31496062992126" footer="0.31496062992126"/>
  <pageSetup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85FD-7BF4-40B1-9277-1AB59EC13EF0}">
  <sheetPr>
    <pageSetUpPr fitToPage="1"/>
  </sheetPr>
  <dimension ref="A1:CQ142"/>
  <sheetViews>
    <sheetView rightToLeft="1" zoomScale="40" zoomScaleNormal="40" zoomScalePageLayoutView="30" workbookViewId="0">
      <selection activeCell="W14" sqref="W14"/>
    </sheetView>
  </sheetViews>
  <sheetFormatPr defaultColWidth="9.140625" defaultRowHeight="12.75" x14ac:dyDescent="0.2"/>
  <cols>
    <col min="1" max="1" width="1.140625" style="2" customWidth="1"/>
    <col min="2" max="2" width="85.7109375" style="19" customWidth="1"/>
    <col min="3" max="15" width="30.7109375" style="19" hidden="1" customWidth="1"/>
    <col min="16" max="16" width="25.7109375" style="19" hidden="1" customWidth="1"/>
    <col min="17" max="18" width="30.7109375" style="19" hidden="1" customWidth="1"/>
    <col min="19" max="26" width="30.7109375" style="19" customWidth="1"/>
    <col min="27" max="27" width="128.7109375" style="2" customWidth="1"/>
    <col min="28" max="28" width="17.7109375" style="2" bestFit="1" customWidth="1"/>
    <col min="29" max="29" width="20.140625" style="2" bestFit="1" customWidth="1"/>
    <col min="30" max="31" width="17.7109375" style="2" bestFit="1" customWidth="1"/>
    <col min="32" max="32" width="28.28515625" style="2" bestFit="1" customWidth="1"/>
    <col min="33" max="34" width="27" style="2" bestFit="1" customWidth="1"/>
    <col min="35" max="35" width="17.7109375" style="2" bestFit="1" customWidth="1"/>
    <col min="36" max="36" width="15.5703125" style="2" bestFit="1" customWidth="1"/>
    <col min="37" max="37" width="17.7109375" style="2" bestFit="1" customWidth="1"/>
    <col min="38" max="38" width="15.5703125" style="2" bestFit="1" customWidth="1"/>
    <col min="39" max="39" width="17.7109375" style="2" bestFit="1" customWidth="1"/>
    <col min="40" max="40" width="15.5703125" style="2" bestFit="1" customWidth="1"/>
    <col min="41" max="41" width="17.7109375" style="2" bestFit="1" customWidth="1"/>
    <col min="42" max="42" width="15.5703125" style="2" bestFit="1" customWidth="1"/>
    <col min="43" max="43" width="17.7109375" style="2" bestFit="1" customWidth="1"/>
    <col min="44" max="44" width="15.5703125" style="2" bestFit="1" customWidth="1"/>
    <col min="45" max="45" width="17.7109375" style="2" bestFit="1" customWidth="1"/>
    <col min="46" max="46" width="9.140625" style="2" customWidth="1"/>
    <col min="47" max="50" width="9.140625" style="2"/>
    <col min="51" max="51" width="15.5703125" style="2" bestFit="1" customWidth="1"/>
    <col min="52" max="52" width="19.140625" style="2" bestFit="1" customWidth="1"/>
    <col min="53" max="54" width="7.7109375" style="2" bestFit="1" customWidth="1"/>
    <col min="55" max="57" width="9.140625" style="2"/>
    <col min="58" max="59" width="13.42578125" style="2" bestFit="1" customWidth="1"/>
    <col min="60" max="63" width="7.7109375" style="2" bestFit="1" customWidth="1"/>
    <col min="64" max="16384" width="9.140625" style="2"/>
  </cols>
  <sheetData>
    <row r="1" spans="2:95" ht="27" customHeight="1" x14ac:dyDescent="0.35">
      <c r="C1" s="21"/>
      <c r="D1" s="21"/>
      <c r="E1" s="21"/>
      <c r="F1" s="21"/>
      <c r="G1" s="21"/>
      <c r="H1" s="21"/>
      <c r="I1" s="21"/>
      <c r="J1" s="21"/>
      <c r="L1" s="21"/>
      <c r="N1" s="21"/>
      <c r="P1" s="21"/>
      <c r="R1" s="21"/>
      <c r="S1" s="454"/>
      <c r="T1" s="21"/>
      <c r="U1" s="453"/>
      <c r="V1" s="453"/>
      <c r="W1" s="453"/>
      <c r="X1" s="453"/>
      <c r="Y1" s="453"/>
      <c r="Z1" s="453"/>
      <c r="AA1" s="22"/>
    </row>
    <row r="2" spans="2:95" ht="27" customHeight="1" x14ac:dyDescent="0.35">
      <c r="B2" s="20"/>
      <c r="C2" s="21"/>
      <c r="D2" s="21"/>
      <c r="E2" s="21"/>
      <c r="F2" s="21"/>
      <c r="G2" s="21"/>
      <c r="H2" s="21"/>
      <c r="I2" s="21"/>
      <c r="J2" s="21"/>
      <c r="L2" s="21"/>
      <c r="N2" s="21"/>
      <c r="P2" s="21"/>
      <c r="R2" s="21"/>
      <c r="T2" s="21"/>
      <c r="U2" s="453"/>
      <c r="V2" s="21"/>
      <c r="W2" s="453"/>
      <c r="X2" s="21"/>
      <c r="Y2" s="453"/>
      <c r="Z2" s="21"/>
      <c r="AA2" s="22"/>
    </row>
    <row r="3" spans="2:95" s="334" customFormat="1" ht="40.15" customHeight="1" x14ac:dyDescent="0.25">
      <c r="B3" s="815" t="s">
        <v>440</v>
      </c>
      <c r="C3" s="841" t="s">
        <v>813</v>
      </c>
      <c r="D3" s="841"/>
      <c r="E3" s="841"/>
      <c r="F3" s="841"/>
      <c r="G3" s="841"/>
      <c r="H3" s="841"/>
      <c r="I3" s="841"/>
      <c r="J3" s="841"/>
      <c r="K3" s="841"/>
      <c r="L3" s="841"/>
      <c r="M3" s="841"/>
      <c r="N3" s="841"/>
      <c r="O3" s="841"/>
      <c r="P3" s="841"/>
      <c r="Q3" s="841"/>
      <c r="R3" s="841"/>
      <c r="S3" s="841"/>
      <c r="T3" s="841"/>
      <c r="U3" s="841"/>
      <c r="V3" s="841"/>
      <c r="W3" s="841"/>
      <c r="X3" s="841"/>
      <c r="Y3" s="841"/>
      <c r="Z3" s="841"/>
      <c r="AA3" s="818" t="s">
        <v>221</v>
      </c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</row>
    <row r="4" spans="2:95" s="334" customFormat="1" ht="40.15" customHeight="1" x14ac:dyDescent="0.25">
      <c r="B4" s="815"/>
      <c r="C4" s="841" t="s">
        <v>529</v>
      </c>
      <c r="D4" s="841"/>
      <c r="E4" s="841"/>
      <c r="F4" s="841"/>
      <c r="G4" s="841"/>
      <c r="H4" s="841"/>
      <c r="I4" s="841"/>
      <c r="J4" s="841"/>
      <c r="K4" s="841"/>
      <c r="L4" s="841"/>
      <c r="M4" s="841"/>
      <c r="N4" s="841"/>
      <c r="O4" s="841"/>
      <c r="P4" s="841"/>
      <c r="Q4" s="841"/>
      <c r="R4" s="841"/>
      <c r="S4" s="841"/>
      <c r="T4" s="841"/>
      <c r="U4" s="841"/>
      <c r="V4" s="841"/>
      <c r="W4" s="841"/>
      <c r="X4" s="841"/>
      <c r="Y4" s="841"/>
      <c r="Z4" s="841"/>
      <c r="AA4" s="818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</row>
    <row r="5" spans="2:95" s="334" customFormat="1" ht="40.15" customHeight="1" x14ac:dyDescent="0.25">
      <c r="B5" s="287"/>
      <c r="C5" s="854" t="s">
        <v>484</v>
      </c>
      <c r="D5" s="854"/>
      <c r="E5" s="854"/>
      <c r="F5" s="854"/>
      <c r="G5" s="854"/>
      <c r="H5" s="854"/>
      <c r="I5" s="854"/>
      <c r="J5" s="854"/>
      <c r="K5" s="854"/>
      <c r="L5" s="854"/>
      <c r="M5" s="854"/>
      <c r="N5" s="854"/>
      <c r="O5" s="854"/>
      <c r="P5" s="854"/>
      <c r="Q5" s="854"/>
      <c r="R5" s="854"/>
      <c r="S5" s="854"/>
      <c r="T5" s="854"/>
      <c r="U5" s="854"/>
      <c r="V5" s="854"/>
      <c r="W5" s="854"/>
      <c r="X5" s="854"/>
      <c r="Y5" s="854"/>
      <c r="Z5" s="854"/>
      <c r="AA5" s="337" t="s">
        <v>217</v>
      </c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</row>
    <row r="6" spans="2:95" ht="15" customHeight="1" x14ac:dyDescent="0.4">
      <c r="B6" s="287"/>
      <c r="C6" s="126"/>
      <c r="D6" s="126"/>
      <c r="E6" s="126"/>
      <c r="F6" s="126"/>
      <c r="G6" s="126"/>
      <c r="H6" s="126"/>
      <c r="I6" s="126"/>
      <c r="J6" s="126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8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</row>
    <row r="7" spans="2:95" ht="45.75" customHeight="1" x14ac:dyDescent="0.4">
      <c r="B7" s="855"/>
      <c r="C7" s="857" t="s">
        <v>29</v>
      </c>
      <c r="D7" s="857"/>
      <c r="E7" s="858" t="s">
        <v>28</v>
      </c>
      <c r="F7" s="859"/>
      <c r="G7" s="858" t="s">
        <v>27</v>
      </c>
      <c r="H7" s="859"/>
      <c r="I7" s="858" t="s">
        <v>26</v>
      </c>
      <c r="J7" s="859"/>
      <c r="K7" s="858" t="s">
        <v>25</v>
      </c>
      <c r="L7" s="859"/>
      <c r="M7" s="858" t="s">
        <v>24</v>
      </c>
      <c r="N7" s="859"/>
      <c r="O7" s="862" t="s">
        <v>483</v>
      </c>
      <c r="P7" s="862"/>
      <c r="Q7" s="862" t="s">
        <v>395</v>
      </c>
      <c r="R7" s="862"/>
      <c r="S7" s="862" t="s">
        <v>396</v>
      </c>
      <c r="T7" s="862"/>
      <c r="U7" s="862" t="s">
        <v>482</v>
      </c>
      <c r="V7" s="862"/>
      <c r="W7" s="862" t="s">
        <v>536</v>
      </c>
      <c r="X7" s="862"/>
      <c r="Y7" s="862" t="s">
        <v>633</v>
      </c>
      <c r="Z7" s="862"/>
      <c r="AA7" s="860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</row>
    <row r="8" spans="2:95" ht="36" customHeight="1" x14ac:dyDescent="0.4">
      <c r="B8" s="856"/>
      <c r="C8" s="325" t="s">
        <v>206</v>
      </c>
      <c r="D8" s="325" t="s">
        <v>205</v>
      </c>
      <c r="E8" s="325" t="s">
        <v>206</v>
      </c>
      <c r="F8" s="325" t="s">
        <v>205</v>
      </c>
      <c r="G8" s="325" t="s">
        <v>206</v>
      </c>
      <c r="H8" s="325" t="s">
        <v>205</v>
      </c>
      <c r="I8" s="325" t="s">
        <v>206</v>
      </c>
      <c r="J8" s="325" t="s">
        <v>205</v>
      </c>
      <c r="K8" s="325" t="s">
        <v>206</v>
      </c>
      <c r="L8" s="325" t="s">
        <v>205</v>
      </c>
      <c r="M8" s="325" t="s">
        <v>206</v>
      </c>
      <c r="N8" s="325" t="s">
        <v>205</v>
      </c>
      <c r="O8" s="325" t="s">
        <v>206</v>
      </c>
      <c r="P8" s="325" t="s">
        <v>205</v>
      </c>
      <c r="Q8" s="325" t="s">
        <v>206</v>
      </c>
      <c r="R8" s="325" t="s">
        <v>205</v>
      </c>
      <c r="S8" s="325" t="s">
        <v>206</v>
      </c>
      <c r="T8" s="325" t="s">
        <v>205</v>
      </c>
      <c r="U8" s="325" t="s">
        <v>206</v>
      </c>
      <c r="V8" s="325" t="s">
        <v>205</v>
      </c>
      <c r="W8" s="325" t="s">
        <v>206</v>
      </c>
      <c r="X8" s="325" t="s">
        <v>205</v>
      </c>
      <c r="Y8" s="325" t="s">
        <v>206</v>
      </c>
      <c r="Z8" s="325" t="s">
        <v>205</v>
      </c>
      <c r="AA8" s="861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</row>
    <row r="9" spans="2:95" s="79" customFormat="1" ht="40.15" customHeight="1" x14ac:dyDescent="0.25">
      <c r="B9" s="205" t="s">
        <v>214</v>
      </c>
      <c r="C9" s="217"/>
      <c r="D9" s="217">
        <v>1851.6439999999998</v>
      </c>
      <c r="E9" s="217"/>
      <c r="F9" s="217">
        <v>2463.34</v>
      </c>
      <c r="G9" s="217"/>
      <c r="H9" s="217">
        <v>2734.4097949999996</v>
      </c>
      <c r="I9" s="217"/>
      <c r="J9" s="217">
        <v>3118.6400000000012</v>
      </c>
      <c r="K9" s="167"/>
      <c r="L9" s="217">
        <v>2103.3999999999996</v>
      </c>
      <c r="M9" s="74"/>
      <c r="N9" s="74">
        <v>841.5</v>
      </c>
      <c r="O9" s="74"/>
      <c r="P9" s="74">
        <v>1913</v>
      </c>
      <c r="Q9" s="74"/>
      <c r="R9" s="74">
        <v>2616.9</v>
      </c>
      <c r="S9" s="74"/>
      <c r="T9" s="74">
        <v>2859</v>
      </c>
      <c r="U9" s="74"/>
      <c r="V9" s="74">
        <v>1332.9</v>
      </c>
      <c r="W9" s="74"/>
      <c r="X9" s="74">
        <v>2235.92</v>
      </c>
      <c r="Y9" s="74"/>
      <c r="Z9" s="74">
        <v>2181.9511033573899</v>
      </c>
      <c r="AA9" s="75" t="s">
        <v>224</v>
      </c>
      <c r="AB9" s="78"/>
      <c r="AC9" s="78"/>
      <c r="AD9" s="78"/>
      <c r="AE9" s="78"/>
      <c r="AF9" s="78"/>
      <c r="AG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</row>
    <row r="10" spans="2:95" s="79" customFormat="1" ht="40.15" customHeight="1" x14ac:dyDescent="0.25">
      <c r="B10" s="57" t="s">
        <v>135</v>
      </c>
      <c r="C10" s="53"/>
      <c r="D10" s="53">
        <v>6716.7</v>
      </c>
      <c r="E10" s="53"/>
      <c r="F10" s="53">
        <v>6145.5</v>
      </c>
      <c r="G10" s="53"/>
      <c r="H10" s="53">
        <v>5887.4</v>
      </c>
      <c r="I10" s="53"/>
      <c r="J10" s="53">
        <v>6202.2000000000007</v>
      </c>
      <c r="K10" s="58"/>
      <c r="L10" s="53">
        <v>5554.4</v>
      </c>
      <c r="M10" s="53"/>
      <c r="N10" s="53">
        <v>4113.2999999999993</v>
      </c>
      <c r="O10" s="53"/>
      <c r="P10" s="53">
        <v>5665.6</v>
      </c>
      <c r="Q10" s="53"/>
      <c r="R10" s="53">
        <v>6710.7999999999993</v>
      </c>
      <c r="S10" s="53"/>
      <c r="T10" s="53">
        <v>6585.4999999999982</v>
      </c>
      <c r="U10" s="53"/>
      <c r="V10" s="53">
        <v>4829.2999999999993</v>
      </c>
      <c r="W10" s="53"/>
      <c r="X10" s="53">
        <v>5284.5</v>
      </c>
      <c r="Y10" s="53"/>
      <c r="Z10" s="53">
        <v>5263.2</v>
      </c>
      <c r="AA10" s="59" t="s">
        <v>203</v>
      </c>
      <c r="AB10" s="78"/>
      <c r="AC10" s="78"/>
      <c r="AD10" s="78"/>
      <c r="AE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2:95" s="79" customFormat="1" ht="40.15" customHeight="1" x14ac:dyDescent="0.25">
      <c r="B11" s="60" t="s">
        <v>485</v>
      </c>
      <c r="C11" s="62"/>
      <c r="D11" s="62">
        <v>8495.6</v>
      </c>
      <c r="E11" s="62"/>
      <c r="F11" s="62">
        <v>7336.2</v>
      </c>
      <c r="G11" s="62"/>
      <c r="H11" s="62">
        <v>6807.3</v>
      </c>
      <c r="I11" s="62"/>
      <c r="J11" s="62">
        <v>7593.2000000000007</v>
      </c>
      <c r="K11" s="61"/>
      <c r="L11" s="62">
        <v>7314.5</v>
      </c>
      <c r="M11" s="62"/>
      <c r="N11" s="62">
        <v>7017.0999999999995</v>
      </c>
      <c r="O11" s="62"/>
      <c r="P11" s="62">
        <v>5977.5</v>
      </c>
      <c r="Q11" s="62"/>
      <c r="R11" s="62">
        <v>7883.3000000000011</v>
      </c>
      <c r="S11" s="62"/>
      <c r="T11" s="62">
        <v>9370.1999999999989</v>
      </c>
      <c r="U11" s="62"/>
      <c r="V11" s="62">
        <v>8480</v>
      </c>
      <c r="W11" s="62"/>
      <c r="X11" s="62">
        <v>8461</v>
      </c>
      <c r="Y11" s="62"/>
      <c r="Z11" s="62">
        <v>8875.4</v>
      </c>
      <c r="AA11" s="54" t="s">
        <v>450</v>
      </c>
      <c r="AB11" s="78"/>
      <c r="AC11" s="78"/>
      <c r="AD11" s="78"/>
      <c r="AE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2:95" s="79" customFormat="1" ht="40.15" customHeight="1" x14ac:dyDescent="0.25">
      <c r="B12" s="57" t="s">
        <v>137</v>
      </c>
      <c r="C12" s="64">
        <v>5953.6</v>
      </c>
      <c r="D12" s="64"/>
      <c r="E12" s="64">
        <v>5561.4000000000005</v>
      </c>
      <c r="F12" s="64"/>
      <c r="G12" s="64">
        <v>5359.6</v>
      </c>
      <c r="H12" s="64"/>
      <c r="I12" s="64">
        <v>5333.1</v>
      </c>
      <c r="J12" s="64"/>
      <c r="K12" s="63">
        <v>5502.7</v>
      </c>
      <c r="L12" s="64"/>
      <c r="M12" s="64">
        <v>5905.3</v>
      </c>
      <c r="N12" s="64"/>
      <c r="O12" s="64">
        <v>5639.6999999999989</v>
      </c>
      <c r="P12" s="64"/>
      <c r="Q12" s="64">
        <v>6643.8000000000011</v>
      </c>
      <c r="R12" s="64"/>
      <c r="S12" s="64">
        <v>9073.8000000000011</v>
      </c>
      <c r="T12" s="64"/>
      <c r="U12" s="64">
        <v>8911.7999999999993</v>
      </c>
      <c r="V12" s="64"/>
      <c r="W12" s="64">
        <v>9609.0999999999985</v>
      </c>
      <c r="X12" s="64"/>
      <c r="Y12" s="64">
        <v>10582.3</v>
      </c>
      <c r="Z12" s="64"/>
      <c r="AA12" s="59" t="s">
        <v>240</v>
      </c>
      <c r="AB12" s="78"/>
      <c r="AC12" s="78"/>
      <c r="AD12" s="78"/>
      <c r="AE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2:95" s="79" customFormat="1" ht="40.15" customHeight="1" x14ac:dyDescent="0.25">
      <c r="B13" s="65" t="s">
        <v>138</v>
      </c>
      <c r="C13" s="67">
        <v>0.7</v>
      </c>
      <c r="D13" s="67"/>
      <c r="E13" s="67">
        <v>1.1000000000000001</v>
      </c>
      <c r="F13" s="67"/>
      <c r="G13" s="67">
        <v>44.3</v>
      </c>
      <c r="H13" s="67"/>
      <c r="I13" s="67">
        <v>33.400000000000006</v>
      </c>
      <c r="J13" s="67"/>
      <c r="K13" s="66">
        <v>13</v>
      </c>
      <c r="L13" s="67"/>
      <c r="M13" s="67">
        <v>147</v>
      </c>
      <c r="N13" s="67"/>
      <c r="O13" s="67">
        <v>310.89999999999998</v>
      </c>
      <c r="P13" s="67"/>
      <c r="Q13" s="67">
        <v>54.199999999999996</v>
      </c>
      <c r="R13" s="67"/>
      <c r="S13" s="67">
        <v>29.5</v>
      </c>
      <c r="T13" s="67"/>
      <c r="U13" s="67">
        <v>277.39999999999998</v>
      </c>
      <c r="V13" s="67"/>
      <c r="W13" s="67">
        <v>105.20000000000002</v>
      </c>
      <c r="X13" s="67"/>
      <c r="Y13" s="67">
        <v>188</v>
      </c>
      <c r="Z13" s="67"/>
      <c r="AA13" s="68" t="s">
        <v>249</v>
      </c>
      <c r="AB13" s="78"/>
      <c r="AC13" s="78"/>
      <c r="AD13" s="78"/>
      <c r="AE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</row>
    <row r="14" spans="2:95" s="79" customFormat="1" ht="40.15" customHeight="1" x14ac:dyDescent="0.25">
      <c r="B14" s="57" t="s">
        <v>139</v>
      </c>
      <c r="C14" s="64"/>
      <c r="D14" s="64">
        <v>14449.199999999999</v>
      </c>
      <c r="E14" s="64">
        <v>0</v>
      </c>
      <c r="F14" s="64">
        <v>12897.599999999999</v>
      </c>
      <c r="G14" s="64"/>
      <c r="H14" s="64">
        <v>12166.9</v>
      </c>
      <c r="I14" s="64"/>
      <c r="J14" s="64">
        <v>12926.300000000001</v>
      </c>
      <c r="K14" s="63"/>
      <c r="L14" s="64">
        <v>12817.2</v>
      </c>
      <c r="M14" s="64"/>
      <c r="N14" s="64">
        <v>12922.4</v>
      </c>
      <c r="O14" s="64"/>
      <c r="P14" s="64">
        <v>11617.2</v>
      </c>
      <c r="Q14" s="64"/>
      <c r="R14" s="64">
        <v>14527.1</v>
      </c>
      <c r="S14" s="64"/>
      <c r="T14" s="64">
        <v>18444</v>
      </c>
      <c r="U14" s="64"/>
      <c r="V14" s="64">
        <v>17391.800000000003</v>
      </c>
      <c r="W14" s="64"/>
      <c r="X14" s="64">
        <v>18070.099999999999</v>
      </c>
      <c r="Y14" s="64"/>
      <c r="Z14" s="64">
        <v>19457.699999999997</v>
      </c>
      <c r="AA14" s="59" t="s">
        <v>239</v>
      </c>
      <c r="AB14" s="78"/>
      <c r="AC14" s="78"/>
      <c r="AD14" s="78"/>
      <c r="AE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</row>
    <row r="15" spans="2:95" s="79" customFormat="1" ht="40.15" customHeight="1" x14ac:dyDescent="0.25">
      <c r="B15" s="65" t="s">
        <v>138</v>
      </c>
      <c r="C15" s="67"/>
      <c r="D15" s="67">
        <v>386.5</v>
      </c>
      <c r="E15" s="67"/>
      <c r="F15" s="67">
        <v>614.69999999999993</v>
      </c>
      <c r="G15" s="67"/>
      <c r="H15" s="67">
        <v>332.2</v>
      </c>
      <c r="I15" s="67"/>
      <c r="J15" s="67">
        <v>362.99999999999994</v>
      </c>
      <c r="K15" s="66"/>
      <c r="L15" s="67">
        <v>169.60000000000002</v>
      </c>
      <c r="M15" s="67"/>
      <c r="N15" s="67">
        <v>65.399999999999991</v>
      </c>
      <c r="O15" s="67"/>
      <c r="P15" s="67">
        <v>94.1</v>
      </c>
      <c r="Q15" s="67"/>
      <c r="R15" s="67">
        <v>785.9</v>
      </c>
      <c r="S15" s="67"/>
      <c r="T15" s="67">
        <v>1477.6999999999998</v>
      </c>
      <c r="U15" s="67"/>
      <c r="V15" s="67">
        <v>976</v>
      </c>
      <c r="W15" s="67"/>
      <c r="X15" s="67">
        <v>389.7</v>
      </c>
      <c r="Y15" s="67"/>
      <c r="Z15" s="67">
        <v>900.6</v>
      </c>
      <c r="AA15" s="68" t="s">
        <v>249</v>
      </c>
      <c r="AB15" s="78"/>
      <c r="AC15" s="78"/>
      <c r="AD15" s="78"/>
      <c r="AE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</row>
    <row r="16" spans="2:95" s="79" customFormat="1" ht="40.15" customHeight="1" x14ac:dyDescent="0.25">
      <c r="B16" s="57" t="s">
        <v>140</v>
      </c>
      <c r="C16" s="64">
        <v>1778.9000000000003</v>
      </c>
      <c r="D16" s="64"/>
      <c r="E16" s="64">
        <v>1190.6999999999998</v>
      </c>
      <c r="F16" s="64"/>
      <c r="G16" s="64">
        <v>919.89999999999964</v>
      </c>
      <c r="H16" s="64"/>
      <c r="I16" s="64">
        <v>1390.9999999999995</v>
      </c>
      <c r="J16" s="64"/>
      <c r="K16" s="63">
        <v>1760.1000000000001</v>
      </c>
      <c r="L16" s="64"/>
      <c r="M16" s="64">
        <v>2903.8</v>
      </c>
      <c r="N16" s="64"/>
      <c r="O16" s="64">
        <v>311.90000000000003</v>
      </c>
      <c r="P16" s="64"/>
      <c r="Q16" s="64">
        <v>1172.5</v>
      </c>
      <c r="R16" s="64"/>
      <c r="S16" s="64">
        <v>2784.7000000000003</v>
      </c>
      <c r="T16" s="64"/>
      <c r="U16" s="64">
        <v>3650.7000000000003</v>
      </c>
      <c r="V16" s="64"/>
      <c r="W16" s="64">
        <v>3176.5000000000005</v>
      </c>
      <c r="X16" s="64"/>
      <c r="Y16" s="64">
        <v>3612.2000000000003</v>
      </c>
      <c r="Z16" s="64"/>
      <c r="AA16" s="59" t="s">
        <v>449</v>
      </c>
      <c r="AB16" s="78"/>
      <c r="AC16" s="78"/>
      <c r="AD16" s="78"/>
      <c r="AE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</row>
    <row r="17" spans="2:64" s="79" customFormat="1" ht="40.15" customHeight="1" x14ac:dyDescent="0.25">
      <c r="B17" s="60" t="s">
        <v>141</v>
      </c>
      <c r="C17" s="62">
        <v>1137</v>
      </c>
      <c r="D17" s="62">
        <v>1900.6999999999998</v>
      </c>
      <c r="E17" s="62">
        <v>877.19999999999993</v>
      </c>
      <c r="F17" s="62">
        <v>1801.8999999999999</v>
      </c>
      <c r="G17" s="62">
        <v>885.69999999999993</v>
      </c>
      <c r="H17" s="62">
        <v>1806.7000000000003</v>
      </c>
      <c r="I17" s="62">
        <v>891.40000000000009</v>
      </c>
      <c r="J17" s="62">
        <v>1827.8999999999999</v>
      </c>
      <c r="K17" s="61">
        <v>947.5</v>
      </c>
      <c r="L17" s="62">
        <v>1864.1000000000001</v>
      </c>
      <c r="M17" s="62">
        <v>952.30000000000007</v>
      </c>
      <c r="N17" s="62">
        <v>1195.5</v>
      </c>
      <c r="O17" s="62">
        <v>346.29999999999995</v>
      </c>
      <c r="P17" s="62">
        <v>778</v>
      </c>
      <c r="Q17" s="62">
        <v>677.3</v>
      </c>
      <c r="R17" s="62">
        <v>985</v>
      </c>
      <c r="S17" s="62">
        <v>1086.2</v>
      </c>
      <c r="T17" s="62">
        <v>1374.1000000000001</v>
      </c>
      <c r="U17" s="62">
        <v>1201.2</v>
      </c>
      <c r="V17" s="62">
        <v>1391.1</v>
      </c>
      <c r="W17" s="62">
        <v>1160.3000000000002</v>
      </c>
      <c r="X17" s="62">
        <v>1588.8999999999999</v>
      </c>
      <c r="Y17" s="62">
        <v>1295</v>
      </c>
      <c r="Z17" s="62">
        <v>1703.7000000000003</v>
      </c>
      <c r="AA17" s="54" t="s">
        <v>241</v>
      </c>
      <c r="AB17" s="78"/>
      <c r="AC17" s="78"/>
      <c r="AD17" s="78"/>
      <c r="AE17" s="78"/>
      <c r="AF17" s="78"/>
      <c r="AG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</row>
    <row r="18" spans="2:64" s="79" customFormat="1" ht="40.15" customHeight="1" x14ac:dyDescent="0.25">
      <c r="B18" s="69" t="s">
        <v>142</v>
      </c>
      <c r="C18" s="71">
        <v>811.8</v>
      </c>
      <c r="D18" s="71">
        <v>77.2</v>
      </c>
      <c r="E18" s="71">
        <v>641.1</v>
      </c>
      <c r="F18" s="71">
        <v>76</v>
      </c>
      <c r="G18" s="71">
        <v>638</v>
      </c>
      <c r="H18" s="71">
        <v>77.5</v>
      </c>
      <c r="I18" s="71">
        <v>646.1</v>
      </c>
      <c r="J18" s="71">
        <v>77.8</v>
      </c>
      <c r="K18" s="70">
        <v>690.4</v>
      </c>
      <c r="L18" s="71">
        <v>75.099999999999994</v>
      </c>
      <c r="M18" s="71">
        <v>694.9</v>
      </c>
      <c r="N18" s="71">
        <v>76.5</v>
      </c>
      <c r="O18" s="71">
        <v>238.40000000000003</v>
      </c>
      <c r="P18" s="71">
        <v>19.3</v>
      </c>
      <c r="Q18" s="71">
        <v>474.29999999999995</v>
      </c>
      <c r="R18" s="71">
        <v>44.599999999999994</v>
      </c>
      <c r="S18" s="71">
        <v>784.7</v>
      </c>
      <c r="T18" s="71">
        <v>68.699999999999989</v>
      </c>
      <c r="U18" s="71">
        <v>870.8</v>
      </c>
      <c r="V18" s="71">
        <v>81.699999999999989</v>
      </c>
      <c r="W18" s="71">
        <v>827.90000000000009</v>
      </c>
      <c r="X18" s="71">
        <v>81.600000000000009</v>
      </c>
      <c r="Y18" s="71">
        <v>936.3</v>
      </c>
      <c r="Z18" s="71">
        <v>84.1</v>
      </c>
      <c r="AA18" s="72" t="s">
        <v>242</v>
      </c>
      <c r="AB18" s="78"/>
      <c r="AC18" s="327"/>
      <c r="AD18" s="78"/>
      <c r="AE18" s="78"/>
      <c r="AF18" s="78"/>
      <c r="AG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</row>
    <row r="19" spans="2:64" s="79" customFormat="1" ht="40.15" customHeight="1" x14ac:dyDescent="0.25">
      <c r="B19" s="65" t="s">
        <v>143</v>
      </c>
      <c r="C19" s="67">
        <v>59.8</v>
      </c>
      <c r="D19" s="67">
        <v>1461.2</v>
      </c>
      <c r="E19" s="67">
        <v>22.4</v>
      </c>
      <c r="F19" s="67">
        <v>1304.3</v>
      </c>
      <c r="G19" s="67">
        <v>35.1</v>
      </c>
      <c r="H19" s="67">
        <v>1230.3000000000002</v>
      </c>
      <c r="I19" s="67">
        <v>30.099999999999998</v>
      </c>
      <c r="J19" s="67">
        <v>1307.1999999999998</v>
      </c>
      <c r="K19" s="66">
        <v>26.9</v>
      </c>
      <c r="L19" s="67">
        <v>1296.2</v>
      </c>
      <c r="M19" s="67">
        <v>25.900000000000002</v>
      </c>
      <c r="N19" s="67">
        <v>582.20000000000005</v>
      </c>
      <c r="O19" s="67">
        <v>28.5</v>
      </c>
      <c r="P19" s="67">
        <v>522.6</v>
      </c>
      <c r="Q19" s="67">
        <v>44.900000000000006</v>
      </c>
      <c r="R19" s="67">
        <v>652.5</v>
      </c>
      <c r="S19" s="67">
        <v>39.9</v>
      </c>
      <c r="T19" s="67">
        <v>833.1</v>
      </c>
      <c r="U19" s="67">
        <v>40.200000000000003</v>
      </c>
      <c r="V19" s="67">
        <v>762.9</v>
      </c>
      <c r="W19" s="67">
        <v>56.599999999999994</v>
      </c>
      <c r="X19" s="67">
        <v>880.69999999999993</v>
      </c>
      <c r="Y19" s="67">
        <v>46.800000000000004</v>
      </c>
      <c r="Z19" s="67">
        <v>921.30000000000007</v>
      </c>
      <c r="AA19" s="68" t="s">
        <v>243</v>
      </c>
      <c r="AB19" s="78"/>
      <c r="AC19" s="78"/>
      <c r="AD19" s="78"/>
      <c r="AE19" s="78"/>
      <c r="AF19" s="78"/>
      <c r="AG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</row>
    <row r="20" spans="2:64" s="79" customFormat="1" ht="40.15" customHeight="1" x14ac:dyDescent="0.25">
      <c r="B20" s="57" t="s">
        <v>144</v>
      </c>
      <c r="C20" s="64">
        <v>3106.6</v>
      </c>
      <c r="D20" s="64">
        <v>810.7</v>
      </c>
      <c r="E20" s="64">
        <v>2886</v>
      </c>
      <c r="F20" s="64">
        <v>823.30000000000007</v>
      </c>
      <c r="G20" s="64">
        <v>2870.8999999999996</v>
      </c>
      <c r="H20" s="64">
        <v>893</v>
      </c>
      <c r="I20" s="64">
        <v>3293.4</v>
      </c>
      <c r="J20" s="64">
        <v>983.90000000000009</v>
      </c>
      <c r="K20" s="63">
        <v>3726.6</v>
      </c>
      <c r="L20" s="64">
        <v>984.59999999999991</v>
      </c>
      <c r="M20" s="64">
        <v>4108.2</v>
      </c>
      <c r="N20" s="64">
        <v>1037.5999999999999</v>
      </c>
      <c r="O20" s="64">
        <v>1000.3</v>
      </c>
      <c r="P20" s="64">
        <v>270.8</v>
      </c>
      <c r="Q20" s="64">
        <v>1958.5</v>
      </c>
      <c r="R20" s="64">
        <v>651.9</v>
      </c>
      <c r="S20" s="64">
        <v>4123.5999999999995</v>
      </c>
      <c r="T20" s="64">
        <v>1040.7</v>
      </c>
      <c r="U20" s="64">
        <v>5253.5</v>
      </c>
      <c r="V20" s="64">
        <v>1318.8</v>
      </c>
      <c r="W20" s="64">
        <v>5132.3999999999996</v>
      </c>
      <c r="X20" s="64">
        <v>1373.3000000000002</v>
      </c>
      <c r="Y20" s="64">
        <v>5650.6</v>
      </c>
      <c r="Z20" s="64">
        <v>1452.6000000000001</v>
      </c>
      <c r="AA20" s="59" t="s">
        <v>244</v>
      </c>
      <c r="AB20" s="78"/>
      <c r="AC20" s="78"/>
      <c r="AD20" s="78"/>
      <c r="AE20" s="78"/>
      <c r="AF20" s="78"/>
      <c r="AG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</row>
    <row r="21" spans="2:64" s="79" customFormat="1" ht="40.15" customHeight="1" x14ac:dyDescent="0.25">
      <c r="B21" s="65" t="s">
        <v>145</v>
      </c>
      <c r="C21" s="67">
        <v>241.2</v>
      </c>
      <c r="D21" s="67">
        <v>166.6</v>
      </c>
      <c r="E21" s="67">
        <v>214.3</v>
      </c>
      <c r="F21" s="67">
        <v>171.4</v>
      </c>
      <c r="G21" s="67">
        <v>213.39999999999998</v>
      </c>
      <c r="H21" s="67">
        <v>188.7</v>
      </c>
      <c r="I21" s="67">
        <v>245.29999999999998</v>
      </c>
      <c r="J21" s="67">
        <v>143.6</v>
      </c>
      <c r="K21" s="66">
        <v>292.60000000000002</v>
      </c>
      <c r="L21" s="67">
        <v>141.19999999999999</v>
      </c>
      <c r="M21" s="67">
        <v>336.2</v>
      </c>
      <c r="N21" s="67">
        <v>150.19999999999999</v>
      </c>
      <c r="O21" s="67">
        <v>82.499999999999986</v>
      </c>
      <c r="P21" s="67">
        <v>40.200000000000003</v>
      </c>
      <c r="Q21" s="67">
        <v>158.1</v>
      </c>
      <c r="R21" s="67">
        <v>89.2</v>
      </c>
      <c r="S21" s="67">
        <v>339.8</v>
      </c>
      <c r="T21" s="67">
        <v>151.6</v>
      </c>
      <c r="U21" s="67">
        <v>454.9</v>
      </c>
      <c r="V21" s="67">
        <v>191.9</v>
      </c>
      <c r="W21" s="67">
        <v>399.20000000000005</v>
      </c>
      <c r="X21" s="67">
        <v>200.9</v>
      </c>
      <c r="Y21" s="67">
        <v>463.97120000000001</v>
      </c>
      <c r="Z21" s="67">
        <v>207.31708396878227</v>
      </c>
      <c r="AA21" s="68" t="s">
        <v>245</v>
      </c>
      <c r="AB21" s="78"/>
      <c r="AC21" s="78"/>
      <c r="AD21" s="78"/>
      <c r="AE21" s="78"/>
      <c r="AF21" s="78"/>
      <c r="AG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</row>
    <row r="22" spans="2:64" s="79" customFormat="1" ht="40.15" customHeight="1" x14ac:dyDescent="0.25">
      <c r="B22" s="69" t="s">
        <v>146</v>
      </c>
      <c r="C22" s="71">
        <v>2865.4</v>
      </c>
      <c r="D22" s="71">
        <v>644.1</v>
      </c>
      <c r="E22" s="71">
        <v>2671.73</v>
      </c>
      <c r="F22" s="71">
        <v>651.97</v>
      </c>
      <c r="G22" s="71">
        <v>2657.5000000000005</v>
      </c>
      <c r="H22" s="71">
        <v>704.29</v>
      </c>
      <c r="I22" s="71">
        <v>3048.1235677244422</v>
      </c>
      <c r="J22" s="71">
        <v>840.3</v>
      </c>
      <c r="K22" s="70">
        <v>3434</v>
      </c>
      <c r="L22" s="71">
        <v>843.40000000000009</v>
      </c>
      <c r="M22" s="71">
        <v>3772</v>
      </c>
      <c r="N22" s="71">
        <v>887.40000000000009</v>
      </c>
      <c r="O22" s="71">
        <v>917.8</v>
      </c>
      <c r="P22" s="71">
        <v>230.60000000000002</v>
      </c>
      <c r="Q22" s="71">
        <v>1800.3999999999999</v>
      </c>
      <c r="R22" s="71">
        <v>562.70000000000005</v>
      </c>
      <c r="S22" s="71">
        <v>3783.8</v>
      </c>
      <c r="T22" s="71">
        <v>889.1</v>
      </c>
      <c r="U22" s="71">
        <v>4798.6000000000004</v>
      </c>
      <c r="V22" s="71">
        <v>1126.8999999999999</v>
      </c>
      <c r="W22" s="71">
        <v>4733.2</v>
      </c>
      <c r="X22" s="71">
        <v>1172.3999999999999</v>
      </c>
      <c r="Y22" s="71">
        <v>5186.7000000000007</v>
      </c>
      <c r="Z22" s="71">
        <v>1245.2829160312178</v>
      </c>
      <c r="AA22" s="72" t="s">
        <v>246</v>
      </c>
      <c r="AB22" s="78"/>
      <c r="AC22" s="78"/>
      <c r="AD22" s="78"/>
      <c r="AE22" s="78"/>
      <c r="AF22" s="78"/>
      <c r="AG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</row>
    <row r="23" spans="2:64" s="79" customFormat="1" ht="40.15" customHeight="1" x14ac:dyDescent="0.25">
      <c r="B23" s="65" t="s">
        <v>238</v>
      </c>
      <c r="C23" s="67">
        <v>483.80000000000007</v>
      </c>
      <c r="D23" s="67">
        <v>6.5</v>
      </c>
      <c r="E23" s="67">
        <v>447.59999999999997</v>
      </c>
      <c r="F23" s="67">
        <v>6.7</v>
      </c>
      <c r="G23" s="67">
        <v>316.5</v>
      </c>
      <c r="H23" s="67">
        <v>7.2</v>
      </c>
      <c r="I23" s="67">
        <v>357.7670884151363</v>
      </c>
      <c r="J23" s="67">
        <v>11.4</v>
      </c>
      <c r="K23" s="66">
        <v>419.09999999999997</v>
      </c>
      <c r="L23" s="67">
        <v>11.399999999999999</v>
      </c>
      <c r="M23" s="67">
        <v>441</v>
      </c>
      <c r="N23" s="67">
        <v>12</v>
      </c>
      <c r="O23" s="67">
        <v>108.6</v>
      </c>
      <c r="P23" s="67">
        <v>3.2</v>
      </c>
      <c r="Q23" s="67">
        <v>180.2</v>
      </c>
      <c r="R23" s="67">
        <v>7.3999999999999995</v>
      </c>
      <c r="S23" s="67">
        <v>451.5</v>
      </c>
      <c r="T23" s="67">
        <v>12.100000000000001</v>
      </c>
      <c r="U23" s="67">
        <v>547.5</v>
      </c>
      <c r="V23" s="67">
        <v>15.1</v>
      </c>
      <c r="W23" s="67">
        <v>611.6</v>
      </c>
      <c r="X23" s="67">
        <v>16</v>
      </c>
      <c r="Y23" s="67">
        <v>651.5</v>
      </c>
      <c r="Z23" s="67">
        <v>16.808914356079001</v>
      </c>
      <c r="AA23" s="68" t="s">
        <v>247</v>
      </c>
      <c r="AB23" s="78"/>
      <c r="AC23" s="78"/>
      <c r="AD23" s="78"/>
      <c r="AE23" s="78"/>
      <c r="AF23" s="78"/>
      <c r="AG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</row>
    <row r="24" spans="2:64" s="79" customFormat="1" ht="40.15" customHeight="1" x14ac:dyDescent="0.25">
      <c r="B24" s="69" t="s">
        <v>448</v>
      </c>
      <c r="C24" s="71">
        <v>381.7</v>
      </c>
      <c r="D24" s="71">
        <v>58.1</v>
      </c>
      <c r="E24" s="71">
        <v>384.4</v>
      </c>
      <c r="F24" s="71">
        <v>61.199999999999996</v>
      </c>
      <c r="G24" s="71">
        <v>353.4</v>
      </c>
      <c r="H24" s="71">
        <v>68.699999999999989</v>
      </c>
      <c r="I24" s="71">
        <v>493.78641486641095</v>
      </c>
      <c r="J24" s="71">
        <v>61</v>
      </c>
      <c r="K24" s="70">
        <v>549.69999999999993</v>
      </c>
      <c r="L24" s="71">
        <v>59.5</v>
      </c>
      <c r="M24" s="71">
        <v>597</v>
      </c>
      <c r="N24" s="71">
        <v>63.8</v>
      </c>
      <c r="O24" s="71">
        <v>149.70000000000002</v>
      </c>
      <c r="P24" s="71">
        <v>17.100000000000001</v>
      </c>
      <c r="Q24" s="71">
        <v>286</v>
      </c>
      <c r="R24" s="71">
        <v>37.300000000000004</v>
      </c>
      <c r="S24" s="71">
        <v>624.9</v>
      </c>
      <c r="T24" s="71">
        <v>64.599999999999994</v>
      </c>
      <c r="U24" s="71">
        <v>732.9</v>
      </c>
      <c r="V24" s="71">
        <v>81.8</v>
      </c>
      <c r="W24" s="71">
        <v>827.3</v>
      </c>
      <c r="X24" s="71">
        <v>85.3</v>
      </c>
      <c r="Y24" s="71">
        <v>900.10000000000014</v>
      </c>
      <c r="Z24" s="71">
        <v>87.5</v>
      </c>
      <c r="AA24" s="73" t="s">
        <v>248</v>
      </c>
      <c r="AB24" s="78"/>
      <c r="AC24" s="78"/>
      <c r="AD24" s="78"/>
      <c r="AE24" s="78"/>
      <c r="AF24" s="78"/>
      <c r="AG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</row>
    <row r="25" spans="2:64" s="79" customFormat="1" ht="40.15" customHeight="1" x14ac:dyDescent="0.25">
      <c r="B25" s="60" t="s">
        <v>147</v>
      </c>
      <c r="C25" s="62">
        <v>7.3999999999999995</v>
      </c>
      <c r="D25" s="62">
        <v>11.200000000000001</v>
      </c>
      <c r="E25" s="62">
        <v>36.1</v>
      </c>
      <c r="F25" s="62">
        <v>14.9</v>
      </c>
      <c r="G25" s="62">
        <v>45.5</v>
      </c>
      <c r="H25" s="62">
        <v>11.9</v>
      </c>
      <c r="I25" s="62">
        <v>49.8</v>
      </c>
      <c r="J25" s="62">
        <v>12.299999999999999</v>
      </c>
      <c r="K25" s="61">
        <v>41.2</v>
      </c>
      <c r="L25" s="62">
        <v>19.5</v>
      </c>
      <c r="M25" s="62">
        <v>51.6</v>
      </c>
      <c r="N25" s="62">
        <v>24.8</v>
      </c>
      <c r="O25" s="62">
        <v>52.5</v>
      </c>
      <c r="P25" s="62">
        <v>38.700000000000003</v>
      </c>
      <c r="Q25" s="62">
        <v>57.6</v>
      </c>
      <c r="R25" s="62">
        <v>18.899999999999999</v>
      </c>
      <c r="S25" s="62">
        <v>48.4</v>
      </c>
      <c r="T25" s="62">
        <v>16.7</v>
      </c>
      <c r="U25" s="62">
        <v>53.2</v>
      </c>
      <c r="V25" s="62">
        <v>24.800000000000004</v>
      </c>
      <c r="W25" s="62">
        <v>54.1</v>
      </c>
      <c r="X25" s="62">
        <v>11.9</v>
      </c>
      <c r="Y25" s="62">
        <v>66.400000000000006</v>
      </c>
      <c r="Z25" s="62">
        <v>8.7000000000000011</v>
      </c>
      <c r="AA25" s="54" t="s">
        <v>250</v>
      </c>
      <c r="AB25" s="78"/>
      <c r="AC25" s="78"/>
      <c r="AD25" s="78"/>
      <c r="AE25" s="78"/>
      <c r="AF25" s="78"/>
      <c r="AG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</row>
    <row r="26" spans="2:64" s="79" customFormat="1" ht="40.15" customHeight="1" x14ac:dyDescent="0.25">
      <c r="B26" s="57" t="s">
        <v>148</v>
      </c>
      <c r="C26" s="64">
        <v>0</v>
      </c>
      <c r="D26" s="64">
        <v>324.70000000000005</v>
      </c>
      <c r="E26" s="64">
        <v>13.2</v>
      </c>
      <c r="F26" s="64">
        <v>348.29999999999995</v>
      </c>
      <c r="G26" s="64">
        <v>0</v>
      </c>
      <c r="H26" s="64">
        <v>388.70000000000005</v>
      </c>
      <c r="I26" s="64">
        <v>2</v>
      </c>
      <c r="J26" s="64">
        <v>357.4</v>
      </c>
      <c r="K26" s="63">
        <v>43.6</v>
      </c>
      <c r="L26" s="64">
        <v>330.5</v>
      </c>
      <c r="M26" s="64">
        <v>13.6</v>
      </c>
      <c r="N26" s="64">
        <v>170.10000000000002</v>
      </c>
      <c r="O26" s="64">
        <v>6</v>
      </c>
      <c r="P26" s="64">
        <v>130.19999999999999</v>
      </c>
      <c r="Q26" s="64">
        <v>0.8</v>
      </c>
      <c r="R26" s="64">
        <v>179</v>
      </c>
      <c r="S26" s="64">
        <v>8.8000000000000007</v>
      </c>
      <c r="T26" s="64">
        <v>202.2</v>
      </c>
      <c r="U26" s="64">
        <v>0</v>
      </c>
      <c r="V26" s="64">
        <v>205.60000000000002</v>
      </c>
      <c r="W26" s="64">
        <v>0</v>
      </c>
      <c r="X26" s="64">
        <v>261.3</v>
      </c>
      <c r="Y26" s="64">
        <v>4.8</v>
      </c>
      <c r="Z26" s="64">
        <v>234.3</v>
      </c>
      <c r="AA26" s="59" t="s">
        <v>251</v>
      </c>
      <c r="AB26" s="78"/>
      <c r="AC26" s="78"/>
      <c r="AD26" s="78"/>
      <c r="AE26" s="78"/>
      <c r="AF26" s="78"/>
      <c r="AG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</row>
    <row r="27" spans="2:64" s="79" customFormat="1" ht="40.15" customHeight="1" x14ac:dyDescent="0.25">
      <c r="B27" s="60" t="s">
        <v>149</v>
      </c>
      <c r="C27" s="62">
        <v>56.900000000000006</v>
      </c>
      <c r="D27" s="62">
        <v>30.700000000000003</v>
      </c>
      <c r="E27" s="62">
        <v>68.099999999999994</v>
      </c>
      <c r="F27" s="62">
        <v>40.799999999999997</v>
      </c>
      <c r="G27" s="62">
        <v>68.599999999999994</v>
      </c>
      <c r="H27" s="62">
        <v>49.7</v>
      </c>
      <c r="I27" s="62">
        <v>43.2</v>
      </c>
      <c r="J27" s="62">
        <v>39.9</v>
      </c>
      <c r="K27" s="61">
        <v>59.400000000000006</v>
      </c>
      <c r="L27" s="62">
        <v>30.599999999999998</v>
      </c>
      <c r="M27" s="62">
        <v>54</v>
      </c>
      <c r="N27" s="62">
        <v>24.400000000000002</v>
      </c>
      <c r="O27" s="62">
        <v>38.199999999999996</v>
      </c>
      <c r="P27" s="62">
        <v>42.9</v>
      </c>
      <c r="Q27" s="62">
        <v>80.599999999999994</v>
      </c>
      <c r="R27" s="62">
        <v>23.200000000000003</v>
      </c>
      <c r="S27" s="62">
        <v>77.699999999999989</v>
      </c>
      <c r="T27" s="62">
        <v>23.3</v>
      </c>
      <c r="U27" s="62">
        <v>73.800000000000011</v>
      </c>
      <c r="V27" s="62">
        <v>25.8</v>
      </c>
      <c r="W27" s="62">
        <v>86</v>
      </c>
      <c r="X27" s="62">
        <v>14.600000000000001</v>
      </c>
      <c r="Y27" s="62">
        <v>87.8</v>
      </c>
      <c r="Z27" s="62">
        <v>15.9</v>
      </c>
      <c r="AA27" s="54" t="s">
        <v>252</v>
      </c>
      <c r="AB27" s="78"/>
      <c r="AC27" s="78"/>
      <c r="AD27" s="78"/>
      <c r="AE27" s="78"/>
      <c r="AF27" s="78"/>
      <c r="AG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</row>
    <row r="28" spans="2:64" s="79" customFormat="1" ht="40.15" customHeight="1" x14ac:dyDescent="0.25">
      <c r="B28" s="57" t="s">
        <v>150</v>
      </c>
      <c r="C28" s="64">
        <v>7.7</v>
      </c>
      <c r="D28" s="64">
        <v>1.7000000000000002</v>
      </c>
      <c r="E28" s="64">
        <v>9.1</v>
      </c>
      <c r="F28" s="64">
        <v>10.5</v>
      </c>
      <c r="G28" s="64">
        <v>15.7</v>
      </c>
      <c r="H28" s="64">
        <v>17.100000000000001</v>
      </c>
      <c r="I28" s="64">
        <v>24.5</v>
      </c>
      <c r="J28" s="64">
        <v>15.1</v>
      </c>
      <c r="K28" s="63">
        <v>15.5</v>
      </c>
      <c r="L28" s="64">
        <v>16.700000000000003</v>
      </c>
      <c r="M28" s="64">
        <v>6.3000000000000007</v>
      </c>
      <c r="N28" s="64">
        <v>19.3</v>
      </c>
      <c r="O28" s="64">
        <v>4.4000000000000004</v>
      </c>
      <c r="P28" s="64">
        <v>17.399999999999999</v>
      </c>
      <c r="Q28" s="64">
        <v>17.600000000000001</v>
      </c>
      <c r="R28" s="64">
        <v>19.899999999999999</v>
      </c>
      <c r="S28" s="64">
        <v>11.1</v>
      </c>
      <c r="T28" s="64">
        <v>24.799999999999997</v>
      </c>
      <c r="U28" s="64">
        <v>10.200000000000001</v>
      </c>
      <c r="V28" s="64">
        <v>21.799999999999997</v>
      </c>
      <c r="W28" s="64">
        <v>16.100000000000001</v>
      </c>
      <c r="X28" s="64">
        <v>23.2</v>
      </c>
      <c r="Y28" s="64">
        <v>9.6000000000000014</v>
      </c>
      <c r="Z28" s="64">
        <v>19.400000000000002</v>
      </c>
      <c r="AA28" s="59" t="s">
        <v>253</v>
      </c>
      <c r="AB28" s="78"/>
      <c r="AC28" s="78"/>
      <c r="AD28" s="78"/>
      <c r="AE28" s="78"/>
      <c r="AF28" s="78"/>
      <c r="AG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</row>
    <row r="29" spans="2:64" s="79" customFormat="1" ht="40.15" customHeight="1" x14ac:dyDescent="0.25">
      <c r="B29" s="60" t="s">
        <v>151</v>
      </c>
      <c r="C29" s="62">
        <v>21</v>
      </c>
      <c r="D29" s="62">
        <v>57.2</v>
      </c>
      <c r="E29" s="62">
        <v>31.099999999999998</v>
      </c>
      <c r="F29" s="62">
        <v>42.900000000000006</v>
      </c>
      <c r="G29" s="62">
        <v>28.799999999999997</v>
      </c>
      <c r="H29" s="62">
        <v>43.7</v>
      </c>
      <c r="I29" s="62">
        <v>17.3</v>
      </c>
      <c r="J29" s="62">
        <v>31.3</v>
      </c>
      <c r="K29" s="61">
        <v>11.100000000000001</v>
      </c>
      <c r="L29" s="62">
        <v>41</v>
      </c>
      <c r="M29" s="62">
        <v>9.6999999999999993</v>
      </c>
      <c r="N29" s="62">
        <v>30.9</v>
      </c>
      <c r="O29" s="62">
        <v>10.700000000000001</v>
      </c>
      <c r="P29" s="62">
        <v>27.400000000000002</v>
      </c>
      <c r="Q29" s="62">
        <v>22.299999999999997</v>
      </c>
      <c r="R29" s="62">
        <v>29</v>
      </c>
      <c r="S29" s="62">
        <v>18.099999999999998</v>
      </c>
      <c r="T29" s="62">
        <v>42.7</v>
      </c>
      <c r="U29" s="62">
        <v>23.599999999999998</v>
      </c>
      <c r="V29" s="62">
        <v>35.799999999999997</v>
      </c>
      <c r="W29" s="62">
        <v>34.199999999999996</v>
      </c>
      <c r="X29" s="62">
        <v>36.700000000000003</v>
      </c>
      <c r="Y29" s="62">
        <v>23</v>
      </c>
      <c r="Z29" s="62">
        <v>41.1</v>
      </c>
      <c r="AA29" s="54" t="s">
        <v>254</v>
      </c>
      <c r="AB29" s="78"/>
      <c r="AC29" s="78"/>
      <c r="AD29" s="78"/>
      <c r="AE29" s="78"/>
      <c r="AF29" s="78"/>
      <c r="AG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</row>
    <row r="30" spans="2:64" s="79" customFormat="1" ht="40.15" customHeight="1" x14ac:dyDescent="0.25">
      <c r="B30" s="57" t="s">
        <v>152</v>
      </c>
      <c r="C30" s="64">
        <v>321.39999999999998</v>
      </c>
      <c r="D30" s="64">
        <v>48.499999999999986</v>
      </c>
      <c r="E30" s="64">
        <v>218.03000000000003</v>
      </c>
      <c r="F30" s="64">
        <v>91.899999999999991</v>
      </c>
      <c r="G30" s="64">
        <v>192.2</v>
      </c>
      <c r="H30" s="64">
        <v>56.899999999999984</v>
      </c>
      <c r="I30" s="64">
        <v>167.5</v>
      </c>
      <c r="J30" s="64">
        <v>58.599999999999852</v>
      </c>
      <c r="K30" s="63">
        <v>128.80000000000001</v>
      </c>
      <c r="L30" s="64">
        <v>49.699999999999996</v>
      </c>
      <c r="M30" s="64">
        <v>132.19999999999999</v>
      </c>
      <c r="N30" s="64">
        <v>57.7</v>
      </c>
      <c r="O30" s="64">
        <v>148.1</v>
      </c>
      <c r="P30" s="64">
        <v>57.899999999999991</v>
      </c>
      <c r="Q30" s="64">
        <v>156.40000000000003</v>
      </c>
      <c r="R30" s="64">
        <v>54.399999999999991</v>
      </c>
      <c r="S30" s="64">
        <v>109.69999999999999</v>
      </c>
      <c r="T30" s="64">
        <v>58.899999999999991</v>
      </c>
      <c r="U30" s="64">
        <v>124.40000000000003</v>
      </c>
      <c r="V30" s="64">
        <v>48.899999999999991</v>
      </c>
      <c r="W30" s="64">
        <v>165.10000000000002</v>
      </c>
      <c r="X30" s="64">
        <v>50.5</v>
      </c>
      <c r="Y30" s="64">
        <v>104.99999999999997</v>
      </c>
      <c r="Z30" s="64">
        <v>45.199999999999818</v>
      </c>
      <c r="AA30" s="59" t="s">
        <v>255</v>
      </c>
      <c r="AB30" s="78"/>
      <c r="AC30" s="78"/>
      <c r="AD30" s="78"/>
      <c r="AE30" s="78"/>
      <c r="AF30" s="78"/>
      <c r="AG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</row>
    <row r="31" spans="2:64" s="79" customFormat="1" ht="40.15" customHeight="1" x14ac:dyDescent="0.25">
      <c r="B31" s="60" t="s">
        <v>153</v>
      </c>
      <c r="C31" s="62">
        <v>25.7</v>
      </c>
      <c r="D31" s="62">
        <v>47</v>
      </c>
      <c r="E31" s="62">
        <v>46.870000000000005</v>
      </c>
      <c r="F31" s="62">
        <v>36.5</v>
      </c>
      <c r="G31" s="62">
        <v>42.1</v>
      </c>
      <c r="H31" s="62">
        <v>24.8</v>
      </c>
      <c r="I31" s="62">
        <v>49.3</v>
      </c>
      <c r="J31" s="62">
        <v>25.300000000000136</v>
      </c>
      <c r="K31" s="61">
        <v>54.699999999999996</v>
      </c>
      <c r="L31" s="62">
        <v>23</v>
      </c>
      <c r="M31" s="62">
        <v>65.900000000000006</v>
      </c>
      <c r="N31" s="62">
        <v>7.6</v>
      </c>
      <c r="O31" s="62">
        <v>68.400000000000006</v>
      </c>
      <c r="P31" s="62">
        <v>14.9</v>
      </c>
      <c r="Q31" s="62">
        <v>113.10000000000001</v>
      </c>
      <c r="R31" s="62">
        <v>9.5</v>
      </c>
      <c r="S31" s="62">
        <v>83.5</v>
      </c>
      <c r="T31" s="62">
        <v>4</v>
      </c>
      <c r="U31" s="62">
        <v>70.2</v>
      </c>
      <c r="V31" s="62">
        <v>2.5</v>
      </c>
      <c r="W31" s="62">
        <v>43.2</v>
      </c>
      <c r="X31" s="62">
        <v>11</v>
      </c>
      <c r="Y31" s="62">
        <v>57.699999999999996</v>
      </c>
      <c r="Z31" s="62">
        <v>6.4000000000001815</v>
      </c>
      <c r="AA31" s="54" t="s">
        <v>256</v>
      </c>
      <c r="AB31" s="78"/>
      <c r="AC31" s="78"/>
      <c r="AD31" s="78"/>
      <c r="AE31" s="78"/>
      <c r="AF31" s="78"/>
      <c r="AG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</row>
    <row r="32" spans="2:64" s="79" customFormat="1" ht="40.15" customHeight="1" x14ac:dyDescent="0.25">
      <c r="B32" s="57" t="s">
        <v>154</v>
      </c>
      <c r="C32" s="64">
        <v>385.4</v>
      </c>
      <c r="D32" s="64">
        <v>57.8</v>
      </c>
      <c r="E32" s="64">
        <v>278.5</v>
      </c>
      <c r="F32" s="64">
        <v>62.5</v>
      </c>
      <c r="G32" s="64">
        <v>135.69999999999999</v>
      </c>
      <c r="H32" s="64">
        <v>72.8</v>
      </c>
      <c r="I32" s="64">
        <v>281.59999999999997</v>
      </c>
      <c r="J32" s="64">
        <v>77.300000000000011</v>
      </c>
      <c r="K32" s="63">
        <v>184.7</v>
      </c>
      <c r="L32" s="64">
        <v>93.3</v>
      </c>
      <c r="M32" s="64">
        <v>181.7</v>
      </c>
      <c r="N32" s="64">
        <v>103.80000000000001</v>
      </c>
      <c r="O32" s="64">
        <v>100.9</v>
      </c>
      <c r="P32" s="64">
        <v>85.7</v>
      </c>
      <c r="Q32" s="64">
        <v>119.4</v>
      </c>
      <c r="R32" s="64">
        <v>60.3</v>
      </c>
      <c r="S32" s="64">
        <v>86.9</v>
      </c>
      <c r="T32" s="64">
        <v>81.900000000000006</v>
      </c>
      <c r="U32" s="64">
        <v>62.900000000000006</v>
      </c>
      <c r="V32" s="64">
        <v>147.19999999999999</v>
      </c>
      <c r="W32" s="64">
        <v>17.200000000000003</v>
      </c>
      <c r="X32" s="64">
        <v>160.69999999999999</v>
      </c>
      <c r="Y32" s="64">
        <v>11</v>
      </c>
      <c r="Z32" s="64">
        <v>171.4</v>
      </c>
      <c r="AA32" s="59" t="s">
        <v>257</v>
      </c>
      <c r="AB32" s="78"/>
      <c r="AC32" s="78"/>
      <c r="AD32" s="78"/>
      <c r="AE32" s="78"/>
      <c r="AF32" s="78"/>
      <c r="AG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</row>
    <row r="33" spans="1:64" s="79" customFormat="1" ht="40.15" customHeight="1" x14ac:dyDescent="0.25">
      <c r="A33" s="78"/>
      <c r="B33" s="60" t="s">
        <v>155</v>
      </c>
      <c r="C33" s="62"/>
      <c r="D33" s="62">
        <v>295.84399999999999</v>
      </c>
      <c r="E33" s="62"/>
      <c r="F33" s="62">
        <v>307.14000000000004</v>
      </c>
      <c r="G33" s="62"/>
      <c r="H33" s="62">
        <v>216.60979500000002</v>
      </c>
      <c r="I33" s="62"/>
      <c r="J33" s="62">
        <v>146.44</v>
      </c>
      <c r="K33" s="61"/>
      <c r="L33" s="62">
        <v>141.60000000000002</v>
      </c>
      <c r="M33" s="62"/>
      <c r="N33" s="62">
        <v>2</v>
      </c>
      <c r="O33" s="62"/>
      <c r="P33" s="62">
        <v>79.599999999999994</v>
      </c>
      <c r="Q33" s="62"/>
      <c r="R33" s="62">
        <v>139.5</v>
      </c>
      <c r="S33" s="62"/>
      <c r="T33" s="62">
        <v>336.3</v>
      </c>
      <c r="U33" s="62"/>
      <c r="V33" s="62">
        <v>242.9</v>
      </c>
      <c r="W33" s="62"/>
      <c r="X33" s="62">
        <v>865.5</v>
      </c>
      <c r="Y33" s="62"/>
      <c r="Z33" s="62">
        <v>675.9</v>
      </c>
      <c r="AA33" s="54" t="s">
        <v>456</v>
      </c>
      <c r="AB33" s="78"/>
      <c r="AC33" s="78"/>
      <c r="AD33" s="78"/>
      <c r="AE33" s="78"/>
      <c r="AF33" s="78"/>
      <c r="AG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</row>
    <row r="34" spans="1:64" s="79" customFormat="1" ht="40.15" customHeight="1" x14ac:dyDescent="0.25">
      <c r="B34" s="57" t="s">
        <v>636</v>
      </c>
      <c r="C34" s="64">
        <v>265.39999999999998</v>
      </c>
      <c r="D34" s="64">
        <v>41.800000000000004</v>
      </c>
      <c r="E34" s="64">
        <v>269.3</v>
      </c>
      <c r="F34" s="64">
        <v>40.299999999999997</v>
      </c>
      <c r="G34" s="64">
        <v>262.89999999999998</v>
      </c>
      <c r="H34" s="64">
        <v>40.200000000000003</v>
      </c>
      <c r="I34" s="64">
        <v>263.5</v>
      </c>
      <c r="J34" s="64">
        <v>47.000000000000007</v>
      </c>
      <c r="K34" s="63">
        <v>260.60000000000002</v>
      </c>
      <c r="L34" s="64">
        <v>50.6</v>
      </c>
      <c r="M34" s="64">
        <v>239.2</v>
      </c>
      <c r="N34" s="64">
        <v>29.4</v>
      </c>
      <c r="O34" s="64">
        <v>245.8</v>
      </c>
      <c r="P34" s="64">
        <v>31.4</v>
      </c>
      <c r="Q34" s="64">
        <v>253.3</v>
      </c>
      <c r="R34" s="64">
        <v>31.6</v>
      </c>
      <c r="S34" s="64">
        <v>259.2</v>
      </c>
      <c r="T34" s="64">
        <v>35.4</v>
      </c>
      <c r="U34" s="64">
        <v>265.8</v>
      </c>
      <c r="V34" s="64">
        <v>37</v>
      </c>
      <c r="W34" s="64">
        <v>270</v>
      </c>
      <c r="X34" s="64">
        <v>43.9</v>
      </c>
      <c r="Y34" s="64">
        <v>282.2</v>
      </c>
      <c r="Z34" s="64">
        <v>50.1</v>
      </c>
      <c r="AA34" s="59" t="s">
        <v>640</v>
      </c>
      <c r="AB34" s="78"/>
      <c r="AC34" s="78"/>
      <c r="AD34" s="78"/>
      <c r="AE34" s="78"/>
      <c r="AF34" s="78"/>
      <c r="AG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</row>
    <row r="35" spans="1:64" s="79" customFormat="1" ht="40.15" customHeight="1" x14ac:dyDescent="0.25">
      <c r="B35" s="60" t="s">
        <v>156</v>
      </c>
      <c r="C35" s="62">
        <v>359.46000000000004</v>
      </c>
      <c r="D35" s="62">
        <v>878.904</v>
      </c>
      <c r="E35" s="62">
        <v>253.66</v>
      </c>
      <c r="F35" s="62">
        <v>789.80000000000007</v>
      </c>
      <c r="G35" s="62">
        <v>277.60000000000002</v>
      </c>
      <c r="H35" s="62">
        <v>716.90979500000003</v>
      </c>
      <c r="I35" s="62">
        <v>352.90000000000003</v>
      </c>
      <c r="J35" s="62">
        <v>715.84</v>
      </c>
      <c r="K35" s="61">
        <v>476.4</v>
      </c>
      <c r="L35" s="62">
        <v>828</v>
      </c>
      <c r="M35" s="62">
        <v>639.40000000000009</v>
      </c>
      <c r="N35" s="62">
        <v>851.18999999999994</v>
      </c>
      <c r="O35" s="62">
        <v>410</v>
      </c>
      <c r="P35" s="62">
        <v>704.03000000000009</v>
      </c>
      <c r="Q35" s="62">
        <v>305.2</v>
      </c>
      <c r="R35" s="62">
        <v>666.4</v>
      </c>
      <c r="S35" s="62">
        <v>517.79999999999995</v>
      </c>
      <c r="T35" s="62">
        <v>1077.9000000000001</v>
      </c>
      <c r="U35" s="62">
        <v>1102.4000000000001</v>
      </c>
      <c r="V35" s="62">
        <v>1574.1</v>
      </c>
      <c r="W35" s="62">
        <v>1228.4000000000001</v>
      </c>
      <c r="X35" s="62">
        <v>2320.02</v>
      </c>
      <c r="Y35" s="62">
        <v>1254.8</v>
      </c>
      <c r="Z35" s="62">
        <v>2162.9</v>
      </c>
      <c r="AA35" s="54" t="s">
        <v>455</v>
      </c>
      <c r="AB35" s="78"/>
      <c r="AC35" s="78"/>
      <c r="AD35" s="78"/>
      <c r="AE35" s="78"/>
      <c r="AF35" s="78"/>
      <c r="AG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</row>
    <row r="36" spans="1:64" s="79" customFormat="1" ht="40.15" customHeight="1" x14ac:dyDescent="0.25">
      <c r="B36" s="69" t="s">
        <v>157</v>
      </c>
      <c r="C36" s="71">
        <v>97.640000000000015</v>
      </c>
      <c r="D36" s="71">
        <v>10.004</v>
      </c>
      <c r="E36" s="71">
        <v>74.960000000000008</v>
      </c>
      <c r="F36" s="71">
        <v>11.6</v>
      </c>
      <c r="G36" s="71">
        <v>104.80000000000001</v>
      </c>
      <c r="H36" s="71">
        <v>15.209795</v>
      </c>
      <c r="I36" s="71">
        <v>138.30000000000001</v>
      </c>
      <c r="J36" s="71">
        <v>19.14</v>
      </c>
      <c r="K36" s="70">
        <v>206.9</v>
      </c>
      <c r="L36" s="71">
        <v>28.5</v>
      </c>
      <c r="M36" s="71">
        <v>252.60000000000002</v>
      </c>
      <c r="N36" s="71">
        <v>58.089999999999989</v>
      </c>
      <c r="O36" s="71">
        <v>146.4</v>
      </c>
      <c r="P36" s="71">
        <v>35.93</v>
      </c>
      <c r="Q36" s="71">
        <v>73.599999999999994</v>
      </c>
      <c r="R36" s="71">
        <v>11.9</v>
      </c>
      <c r="S36" s="71">
        <v>172.3</v>
      </c>
      <c r="T36" s="71">
        <v>14.799999999999999</v>
      </c>
      <c r="U36" s="71">
        <v>429.1</v>
      </c>
      <c r="V36" s="71">
        <v>63.9</v>
      </c>
      <c r="W36" s="71">
        <v>504.6</v>
      </c>
      <c r="X36" s="71">
        <v>79.42</v>
      </c>
      <c r="Y36" s="71">
        <v>501.8</v>
      </c>
      <c r="Z36" s="71">
        <v>57.1</v>
      </c>
      <c r="AA36" s="72" t="s">
        <v>451</v>
      </c>
      <c r="AB36" s="78"/>
      <c r="AC36" s="78"/>
      <c r="AD36" s="78"/>
      <c r="AE36" s="78"/>
      <c r="AF36" s="78"/>
      <c r="AG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</row>
    <row r="37" spans="1:64" s="79" customFormat="1" ht="40.15" customHeight="1" x14ac:dyDescent="0.25">
      <c r="B37" s="65" t="s">
        <v>158</v>
      </c>
      <c r="C37" s="67">
        <v>199.27999999999997</v>
      </c>
      <c r="D37" s="67">
        <v>22.3</v>
      </c>
      <c r="E37" s="67">
        <v>128.6</v>
      </c>
      <c r="F37" s="67">
        <v>21.9</v>
      </c>
      <c r="G37" s="67">
        <v>127.80000000000001</v>
      </c>
      <c r="H37" s="67">
        <v>20.399999999999999</v>
      </c>
      <c r="I37" s="67">
        <v>165.4</v>
      </c>
      <c r="J37" s="67">
        <v>33.9</v>
      </c>
      <c r="K37" s="66">
        <v>207.2</v>
      </c>
      <c r="L37" s="67">
        <v>45.699999999999996</v>
      </c>
      <c r="M37" s="67">
        <v>314</v>
      </c>
      <c r="N37" s="67">
        <v>69.599999999999994</v>
      </c>
      <c r="O37" s="67">
        <v>201.7</v>
      </c>
      <c r="P37" s="67">
        <v>41</v>
      </c>
      <c r="Q37" s="67">
        <v>171.39999999999998</v>
      </c>
      <c r="R37" s="67">
        <v>28.6</v>
      </c>
      <c r="S37" s="67">
        <v>276.7</v>
      </c>
      <c r="T37" s="67">
        <v>60.099999999999994</v>
      </c>
      <c r="U37" s="67">
        <v>536.79999999999995</v>
      </c>
      <c r="V37" s="67">
        <v>168.39999999999998</v>
      </c>
      <c r="W37" s="67">
        <v>563.70000000000005</v>
      </c>
      <c r="X37" s="67">
        <v>213.20000000000002</v>
      </c>
      <c r="Y37" s="67">
        <v>594.20000000000005</v>
      </c>
      <c r="Z37" s="67">
        <v>167.9</v>
      </c>
      <c r="AA37" s="68" t="s">
        <v>452</v>
      </c>
      <c r="AB37" s="78"/>
      <c r="AC37" s="78"/>
      <c r="AD37" s="78"/>
      <c r="AE37" s="78"/>
      <c r="AF37" s="78"/>
      <c r="AG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</row>
    <row r="38" spans="1:64" s="79" customFormat="1" ht="40.15" customHeight="1" x14ac:dyDescent="0.25">
      <c r="B38" s="69" t="s">
        <v>159</v>
      </c>
      <c r="C38" s="71">
        <v>0</v>
      </c>
      <c r="D38" s="71">
        <v>204.60000000000002</v>
      </c>
      <c r="E38" s="71">
        <v>0</v>
      </c>
      <c r="F38" s="71">
        <v>191.9</v>
      </c>
      <c r="G38" s="71">
        <v>0</v>
      </c>
      <c r="H38" s="71">
        <v>198.39999999999998</v>
      </c>
      <c r="I38" s="71">
        <v>0</v>
      </c>
      <c r="J38" s="71">
        <v>255.6</v>
      </c>
      <c r="K38" s="70">
        <v>0</v>
      </c>
      <c r="L38" s="71">
        <v>335.7</v>
      </c>
      <c r="M38" s="71">
        <v>0</v>
      </c>
      <c r="N38" s="71">
        <v>351.20000000000005</v>
      </c>
      <c r="O38" s="71">
        <v>0</v>
      </c>
      <c r="P38" s="71">
        <v>324.59999999999997</v>
      </c>
      <c r="Q38" s="71">
        <v>0</v>
      </c>
      <c r="R38" s="71">
        <v>354.4</v>
      </c>
      <c r="S38" s="71">
        <v>0</v>
      </c>
      <c r="T38" s="71">
        <v>389.6</v>
      </c>
      <c r="U38" s="71">
        <v>0</v>
      </c>
      <c r="V38" s="71">
        <v>565.09999999999991</v>
      </c>
      <c r="W38" s="71">
        <v>0</v>
      </c>
      <c r="X38" s="71">
        <v>737.4</v>
      </c>
      <c r="Y38" s="71">
        <v>0</v>
      </c>
      <c r="Z38" s="71">
        <v>779.2</v>
      </c>
      <c r="AA38" s="72" t="s">
        <v>453</v>
      </c>
      <c r="AB38" s="78"/>
      <c r="AC38" s="78"/>
      <c r="AD38" s="78"/>
      <c r="AE38" s="78"/>
      <c r="AF38" s="78"/>
      <c r="AG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</row>
    <row r="39" spans="1:64" s="79" customFormat="1" ht="40.15" customHeight="1" x14ac:dyDescent="0.25">
      <c r="B39" s="65" t="s">
        <v>160</v>
      </c>
      <c r="C39" s="67">
        <v>62.54</v>
      </c>
      <c r="D39" s="67">
        <v>642</v>
      </c>
      <c r="E39" s="67">
        <v>50.099999999999994</v>
      </c>
      <c r="F39" s="67">
        <v>564.4</v>
      </c>
      <c r="G39" s="67">
        <v>44.999999999999993</v>
      </c>
      <c r="H39" s="67">
        <v>482.90000000000003</v>
      </c>
      <c r="I39" s="67">
        <v>49.2</v>
      </c>
      <c r="J39" s="67">
        <v>407.20000000000005</v>
      </c>
      <c r="K39" s="66">
        <v>62.3</v>
      </c>
      <c r="L39" s="67">
        <v>418.09999999999997</v>
      </c>
      <c r="M39" s="67">
        <v>72.800000000000011</v>
      </c>
      <c r="N39" s="67">
        <v>372.3</v>
      </c>
      <c r="O39" s="67">
        <v>61.899999999999991</v>
      </c>
      <c r="P39" s="67">
        <v>302.5</v>
      </c>
      <c r="Q39" s="67">
        <v>60.2</v>
      </c>
      <c r="R39" s="67">
        <v>271.5</v>
      </c>
      <c r="S39" s="67">
        <v>68.8</v>
      </c>
      <c r="T39" s="67">
        <v>613.40000000000009</v>
      </c>
      <c r="U39" s="67">
        <v>136.5</v>
      </c>
      <c r="V39" s="67">
        <v>776.69999999999993</v>
      </c>
      <c r="W39" s="67">
        <v>160.09999999999997</v>
      </c>
      <c r="X39" s="67">
        <v>1290</v>
      </c>
      <c r="Y39" s="67">
        <v>158.80000000000001</v>
      </c>
      <c r="Z39" s="67">
        <v>1158.7</v>
      </c>
      <c r="AA39" s="68" t="s">
        <v>454</v>
      </c>
      <c r="AB39" s="78"/>
      <c r="AC39" s="78"/>
      <c r="AD39" s="78"/>
      <c r="AE39" s="78"/>
      <c r="AF39" s="78"/>
      <c r="AG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</row>
    <row r="40" spans="1:64" s="79" customFormat="1" ht="40.15" customHeight="1" x14ac:dyDescent="0.25">
      <c r="A40" s="78"/>
      <c r="B40" s="57" t="s">
        <v>161</v>
      </c>
      <c r="C40" s="64">
        <v>5160.8999999999996</v>
      </c>
      <c r="D40" s="64"/>
      <c r="E40" s="64">
        <v>3989.3</v>
      </c>
      <c r="F40" s="64"/>
      <c r="G40" s="64">
        <v>3369.6000000000004</v>
      </c>
      <c r="H40" s="64"/>
      <c r="I40" s="64">
        <v>3229.9999999999991</v>
      </c>
      <c r="J40" s="64"/>
      <c r="K40" s="63">
        <v>3592.5999999999995</v>
      </c>
      <c r="L40" s="64"/>
      <c r="M40" s="64">
        <v>3273.8</v>
      </c>
      <c r="N40" s="64"/>
      <c r="O40" s="64">
        <v>3832.2</v>
      </c>
      <c r="P40" s="64"/>
      <c r="Q40" s="64">
        <v>4233.3999999999996</v>
      </c>
      <c r="R40" s="64"/>
      <c r="S40" s="64">
        <v>4062.8</v>
      </c>
      <c r="T40" s="64"/>
      <c r="U40" s="64">
        <v>3739.3</v>
      </c>
      <c r="V40" s="64"/>
      <c r="W40" s="64">
        <v>3914.1</v>
      </c>
      <c r="X40" s="64"/>
      <c r="Y40" s="64">
        <v>3757.1862722706073</v>
      </c>
      <c r="Z40" s="64"/>
      <c r="AA40" s="59" t="s">
        <v>457</v>
      </c>
      <c r="AB40" s="78"/>
      <c r="AC40" s="78"/>
      <c r="AD40" s="78"/>
      <c r="AE40" s="78"/>
      <c r="AF40" s="78"/>
      <c r="AG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</row>
    <row r="41" spans="1:64" s="79" customFormat="1" ht="40.15" customHeight="1" x14ac:dyDescent="0.25">
      <c r="B41" s="60" t="s">
        <v>198</v>
      </c>
      <c r="C41" s="62">
        <v>1341.4</v>
      </c>
      <c r="D41" s="62">
        <v>0.89999999999999991</v>
      </c>
      <c r="E41" s="62">
        <v>844.7</v>
      </c>
      <c r="F41" s="62">
        <v>1.1000000000000001</v>
      </c>
      <c r="G41" s="62">
        <v>891</v>
      </c>
      <c r="H41" s="62">
        <v>0.5</v>
      </c>
      <c r="I41" s="62">
        <v>777.5</v>
      </c>
      <c r="J41" s="62">
        <v>0.2</v>
      </c>
      <c r="K41" s="61">
        <v>1079.9000000000001</v>
      </c>
      <c r="L41" s="62">
        <v>0</v>
      </c>
      <c r="M41" s="62">
        <v>944</v>
      </c>
      <c r="N41" s="62">
        <v>0</v>
      </c>
      <c r="O41" s="62">
        <v>1038.5999999999999</v>
      </c>
      <c r="P41" s="62">
        <v>0</v>
      </c>
      <c r="Q41" s="62">
        <v>1209</v>
      </c>
      <c r="R41" s="62">
        <v>0</v>
      </c>
      <c r="S41" s="62">
        <v>1319.6</v>
      </c>
      <c r="T41" s="62">
        <v>0</v>
      </c>
      <c r="U41" s="62">
        <v>1294</v>
      </c>
      <c r="V41" s="62">
        <v>0</v>
      </c>
      <c r="W41" s="62">
        <v>1611</v>
      </c>
      <c r="X41" s="62">
        <v>0</v>
      </c>
      <c r="Y41" s="62">
        <v>1300.0478999999998</v>
      </c>
      <c r="Z41" s="62">
        <v>0</v>
      </c>
      <c r="AA41" s="54" t="s">
        <v>458</v>
      </c>
      <c r="AB41" s="78"/>
      <c r="AC41" s="78"/>
      <c r="AD41" s="78"/>
      <c r="AE41" s="78"/>
      <c r="AF41" s="78"/>
      <c r="AG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</row>
    <row r="42" spans="1:64" s="79" customFormat="1" ht="40.15" customHeight="1" x14ac:dyDescent="0.25">
      <c r="B42" s="57" t="s">
        <v>162</v>
      </c>
      <c r="C42" s="64">
        <v>4257.1000000000004</v>
      </c>
      <c r="D42" s="64">
        <v>437.59999999999997</v>
      </c>
      <c r="E42" s="64">
        <v>3580</v>
      </c>
      <c r="F42" s="64">
        <v>435.40000000000003</v>
      </c>
      <c r="G42" s="64">
        <v>2953.9</v>
      </c>
      <c r="H42" s="64">
        <v>475.3</v>
      </c>
      <c r="I42" s="64">
        <v>2958.3999999999996</v>
      </c>
      <c r="J42" s="64">
        <v>505.90000000000003</v>
      </c>
      <c r="K42" s="63">
        <v>2987.7</v>
      </c>
      <c r="L42" s="64">
        <v>475</v>
      </c>
      <c r="M42" s="64">
        <v>3121.7</v>
      </c>
      <c r="N42" s="64">
        <v>791.9</v>
      </c>
      <c r="O42" s="64">
        <v>3592.2</v>
      </c>
      <c r="P42" s="64">
        <v>798.6</v>
      </c>
      <c r="Q42" s="64">
        <v>3846.3</v>
      </c>
      <c r="R42" s="64">
        <v>821.9</v>
      </c>
      <c r="S42" s="64">
        <v>3661.5</v>
      </c>
      <c r="T42" s="64">
        <v>918.3</v>
      </c>
      <c r="U42" s="64">
        <v>3409.8</v>
      </c>
      <c r="V42" s="64">
        <v>964.5</v>
      </c>
      <c r="W42" s="64">
        <v>3446</v>
      </c>
      <c r="X42" s="64">
        <v>1142.9000000000001</v>
      </c>
      <c r="Y42" s="64">
        <v>3759.3325346251822</v>
      </c>
      <c r="Z42" s="64">
        <v>1302.1941623545745</v>
      </c>
      <c r="AA42" s="59" t="s">
        <v>459</v>
      </c>
      <c r="AB42" s="78"/>
      <c r="AC42" s="78"/>
      <c r="AD42" s="78"/>
      <c r="AE42" s="78"/>
      <c r="AF42" s="78"/>
      <c r="AG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</row>
    <row r="43" spans="1:64" s="326" customFormat="1" ht="40.15" customHeight="1" x14ac:dyDescent="0.25">
      <c r="B43" s="65" t="s">
        <v>163</v>
      </c>
      <c r="C43" s="67">
        <v>4257.1000000000004</v>
      </c>
      <c r="D43" s="67">
        <v>437.59999999999997</v>
      </c>
      <c r="E43" s="67">
        <v>3528</v>
      </c>
      <c r="F43" s="67">
        <v>383.40000000000003</v>
      </c>
      <c r="G43" s="67">
        <v>2843.1000000000004</v>
      </c>
      <c r="H43" s="67">
        <v>364.5</v>
      </c>
      <c r="I43" s="67">
        <v>2883.2</v>
      </c>
      <c r="J43" s="67">
        <v>430.70000000000005</v>
      </c>
      <c r="K43" s="66">
        <v>2914.4999999999995</v>
      </c>
      <c r="L43" s="67">
        <v>401.8</v>
      </c>
      <c r="M43" s="67">
        <v>3058.9</v>
      </c>
      <c r="N43" s="67">
        <v>729.1</v>
      </c>
      <c r="O43" s="67">
        <v>3548.2</v>
      </c>
      <c r="P43" s="67">
        <v>754.6</v>
      </c>
      <c r="Q43" s="67">
        <v>3781.1</v>
      </c>
      <c r="R43" s="67">
        <v>756.7</v>
      </c>
      <c r="S43" s="67">
        <v>3593.5</v>
      </c>
      <c r="T43" s="67">
        <v>850.3</v>
      </c>
      <c r="U43" s="67">
        <v>3332.6</v>
      </c>
      <c r="V43" s="67">
        <v>887.3</v>
      </c>
      <c r="W43" s="67">
        <v>3357.6</v>
      </c>
      <c r="X43" s="67">
        <v>1054.5</v>
      </c>
      <c r="Y43" s="67">
        <v>3660.9325346251817</v>
      </c>
      <c r="Z43" s="67">
        <v>1203.7941623545744</v>
      </c>
      <c r="AA43" s="68" t="s">
        <v>460</v>
      </c>
      <c r="AB43" s="78"/>
      <c r="AC43" s="327"/>
      <c r="AD43" s="78"/>
      <c r="AE43" s="78"/>
      <c r="AF43" s="78"/>
      <c r="AG43" s="78"/>
      <c r="AT43" s="327"/>
      <c r="AU43" s="327"/>
      <c r="AV43" s="327"/>
      <c r="AW43" s="327"/>
      <c r="AX43" s="327"/>
      <c r="AY43" s="327"/>
      <c r="AZ43" s="327"/>
      <c r="BA43" s="327"/>
      <c r="BB43" s="327"/>
      <c r="BC43" s="327"/>
      <c r="BD43" s="327"/>
      <c r="BE43" s="327"/>
      <c r="BF43" s="327"/>
      <c r="BG43" s="327"/>
      <c r="BH43" s="327"/>
      <c r="BI43" s="327"/>
      <c r="BJ43" s="327"/>
      <c r="BK43" s="327"/>
      <c r="BL43" s="327"/>
    </row>
    <row r="44" spans="1:64" s="79" customFormat="1" ht="40.15" customHeight="1" x14ac:dyDescent="0.25">
      <c r="B44" s="57" t="s">
        <v>637</v>
      </c>
      <c r="C44" s="64">
        <v>2388</v>
      </c>
      <c r="D44" s="64">
        <v>312.5</v>
      </c>
      <c r="E44" s="64">
        <v>2423.3000000000002</v>
      </c>
      <c r="F44" s="64">
        <v>300.70000000000005</v>
      </c>
      <c r="G44" s="64">
        <v>2365.7000000000003</v>
      </c>
      <c r="H44" s="64">
        <v>301.60000000000002</v>
      </c>
      <c r="I44" s="64">
        <v>2371.8999999999996</v>
      </c>
      <c r="J44" s="64">
        <v>351.70000000000005</v>
      </c>
      <c r="K44" s="63">
        <v>2345.6999999999998</v>
      </c>
      <c r="L44" s="64">
        <v>378.5</v>
      </c>
      <c r="M44" s="64">
        <v>2448.1</v>
      </c>
      <c r="N44" s="64">
        <v>705.6</v>
      </c>
      <c r="O44" s="64">
        <v>2515.9</v>
      </c>
      <c r="P44" s="64">
        <v>752.9</v>
      </c>
      <c r="Q44" s="64">
        <v>2592</v>
      </c>
      <c r="R44" s="64">
        <v>756.7</v>
      </c>
      <c r="S44" s="64">
        <v>2653.2</v>
      </c>
      <c r="T44" s="64">
        <v>850.3</v>
      </c>
      <c r="U44" s="64">
        <v>2719.7</v>
      </c>
      <c r="V44" s="64">
        <v>887.3</v>
      </c>
      <c r="W44" s="64">
        <v>2763.5</v>
      </c>
      <c r="X44" s="64">
        <v>1054.5</v>
      </c>
      <c r="Y44" s="64">
        <v>2889.0325346251821</v>
      </c>
      <c r="Z44" s="64">
        <v>1203.8</v>
      </c>
      <c r="AA44" s="33" t="s">
        <v>639</v>
      </c>
      <c r="AB44" s="78"/>
      <c r="AC44" s="78"/>
      <c r="AD44" s="78"/>
      <c r="AE44" s="78"/>
      <c r="AF44" s="78"/>
      <c r="AG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</row>
    <row r="45" spans="1:64" s="79" customFormat="1" ht="40.15" customHeight="1" x14ac:dyDescent="0.25">
      <c r="B45" s="60" t="s">
        <v>164</v>
      </c>
      <c r="C45" s="62">
        <v>58.3</v>
      </c>
      <c r="D45" s="62"/>
      <c r="E45" s="62">
        <v>80</v>
      </c>
      <c r="F45" s="62"/>
      <c r="G45" s="62">
        <v>53</v>
      </c>
      <c r="H45" s="62"/>
      <c r="I45" s="62">
        <v>30</v>
      </c>
      <c r="J45" s="62"/>
      <c r="K45" s="61">
        <v>24</v>
      </c>
      <c r="L45" s="62"/>
      <c r="M45" s="62">
        <v>18</v>
      </c>
      <c r="N45" s="62"/>
      <c r="O45" s="62">
        <v>17</v>
      </c>
      <c r="P45" s="62"/>
      <c r="Q45" s="62">
        <v>11</v>
      </c>
      <c r="R45" s="62"/>
      <c r="S45" s="62">
        <v>38</v>
      </c>
      <c r="T45" s="62"/>
      <c r="U45" s="62">
        <v>30</v>
      </c>
      <c r="V45" s="62"/>
      <c r="W45" s="62">
        <v>30</v>
      </c>
      <c r="X45" s="62"/>
      <c r="Y45" s="62">
        <v>28</v>
      </c>
      <c r="Z45" s="62"/>
      <c r="AA45" s="54" t="s">
        <v>204</v>
      </c>
      <c r="AB45" s="78"/>
      <c r="AC45" s="78"/>
      <c r="AD45" s="78"/>
      <c r="AE45" s="78"/>
      <c r="AF45" s="78"/>
      <c r="AG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</row>
    <row r="46" spans="1:64" s="79" customFormat="1" ht="40.15" customHeight="1" x14ac:dyDescent="0.25">
      <c r="B46" s="57" t="s">
        <v>260</v>
      </c>
      <c r="C46" s="64">
        <v>58.3</v>
      </c>
      <c r="D46" s="64"/>
      <c r="E46" s="64">
        <v>80</v>
      </c>
      <c r="F46" s="64"/>
      <c r="G46" s="64">
        <v>53</v>
      </c>
      <c r="H46" s="64"/>
      <c r="I46" s="64">
        <v>30</v>
      </c>
      <c r="J46" s="64"/>
      <c r="K46" s="63">
        <v>24</v>
      </c>
      <c r="L46" s="64"/>
      <c r="M46" s="64">
        <v>18</v>
      </c>
      <c r="N46" s="64"/>
      <c r="O46" s="64">
        <v>17</v>
      </c>
      <c r="P46" s="64"/>
      <c r="Q46" s="64">
        <v>11</v>
      </c>
      <c r="R46" s="64"/>
      <c r="S46" s="64">
        <v>38</v>
      </c>
      <c r="T46" s="64"/>
      <c r="U46" s="64">
        <v>30</v>
      </c>
      <c r="V46" s="64"/>
      <c r="W46" s="64">
        <v>30</v>
      </c>
      <c r="X46" s="64"/>
      <c r="Y46" s="64">
        <v>28</v>
      </c>
      <c r="Z46" s="64"/>
      <c r="AA46" s="59" t="s">
        <v>259</v>
      </c>
      <c r="AB46" s="78"/>
      <c r="AC46" s="78"/>
      <c r="AD46" s="78"/>
      <c r="AE46" s="78"/>
      <c r="AF46" s="78"/>
      <c r="AG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</row>
    <row r="47" spans="1:64" s="79" customFormat="1" ht="40.35" customHeight="1" x14ac:dyDescent="0.25">
      <c r="A47" s="78"/>
      <c r="B47" s="245" t="s">
        <v>215</v>
      </c>
      <c r="C47" s="74"/>
      <c r="D47" s="74">
        <v>1793.3440000000001</v>
      </c>
      <c r="E47" s="74"/>
      <c r="F47" s="74">
        <v>2383.34</v>
      </c>
      <c r="G47" s="74"/>
      <c r="H47" s="74">
        <v>2681.4097949999996</v>
      </c>
      <c r="I47" s="74"/>
      <c r="J47" s="74">
        <v>3088.6400000000012</v>
      </c>
      <c r="K47" s="74"/>
      <c r="L47" s="74">
        <v>2079.3999999999996</v>
      </c>
      <c r="M47" s="74"/>
      <c r="N47" s="74">
        <v>823.5</v>
      </c>
      <c r="O47" s="74"/>
      <c r="P47" s="74">
        <v>1896</v>
      </c>
      <c r="Q47" s="74"/>
      <c r="R47" s="74">
        <v>2605.9</v>
      </c>
      <c r="S47" s="74"/>
      <c r="T47" s="74">
        <v>2821</v>
      </c>
      <c r="U47" s="74"/>
      <c r="V47" s="74">
        <v>1302.9000000000001</v>
      </c>
      <c r="W47" s="74"/>
      <c r="X47" s="74">
        <v>2205.92</v>
      </c>
      <c r="Y47" s="74"/>
      <c r="Z47" s="74">
        <v>2153.9511033573899</v>
      </c>
      <c r="AA47" s="75" t="s">
        <v>225</v>
      </c>
      <c r="AB47" s="78"/>
      <c r="AC47" s="78"/>
      <c r="AD47" s="78"/>
      <c r="AE47" s="78"/>
      <c r="AF47" s="78"/>
      <c r="AG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</row>
    <row r="48" spans="1:64" s="79" customFormat="1" ht="10.15" customHeight="1" x14ac:dyDescent="0.25">
      <c r="A48" s="78"/>
      <c r="B48" s="328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329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</row>
    <row r="49" spans="2:95" s="330" customFormat="1" ht="30" customHeight="1" x14ac:dyDescent="0.25">
      <c r="B49" s="331" t="s">
        <v>481</v>
      </c>
      <c r="C49" s="331"/>
      <c r="D49" s="331"/>
      <c r="E49" s="331"/>
      <c r="F49" s="331"/>
      <c r="G49" s="331"/>
      <c r="H49" s="331"/>
      <c r="I49" s="331"/>
      <c r="J49" s="331"/>
      <c r="K49" s="331"/>
      <c r="L49" s="331"/>
      <c r="M49" s="331"/>
      <c r="N49" s="331"/>
      <c r="O49" s="331"/>
      <c r="P49" s="331"/>
      <c r="Q49" s="331"/>
      <c r="R49" s="331"/>
      <c r="S49" s="331"/>
      <c r="T49" s="331"/>
      <c r="U49" s="331"/>
      <c r="V49" s="332"/>
      <c r="W49" s="332"/>
      <c r="X49" s="332"/>
      <c r="Y49" s="332"/>
      <c r="Z49" s="332"/>
      <c r="AA49" s="324" t="s">
        <v>541</v>
      </c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</row>
    <row r="50" spans="2:95" s="330" customFormat="1" ht="30" customHeight="1" x14ac:dyDescent="0.25">
      <c r="B50" s="331" t="s">
        <v>575</v>
      </c>
      <c r="C50" s="331"/>
      <c r="D50" s="331"/>
      <c r="E50" s="331"/>
      <c r="F50" s="331"/>
      <c r="G50" s="331"/>
      <c r="H50" s="331"/>
      <c r="I50" s="331"/>
      <c r="J50" s="331"/>
      <c r="K50" s="331"/>
      <c r="L50" s="331"/>
      <c r="M50" s="331"/>
      <c r="N50" s="332"/>
      <c r="O50" s="331"/>
      <c r="P50" s="332"/>
      <c r="Q50" s="331"/>
      <c r="R50" s="332"/>
      <c r="S50" s="331"/>
      <c r="T50" s="331"/>
      <c r="U50" s="331"/>
      <c r="V50" s="331"/>
      <c r="W50" s="331"/>
      <c r="X50" s="331"/>
      <c r="Y50" s="331"/>
      <c r="Z50" s="331"/>
      <c r="AA50" s="330" t="s">
        <v>576</v>
      </c>
      <c r="AB50" s="333"/>
      <c r="AC50" s="333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</row>
    <row r="51" spans="2:95" ht="36" x14ac:dyDescent="0.4">
      <c r="B51" s="547" t="s">
        <v>643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/>
      <c r="U51" s="24"/>
      <c r="V51" s="24"/>
      <c r="W51" s="24"/>
      <c r="X51" s="24"/>
      <c r="Y51" s="24"/>
      <c r="Z51" s="24"/>
      <c r="AA51" s="330" t="s">
        <v>644</v>
      </c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</row>
    <row r="52" spans="2:95" ht="26.25" x14ac:dyDescent="0.4">
      <c r="B52" s="331" t="s">
        <v>641</v>
      </c>
      <c r="AA52" s="546" t="s">
        <v>642</v>
      </c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</row>
    <row r="53" spans="2:95" ht="26.25" x14ac:dyDescent="0.4">
      <c r="B53" s="547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</row>
    <row r="54" spans="2:95" ht="39.950000000000003" customHeight="1" x14ac:dyDescent="0.4"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</row>
    <row r="55" spans="2:95" ht="39.950000000000003" customHeight="1" x14ac:dyDescent="0.4"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</row>
    <row r="56" spans="2:95" ht="39.950000000000003" customHeight="1" x14ac:dyDescent="0.4"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</row>
    <row r="57" spans="2:95" ht="39.950000000000003" customHeight="1" x14ac:dyDescent="0.4"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</row>
    <row r="58" spans="2:95" ht="39.950000000000003" customHeight="1" x14ac:dyDescent="0.4"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</row>
    <row r="59" spans="2:95" ht="39.950000000000003" customHeight="1" x14ac:dyDescent="0.4"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</row>
    <row r="60" spans="2:95" ht="39.950000000000003" customHeight="1" x14ac:dyDescent="0.2"/>
    <row r="61" spans="2:95" ht="39.950000000000003" customHeight="1" x14ac:dyDescent="0.2"/>
    <row r="62" spans="2:95" ht="39.950000000000003" customHeight="1" x14ac:dyDescent="0.2"/>
    <row r="63" spans="2:95" ht="39.950000000000003" customHeight="1" x14ac:dyDescent="0.2"/>
    <row r="64" spans="2:95" ht="39.950000000000003" customHeight="1" x14ac:dyDescent="0.2"/>
    <row r="65" ht="39.950000000000003" customHeight="1" x14ac:dyDescent="0.2"/>
    <row r="66" ht="39.950000000000003" customHeight="1" x14ac:dyDescent="0.2"/>
    <row r="67" ht="39.950000000000003" customHeight="1" x14ac:dyDescent="0.2"/>
    <row r="68" ht="39.950000000000003" customHeight="1" x14ac:dyDescent="0.2"/>
    <row r="69" ht="39.950000000000003" customHeight="1" x14ac:dyDescent="0.2"/>
    <row r="70" ht="39.950000000000003" customHeight="1" x14ac:dyDescent="0.2"/>
    <row r="71" ht="39.950000000000003" customHeight="1" x14ac:dyDescent="0.2"/>
    <row r="72" ht="39.950000000000003" customHeight="1" x14ac:dyDescent="0.2"/>
    <row r="73" ht="39.950000000000003" customHeight="1" x14ac:dyDescent="0.2"/>
    <row r="74" ht="39.950000000000003" customHeight="1" x14ac:dyDescent="0.2"/>
    <row r="75" ht="39.950000000000003" customHeight="1" x14ac:dyDescent="0.2"/>
    <row r="76" ht="39.950000000000003" customHeight="1" x14ac:dyDescent="0.2"/>
    <row r="77" ht="39.950000000000003" customHeight="1" x14ac:dyDescent="0.2"/>
    <row r="78" ht="39.950000000000003" customHeight="1" x14ac:dyDescent="0.2"/>
    <row r="79" ht="39.950000000000003" customHeight="1" x14ac:dyDescent="0.2"/>
    <row r="80" ht="39.950000000000003" customHeight="1" x14ac:dyDescent="0.2"/>
    <row r="81" spans="9:40" ht="39.950000000000003" customHeight="1" x14ac:dyDescent="0.2"/>
    <row r="82" spans="9:40" ht="39.950000000000003" customHeight="1" x14ac:dyDescent="0.2"/>
    <row r="83" spans="9:40" ht="39.950000000000003" customHeight="1" x14ac:dyDescent="0.2">
      <c r="I83" s="19">
        <v>128.267</v>
      </c>
    </row>
    <row r="84" spans="9:40" ht="39.950000000000003" customHeight="1" x14ac:dyDescent="0.2"/>
    <row r="85" spans="9:40" ht="39.950000000000003" customHeight="1" x14ac:dyDescent="0.2"/>
    <row r="86" spans="9:40" ht="39.950000000000003" customHeight="1" x14ac:dyDescent="0.2"/>
    <row r="87" spans="9:40" ht="39.950000000000003" customHeight="1" x14ac:dyDescent="0.2"/>
    <row r="88" spans="9:40" ht="39.950000000000003" customHeight="1" x14ac:dyDescent="0.2"/>
    <row r="89" spans="9:40" ht="39.950000000000003" customHeight="1" x14ac:dyDescent="0.2"/>
    <row r="90" spans="9:40" ht="39.950000000000003" customHeight="1" x14ac:dyDescent="0.2"/>
    <row r="91" spans="9:40" ht="39.950000000000003" customHeight="1" x14ac:dyDescent="0.2"/>
    <row r="92" spans="9:40" ht="39.950000000000003" customHeight="1" x14ac:dyDescent="0.2"/>
    <row r="93" spans="9:40" ht="39.950000000000003" customHeight="1" x14ac:dyDescent="0.4">
      <c r="AA93" s="822"/>
      <c r="AB93" s="822"/>
      <c r="AC93" s="822"/>
      <c r="AD93" s="822"/>
      <c r="AE93" s="822"/>
      <c r="AF93" s="822"/>
      <c r="AG93" s="822"/>
      <c r="AH93" s="822"/>
      <c r="AI93" s="822"/>
      <c r="AJ93" s="822"/>
      <c r="AK93" s="822"/>
      <c r="AL93" s="822"/>
      <c r="AM93" s="822"/>
      <c r="AN93" s="822"/>
    </row>
    <row r="94" spans="9:40" ht="39.950000000000003" customHeight="1" x14ac:dyDescent="0.4">
      <c r="AA94" s="822"/>
      <c r="AB94" s="822"/>
      <c r="AC94" s="822"/>
      <c r="AD94" s="822"/>
      <c r="AE94" s="822"/>
      <c r="AF94" s="822"/>
      <c r="AG94" s="822"/>
      <c r="AH94" s="822"/>
      <c r="AI94" s="822"/>
      <c r="AJ94" s="822"/>
      <c r="AK94" s="822"/>
      <c r="AL94" s="822"/>
      <c r="AM94" s="822"/>
      <c r="AN94" s="822"/>
    </row>
    <row r="95" spans="9:40" ht="39.950000000000003" customHeight="1" x14ac:dyDescent="0.4">
      <c r="AA95" s="822"/>
      <c r="AB95" s="822"/>
      <c r="AC95" s="822"/>
      <c r="AD95" s="822"/>
      <c r="AE95" s="822"/>
      <c r="AF95" s="822"/>
      <c r="AG95" s="822"/>
      <c r="AH95" s="822"/>
      <c r="AI95" s="822"/>
      <c r="AJ95" s="822"/>
      <c r="AK95" s="822"/>
      <c r="AL95" s="822"/>
      <c r="AM95" s="822"/>
      <c r="AN95" s="822"/>
    </row>
    <row r="96" spans="9:40" ht="39.950000000000003" customHeight="1" x14ac:dyDescent="0.4">
      <c r="AA96" s="822"/>
      <c r="AB96" s="822"/>
      <c r="AC96" s="822"/>
      <c r="AD96" s="822"/>
      <c r="AE96" s="822"/>
      <c r="AF96" s="822"/>
      <c r="AG96" s="822"/>
      <c r="AH96" s="822"/>
      <c r="AI96" s="822"/>
      <c r="AJ96" s="822"/>
      <c r="AK96" s="822"/>
      <c r="AL96" s="822"/>
      <c r="AM96" s="822"/>
      <c r="AN96" s="822"/>
    </row>
    <row r="97" spans="27:40" ht="39.950000000000003" customHeight="1" x14ac:dyDescent="0.4">
      <c r="AA97" s="822"/>
      <c r="AB97" s="822"/>
      <c r="AC97" s="822"/>
      <c r="AD97" s="822"/>
      <c r="AE97" s="822"/>
      <c r="AF97" s="822"/>
      <c r="AG97" s="822"/>
      <c r="AH97" s="822"/>
      <c r="AI97" s="822"/>
      <c r="AJ97" s="822"/>
      <c r="AK97" s="822"/>
      <c r="AL97" s="822"/>
      <c r="AM97" s="822"/>
      <c r="AN97" s="822"/>
    </row>
    <row r="98" spans="27:40" ht="39.950000000000003" customHeight="1" x14ac:dyDescent="0.4">
      <c r="AA98" s="822"/>
      <c r="AB98" s="822"/>
      <c r="AC98" s="822"/>
      <c r="AD98" s="822"/>
      <c r="AE98" s="822"/>
      <c r="AF98" s="822"/>
      <c r="AG98" s="822"/>
      <c r="AH98" s="822"/>
      <c r="AI98" s="822"/>
      <c r="AJ98" s="822"/>
      <c r="AK98" s="822"/>
      <c r="AL98" s="822"/>
      <c r="AM98" s="822"/>
      <c r="AN98" s="822"/>
    </row>
    <row r="99" spans="27:40" ht="39.950000000000003" customHeight="1" x14ac:dyDescent="0.4">
      <c r="AA99" s="822"/>
      <c r="AB99" s="822"/>
      <c r="AC99" s="822"/>
      <c r="AD99" s="822"/>
      <c r="AE99" s="822"/>
      <c r="AF99" s="822"/>
      <c r="AG99" s="822"/>
      <c r="AH99" s="822"/>
      <c r="AI99" s="822"/>
      <c r="AJ99" s="822"/>
      <c r="AK99" s="822"/>
      <c r="AL99" s="822"/>
      <c r="AM99" s="822"/>
      <c r="AN99" s="822"/>
    </row>
    <row r="100" spans="27:40" ht="39.950000000000003" customHeight="1" x14ac:dyDescent="0.4">
      <c r="AA100" s="822"/>
      <c r="AB100" s="822"/>
      <c r="AC100" s="822"/>
      <c r="AD100" s="822"/>
      <c r="AE100" s="822"/>
      <c r="AF100" s="822"/>
      <c r="AG100" s="822"/>
      <c r="AH100" s="822"/>
      <c r="AI100" s="822"/>
      <c r="AJ100" s="822"/>
      <c r="AK100" s="822"/>
      <c r="AL100" s="822"/>
      <c r="AM100" s="822"/>
      <c r="AN100" s="822"/>
    </row>
    <row r="101" spans="27:40" ht="39.950000000000003" customHeight="1" x14ac:dyDescent="0.4">
      <c r="AA101" s="822"/>
      <c r="AB101" s="822"/>
      <c r="AC101" s="822"/>
      <c r="AD101" s="822"/>
      <c r="AE101" s="822"/>
      <c r="AF101" s="822"/>
      <c r="AG101" s="822"/>
      <c r="AH101" s="822"/>
      <c r="AI101" s="822"/>
      <c r="AJ101" s="822"/>
      <c r="AK101" s="822"/>
      <c r="AL101" s="822"/>
      <c r="AM101" s="822"/>
      <c r="AN101" s="822"/>
    </row>
    <row r="102" spans="27:40" ht="39.950000000000003" customHeight="1" x14ac:dyDescent="0.4">
      <c r="AA102" s="822"/>
      <c r="AB102" s="822"/>
      <c r="AC102" s="822"/>
      <c r="AD102" s="822"/>
      <c r="AE102" s="822"/>
      <c r="AF102" s="822"/>
      <c r="AG102" s="822"/>
      <c r="AH102" s="822"/>
      <c r="AI102" s="822"/>
      <c r="AJ102" s="822"/>
      <c r="AK102" s="822"/>
      <c r="AL102" s="822"/>
      <c r="AM102" s="822"/>
      <c r="AN102" s="822"/>
    </row>
    <row r="103" spans="27:40" ht="39.950000000000003" customHeight="1" x14ac:dyDescent="0.4">
      <c r="AA103" s="822"/>
      <c r="AB103" s="822"/>
      <c r="AC103" s="822"/>
      <c r="AD103" s="822"/>
      <c r="AE103" s="822"/>
      <c r="AF103" s="822"/>
      <c r="AG103" s="822"/>
      <c r="AH103" s="822"/>
      <c r="AI103" s="822"/>
      <c r="AJ103" s="822"/>
      <c r="AK103" s="822"/>
      <c r="AL103" s="822"/>
      <c r="AM103" s="822"/>
      <c r="AN103" s="822"/>
    </row>
    <row r="104" spans="27:40" ht="39.950000000000003" customHeight="1" x14ac:dyDescent="0.4">
      <c r="AA104" s="822"/>
      <c r="AB104" s="822"/>
      <c r="AC104" s="822"/>
      <c r="AD104" s="822"/>
      <c r="AE104" s="822"/>
      <c r="AF104" s="822"/>
      <c r="AG104" s="822"/>
      <c r="AH104" s="822"/>
      <c r="AI104" s="822"/>
      <c r="AJ104" s="822"/>
      <c r="AK104" s="822"/>
      <c r="AL104" s="822"/>
      <c r="AM104" s="822"/>
      <c r="AN104" s="822"/>
    </row>
    <row r="105" spans="27:40" ht="39.950000000000003" customHeight="1" x14ac:dyDescent="0.4">
      <c r="AA105" s="822"/>
      <c r="AB105" s="822"/>
      <c r="AC105" s="822"/>
      <c r="AD105" s="822"/>
      <c r="AE105" s="822"/>
      <c r="AF105" s="822"/>
      <c r="AG105" s="822"/>
      <c r="AH105" s="822"/>
      <c r="AI105" s="822"/>
      <c r="AJ105" s="822"/>
      <c r="AK105" s="822"/>
      <c r="AL105" s="822"/>
      <c r="AM105" s="822"/>
      <c r="AN105" s="822"/>
    </row>
    <row r="106" spans="27:40" ht="39.950000000000003" customHeight="1" x14ac:dyDescent="0.4">
      <c r="AA106" s="822"/>
      <c r="AB106" s="822"/>
      <c r="AC106" s="822"/>
      <c r="AD106" s="822"/>
      <c r="AE106" s="822"/>
      <c r="AF106" s="822"/>
      <c r="AG106" s="822"/>
      <c r="AH106" s="822"/>
      <c r="AI106" s="822"/>
      <c r="AJ106" s="822"/>
      <c r="AK106" s="822"/>
      <c r="AL106" s="822"/>
      <c r="AM106" s="822"/>
      <c r="AN106" s="822"/>
    </row>
    <row r="107" spans="27:40" ht="39.950000000000003" customHeight="1" x14ac:dyDescent="0.4">
      <c r="AA107" s="822"/>
      <c r="AB107" s="822"/>
      <c r="AC107" s="822"/>
      <c r="AD107" s="822"/>
      <c r="AE107" s="822"/>
      <c r="AF107" s="822"/>
      <c r="AG107" s="822"/>
      <c r="AH107" s="822"/>
      <c r="AI107" s="822"/>
      <c r="AJ107" s="822"/>
      <c r="AK107" s="822"/>
      <c r="AL107" s="822"/>
      <c r="AM107" s="822"/>
      <c r="AN107" s="822"/>
    </row>
    <row r="108" spans="27:40" ht="39.950000000000003" customHeight="1" x14ac:dyDescent="0.4">
      <c r="AA108" s="822"/>
      <c r="AB108" s="822"/>
      <c r="AC108" s="822"/>
      <c r="AD108" s="822"/>
      <c r="AE108" s="822"/>
      <c r="AF108" s="822"/>
      <c r="AG108" s="822"/>
      <c r="AH108" s="822"/>
      <c r="AI108" s="822"/>
      <c r="AJ108" s="822"/>
      <c r="AK108" s="822"/>
      <c r="AL108" s="822"/>
      <c r="AM108" s="822"/>
      <c r="AN108" s="822"/>
    </row>
    <row r="109" spans="27:40" ht="39.950000000000003" customHeight="1" x14ac:dyDescent="0.4">
      <c r="AA109" s="822"/>
      <c r="AB109" s="822"/>
      <c r="AC109" s="822"/>
      <c r="AD109" s="822"/>
      <c r="AE109" s="822"/>
      <c r="AF109" s="822"/>
      <c r="AG109" s="822"/>
      <c r="AH109" s="822"/>
      <c r="AI109" s="822"/>
      <c r="AJ109" s="822"/>
      <c r="AK109" s="822"/>
      <c r="AL109" s="822"/>
      <c r="AM109" s="822"/>
      <c r="AN109" s="822"/>
    </row>
    <row r="110" spans="27:40" ht="39.950000000000003" customHeight="1" x14ac:dyDescent="0.4">
      <c r="AA110" s="822"/>
      <c r="AB110" s="822"/>
      <c r="AC110" s="822"/>
      <c r="AD110" s="822"/>
      <c r="AE110" s="822"/>
      <c r="AF110" s="822"/>
      <c r="AG110" s="822"/>
      <c r="AH110" s="822"/>
      <c r="AI110" s="822"/>
      <c r="AJ110" s="822"/>
      <c r="AK110" s="822"/>
      <c r="AL110" s="822"/>
      <c r="AM110" s="822"/>
      <c r="AN110" s="822"/>
    </row>
    <row r="111" spans="27:40" ht="39.950000000000003" customHeight="1" x14ac:dyDescent="0.4">
      <c r="AA111" s="822"/>
      <c r="AB111" s="822"/>
      <c r="AC111" s="822"/>
      <c r="AD111" s="822"/>
      <c r="AE111" s="822"/>
      <c r="AF111" s="822"/>
      <c r="AG111" s="822"/>
      <c r="AH111" s="822"/>
      <c r="AI111" s="822"/>
      <c r="AJ111" s="822"/>
      <c r="AK111" s="822"/>
      <c r="AL111" s="822"/>
      <c r="AM111" s="822"/>
      <c r="AN111" s="822"/>
    </row>
    <row r="112" spans="27:40" ht="39.950000000000003" customHeight="1" x14ac:dyDescent="0.4">
      <c r="AA112" s="822"/>
      <c r="AB112" s="822"/>
      <c r="AC112" s="822"/>
      <c r="AD112" s="822"/>
      <c r="AE112" s="822"/>
      <c r="AF112" s="822"/>
      <c r="AG112" s="822"/>
      <c r="AH112" s="822"/>
      <c r="AI112" s="822"/>
      <c r="AJ112" s="822"/>
      <c r="AK112" s="822"/>
      <c r="AL112" s="822"/>
      <c r="AM112" s="822"/>
      <c r="AN112" s="822"/>
    </row>
    <row r="113" spans="27:40" ht="39.950000000000003" customHeight="1" x14ac:dyDescent="0.4">
      <c r="AA113" s="822"/>
      <c r="AB113" s="822"/>
      <c r="AC113" s="822"/>
      <c r="AD113" s="822"/>
      <c r="AE113" s="822"/>
      <c r="AF113" s="822"/>
      <c r="AG113" s="822"/>
      <c r="AH113" s="822"/>
      <c r="AI113" s="822"/>
      <c r="AJ113" s="822"/>
      <c r="AK113" s="822"/>
      <c r="AL113" s="822"/>
      <c r="AM113" s="822"/>
      <c r="AN113" s="822"/>
    </row>
    <row r="114" spans="27:40" ht="39.950000000000003" customHeight="1" x14ac:dyDescent="0.4">
      <c r="AA114" s="822"/>
      <c r="AB114" s="822"/>
      <c r="AC114" s="822"/>
      <c r="AD114" s="822"/>
      <c r="AE114" s="822"/>
      <c r="AF114" s="822"/>
      <c r="AG114" s="822"/>
      <c r="AH114" s="822"/>
      <c r="AI114" s="822"/>
      <c r="AJ114" s="822"/>
      <c r="AK114" s="822"/>
      <c r="AL114" s="822"/>
      <c r="AM114" s="822"/>
      <c r="AN114" s="822"/>
    </row>
    <row r="115" spans="27:40" ht="39.950000000000003" customHeight="1" x14ac:dyDescent="0.4">
      <c r="AA115" s="822"/>
      <c r="AB115" s="822"/>
      <c r="AC115" s="822"/>
      <c r="AD115" s="822"/>
      <c r="AE115" s="822"/>
      <c r="AF115" s="822"/>
      <c r="AG115" s="822"/>
      <c r="AH115" s="822"/>
      <c r="AI115" s="822"/>
      <c r="AJ115" s="822"/>
      <c r="AK115" s="822"/>
      <c r="AL115" s="822"/>
      <c r="AM115" s="822"/>
      <c r="AN115" s="822"/>
    </row>
    <row r="116" spans="27:40" ht="39.950000000000003" customHeight="1" x14ac:dyDescent="0.4">
      <c r="AA116" s="822"/>
      <c r="AB116" s="822"/>
      <c r="AC116" s="822"/>
      <c r="AD116" s="822"/>
      <c r="AE116" s="822"/>
      <c r="AF116" s="822"/>
      <c r="AG116" s="822"/>
      <c r="AH116" s="822"/>
      <c r="AI116" s="822"/>
      <c r="AJ116" s="822"/>
      <c r="AK116" s="822"/>
      <c r="AL116" s="822"/>
      <c r="AM116" s="822"/>
      <c r="AN116" s="822"/>
    </row>
    <row r="117" spans="27:40" ht="39.950000000000003" customHeight="1" x14ac:dyDescent="0.4">
      <c r="AA117" s="822"/>
      <c r="AB117" s="822"/>
      <c r="AC117" s="822"/>
      <c r="AD117" s="822"/>
      <c r="AE117" s="822"/>
      <c r="AF117" s="822"/>
      <c r="AG117" s="822"/>
      <c r="AH117" s="822"/>
      <c r="AI117" s="822"/>
      <c r="AJ117" s="822"/>
      <c r="AK117" s="822"/>
      <c r="AL117" s="822"/>
      <c r="AM117" s="822"/>
      <c r="AN117" s="822"/>
    </row>
    <row r="118" spans="27:40" ht="39.950000000000003" customHeight="1" x14ac:dyDescent="0.4">
      <c r="AA118" s="822"/>
      <c r="AB118" s="822"/>
      <c r="AC118" s="822"/>
      <c r="AD118" s="822"/>
      <c r="AE118" s="822"/>
      <c r="AF118" s="822"/>
      <c r="AG118" s="822"/>
      <c r="AH118" s="822"/>
      <c r="AI118" s="822"/>
      <c r="AJ118" s="822"/>
      <c r="AK118" s="822"/>
      <c r="AL118" s="822"/>
      <c r="AM118" s="822"/>
      <c r="AN118" s="822"/>
    </row>
    <row r="119" spans="27:40" ht="39.950000000000003" customHeight="1" x14ac:dyDescent="0.4">
      <c r="AA119" s="822"/>
      <c r="AB119" s="822"/>
      <c r="AC119" s="822"/>
      <c r="AD119" s="822"/>
      <c r="AE119" s="822"/>
      <c r="AF119" s="822"/>
      <c r="AG119" s="822"/>
      <c r="AH119" s="822"/>
      <c r="AI119" s="822"/>
      <c r="AJ119" s="822"/>
      <c r="AK119" s="822"/>
      <c r="AL119" s="822"/>
      <c r="AM119" s="822"/>
      <c r="AN119" s="822"/>
    </row>
    <row r="120" spans="27:40" ht="39.950000000000003" customHeight="1" x14ac:dyDescent="0.4">
      <c r="AA120" s="822"/>
      <c r="AB120" s="822"/>
      <c r="AC120" s="822"/>
      <c r="AD120" s="822"/>
      <c r="AE120" s="822"/>
      <c r="AF120" s="822"/>
      <c r="AG120" s="822"/>
      <c r="AH120" s="822"/>
      <c r="AI120" s="822"/>
      <c r="AJ120" s="822"/>
      <c r="AK120" s="822"/>
      <c r="AL120" s="822"/>
      <c r="AM120" s="822"/>
      <c r="AN120" s="822"/>
    </row>
    <row r="121" spans="27:40" ht="39.950000000000003" customHeight="1" x14ac:dyDescent="0.4">
      <c r="AA121" s="822"/>
      <c r="AB121" s="822"/>
      <c r="AC121" s="822"/>
      <c r="AD121" s="822"/>
      <c r="AE121" s="822"/>
      <c r="AF121" s="822"/>
      <c r="AG121" s="822"/>
      <c r="AH121" s="822"/>
      <c r="AI121" s="822"/>
      <c r="AJ121" s="822"/>
      <c r="AK121" s="822"/>
      <c r="AL121" s="822"/>
      <c r="AM121" s="822"/>
      <c r="AN121" s="822"/>
    </row>
    <row r="122" spans="27:40" ht="39.950000000000003" customHeight="1" x14ac:dyDescent="0.4">
      <c r="AA122" s="822"/>
      <c r="AB122" s="822"/>
      <c r="AC122" s="822"/>
      <c r="AD122" s="822"/>
      <c r="AE122" s="822"/>
      <c r="AF122" s="822"/>
      <c r="AG122" s="822"/>
      <c r="AH122" s="822"/>
      <c r="AI122" s="822"/>
      <c r="AJ122" s="822"/>
      <c r="AK122" s="822"/>
      <c r="AL122" s="822"/>
      <c r="AM122" s="822"/>
      <c r="AN122" s="822"/>
    </row>
    <row r="123" spans="27:40" ht="39.950000000000003" customHeight="1" x14ac:dyDescent="0.4">
      <c r="AA123" s="822"/>
      <c r="AB123" s="822"/>
      <c r="AC123" s="822"/>
      <c r="AD123" s="822"/>
      <c r="AE123" s="822"/>
      <c r="AF123" s="822"/>
      <c r="AG123" s="822"/>
      <c r="AH123" s="822"/>
      <c r="AI123" s="822"/>
      <c r="AJ123" s="822"/>
      <c r="AK123" s="822"/>
      <c r="AL123" s="822"/>
      <c r="AM123" s="822"/>
      <c r="AN123" s="822"/>
    </row>
    <row r="124" spans="27:40" ht="39.950000000000003" customHeight="1" x14ac:dyDescent="0.4">
      <c r="AA124" s="822"/>
      <c r="AB124" s="822"/>
      <c r="AC124" s="822"/>
      <c r="AD124" s="822"/>
      <c r="AE124" s="822"/>
      <c r="AF124" s="822"/>
      <c r="AG124" s="822"/>
      <c r="AH124" s="822"/>
      <c r="AI124" s="822"/>
      <c r="AJ124" s="822"/>
      <c r="AK124" s="822"/>
      <c r="AL124" s="822"/>
      <c r="AM124" s="822"/>
      <c r="AN124" s="822"/>
    </row>
    <row r="125" spans="27:40" ht="39.950000000000003" customHeight="1" x14ac:dyDescent="0.4">
      <c r="AA125" s="822"/>
      <c r="AB125" s="822"/>
      <c r="AC125" s="822"/>
      <c r="AD125" s="822"/>
      <c r="AE125" s="822"/>
      <c r="AF125" s="822"/>
      <c r="AG125" s="822"/>
      <c r="AH125" s="822"/>
      <c r="AI125" s="822"/>
      <c r="AJ125" s="822"/>
      <c r="AK125" s="822"/>
      <c r="AL125" s="822"/>
      <c r="AM125" s="822"/>
      <c r="AN125" s="822"/>
    </row>
    <row r="126" spans="27:40" ht="39.950000000000003" customHeight="1" x14ac:dyDescent="0.4">
      <c r="AA126" s="822"/>
      <c r="AB126" s="822"/>
      <c r="AC126" s="822"/>
      <c r="AD126" s="822"/>
      <c r="AE126" s="822"/>
      <c r="AF126" s="822"/>
      <c r="AG126" s="822"/>
      <c r="AH126" s="822"/>
      <c r="AI126" s="822"/>
      <c r="AJ126" s="822"/>
      <c r="AK126" s="822"/>
      <c r="AL126" s="822"/>
      <c r="AM126" s="822"/>
      <c r="AN126" s="822"/>
    </row>
    <row r="127" spans="27:40" ht="39.950000000000003" customHeight="1" x14ac:dyDescent="0.4">
      <c r="AA127" s="822"/>
      <c r="AB127" s="822"/>
      <c r="AC127" s="822"/>
      <c r="AD127" s="822"/>
      <c r="AE127" s="822"/>
      <c r="AF127" s="822"/>
      <c r="AG127" s="822"/>
      <c r="AH127" s="822"/>
      <c r="AI127" s="822"/>
      <c r="AJ127" s="822"/>
      <c r="AK127" s="822"/>
      <c r="AL127" s="822"/>
      <c r="AM127" s="822"/>
      <c r="AN127" s="822"/>
    </row>
    <row r="128" spans="27:40" ht="39.950000000000003" customHeight="1" x14ac:dyDescent="0.4">
      <c r="AA128" s="822"/>
      <c r="AB128" s="822"/>
      <c r="AC128" s="822"/>
      <c r="AD128" s="822"/>
      <c r="AE128" s="822"/>
      <c r="AF128" s="822"/>
      <c r="AG128" s="822"/>
      <c r="AH128" s="822"/>
      <c r="AI128" s="822"/>
      <c r="AJ128" s="822"/>
      <c r="AK128" s="822"/>
      <c r="AL128" s="822"/>
      <c r="AM128" s="822"/>
      <c r="AN128" s="822"/>
    </row>
    <row r="129" spans="27:40" ht="39.950000000000003" customHeight="1" x14ac:dyDescent="0.4">
      <c r="AA129" s="822"/>
      <c r="AB129" s="822"/>
      <c r="AC129" s="822"/>
      <c r="AD129" s="822"/>
      <c r="AE129" s="822"/>
      <c r="AF129" s="822"/>
      <c r="AG129" s="822"/>
      <c r="AH129" s="822"/>
      <c r="AI129" s="822"/>
      <c r="AJ129" s="822"/>
      <c r="AK129" s="822"/>
      <c r="AL129" s="822"/>
      <c r="AM129" s="822"/>
      <c r="AN129" s="822"/>
    </row>
    <row r="130" spans="27:40" ht="39.950000000000003" customHeight="1" x14ac:dyDescent="0.4">
      <c r="AA130" s="822"/>
      <c r="AB130" s="822"/>
      <c r="AC130" s="822"/>
      <c r="AD130" s="822"/>
      <c r="AE130" s="822"/>
      <c r="AF130" s="822"/>
      <c r="AG130" s="822"/>
      <c r="AH130" s="822"/>
      <c r="AI130" s="822"/>
      <c r="AJ130" s="822"/>
      <c r="AK130" s="822"/>
      <c r="AL130" s="822"/>
      <c r="AM130" s="822"/>
      <c r="AN130" s="822"/>
    </row>
    <row r="131" spans="27:40" ht="39.950000000000003" customHeight="1" x14ac:dyDescent="0.4">
      <c r="AA131" s="822"/>
      <c r="AB131" s="822"/>
      <c r="AC131" s="822"/>
      <c r="AD131" s="822"/>
      <c r="AE131" s="822"/>
      <c r="AF131" s="822"/>
      <c r="AG131" s="822"/>
      <c r="AH131" s="822"/>
      <c r="AI131" s="822"/>
      <c r="AJ131" s="822"/>
      <c r="AK131" s="822"/>
      <c r="AL131" s="822"/>
      <c r="AM131" s="822"/>
      <c r="AN131" s="822"/>
    </row>
    <row r="132" spans="27:40" ht="39.950000000000003" customHeight="1" x14ac:dyDescent="0.2"/>
    <row r="133" spans="27:40" ht="39.950000000000003" customHeight="1" x14ac:dyDescent="0.2"/>
    <row r="134" spans="27:40" ht="39.950000000000003" customHeight="1" x14ac:dyDescent="0.2"/>
    <row r="135" spans="27:40" ht="39.950000000000003" customHeight="1" x14ac:dyDescent="0.2"/>
    <row r="136" spans="27:40" ht="39.950000000000003" customHeight="1" x14ac:dyDescent="0.2"/>
    <row r="137" spans="27:40" ht="39.950000000000003" customHeight="1" x14ac:dyDescent="0.2"/>
    <row r="138" spans="27:40" ht="39.950000000000003" customHeight="1" x14ac:dyDescent="0.2"/>
    <row r="139" spans="27:40" ht="39.950000000000003" customHeight="1" x14ac:dyDescent="0.2"/>
    <row r="140" spans="27:40" ht="39.950000000000003" customHeight="1" x14ac:dyDescent="0.2"/>
    <row r="141" spans="27:40" ht="39.950000000000003" customHeight="1" x14ac:dyDescent="0.2"/>
    <row r="142" spans="27:40" ht="39.950000000000003" customHeight="1" x14ac:dyDescent="0.2"/>
  </sheetData>
  <mergeCells count="17">
    <mergeCell ref="AA7:AA8"/>
    <mergeCell ref="O7:P7"/>
    <mergeCell ref="Q7:R7"/>
    <mergeCell ref="S7:T7"/>
    <mergeCell ref="U7:V7"/>
    <mergeCell ref="W7:X7"/>
    <mergeCell ref="Y7:Z7"/>
    <mergeCell ref="C3:Z3"/>
    <mergeCell ref="C4:Z4"/>
    <mergeCell ref="C5:Z5"/>
    <mergeCell ref="B7:B8"/>
    <mergeCell ref="C7:D7"/>
    <mergeCell ref="E7:F7"/>
    <mergeCell ref="G7:H7"/>
    <mergeCell ref="I7:J7"/>
    <mergeCell ref="K7:L7"/>
    <mergeCell ref="M7:N7"/>
  </mergeCells>
  <printOptions horizontalCentered="1" verticalCentered="1"/>
  <pageMargins left="0.118110236220472" right="0.118110236220472" top="0.15748031496063" bottom="0.15748031496063" header="0.31496062992126" footer="0.31496062992126"/>
  <pageSetup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B277"/>
  <sheetViews>
    <sheetView rightToLeft="1" zoomScale="40" zoomScaleNormal="40" zoomScaleSheetLayoutView="55" workbookViewId="0">
      <selection activeCell="CP13" sqref="CP13"/>
    </sheetView>
  </sheetViews>
  <sheetFormatPr defaultColWidth="9.140625" defaultRowHeight="12.75" x14ac:dyDescent="0.2"/>
  <cols>
    <col min="1" max="1" width="36.140625" style="2" customWidth="1"/>
    <col min="2" max="2" width="113.28515625" style="19" customWidth="1"/>
    <col min="3" max="92" width="25.7109375" style="2" hidden="1" customWidth="1"/>
    <col min="93" max="102" width="25.7109375" style="2" customWidth="1"/>
    <col min="103" max="103" width="128" style="2" customWidth="1"/>
    <col min="104" max="104" width="17.7109375" style="2" bestFit="1" customWidth="1"/>
    <col min="105" max="105" width="16.85546875" style="2" bestFit="1" customWidth="1"/>
    <col min="106" max="16384" width="9.140625" style="2"/>
  </cols>
  <sheetData>
    <row r="1" spans="1:106" ht="27" customHeight="1" x14ac:dyDescent="0.4"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41"/>
      <c r="BP1" s="41"/>
      <c r="BR1" s="41"/>
      <c r="BT1" s="41"/>
      <c r="BV1" s="41"/>
      <c r="BW1" s="30"/>
      <c r="BY1" s="30"/>
      <c r="CA1" s="40"/>
      <c r="CC1" s="55"/>
      <c r="CI1" s="40"/>
      <c r="CY1" s="22"/>
    </row>
    <row r="2" spans="1:106" ht="27" customHeight="1" x14ac:dyDescent="0.3">
      <c r="B2" s="2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338"/>
      <c r="BH2" s="338"/>
      <c r="BI2" s="338"/>
      <c r="BJ2" s="338"/>
      <c r="BK2" s="338"/>
      <c r="BL2" s="338"/>
      <c r="BM2" s="338"/>
      <c r="BN2" s="338"/>
      <c r="BO2" s="338"/>
      <c r="BP2" s="338"/>
      <c r="BQ2" s="338"/>
      <c r="BR2" s="338"/>
      <c r="BS2" s="338"/>
      <c r="BT2" s="338"/>
      <c r="BU2" s="338"/>
      <c r="BV2" s="338"/>
      <c r="BW2" s="338"/>
      <c r="BX2" s="338"/>
      <c r="BY2" s="338"/>
      <c r="BZ2" s="338"/>
      <c r="CA2" s="338"/>
      <c r="CB2" s="338"/>
      <c r="CC2" s="338"/>
      <c r="CD2" s="338"/>
      <c r="CE2" s="338"/>
      <c r="CF2" s="338"/>
      <c r="CG2" s="338"/>
      <c r="CH2" s="338"/>
      <c r="CI2" s="338"/>
      <c r="CJ2" s="338"/>
      <c r="CK2" s="338"/>
      <c r="CL2" s="338"/>
      <c r="CM2" s="338"/>
      <c r="CN2" s="338"/>
      <c r="CO2" s="338"/>
      <c r="CP2" s="338"/>
      <c r="CQ2" s="338"/>
      <c r="CR2" s="338"/>
      <c r="CS2" s="338"/>
      <c r="CT2" s="338"/>
      <c r="CU2" s="338"/>
      <c r="CV2" s="338"/>
      <c r="CW2" s="338"/>
      <c r="CX2" s="338"/>
      <c r="CY2" s="22"/>
    </row>
    <row r="3" spans="1:106" s="334" customFormat="1" ht="40.15" customHeight="1" x14ac:dyDescent="0.25">
      <c r="B3" s="839" t="s">
        <v>440</v>
      </c>
      <c r="C3" s="8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339"/>
      <c r="AO3" s="339"/>
      <c r="AP3" s="339"/>
      <c r="AQ3" s="339"/>
      <c r="AR3" s="339"/>
      <c r="AS3" s="339"/>
      <c r="AT3" s="339"/>
      <c r="AU3" s="339"/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8"/>
      <c r="BH3" s="338"/>
      <c r="BI3" s="338"/>
      <c r="BJ3" s="338"/>
      <c r="BK3" s="338"/>
      <c r="BL3" s="338"/>
      <c r="BM3" s="338"/>
      <c r="BN3" s="338"/>
      <c r="BO3" s="338"/>
      <c r="BP3" s="338"/>
      <c r="BQ3" s="841" t="s">
        <v>814</v>
      </c>
      <c r="BR3" s="841"/>
      <c r="BS3" s="841"/>
      <c r="BT3" s="841"/>
      <c r="BU3" s="841"/>
      <c r="BV3" s="841"/>
      <c r="BW3" s="841"/>
      <c r="BX3" s="841"/>
      <c r="BY3" s="841"/>
      <c r="BZ3" s="841"/>
      <c r="CA3" s="841"/>
      <c r="CB3" s="841"/>
      <c r="CC3" s="841"/>
      <c r="CD3" s="841"/>
      <c r="CE3" s="841"/>
      <c r="CF3" s="841"/>
      <c r="CG3" s="841"/>
      <c r="CH3" s="841"/>
      <c r="CI3" s="841"/>
      <c r="CJ3" s="841"/>
      <c r="CK3" s="841"/>
      <c r="CL3" s="841"/>
      <c r="CM3" s="841"/>
      <c r="CN3" s="841"/>
      <c r="CO3" s="841"/>
      <c r="CP3" s="841"/>
      <c r="CQ3" s="841"/>
      <c r="CR3" s="841"/>
      <c r="CS3" s="841"/>
      <c r="CT3" s="841"/>
      <c r="CU3" s="841"/>
      <c r="CV3" s="841"/>
      <c r="CW3" s="841"/>
      <c r="CX3" s="841"/>
      <c r="CY3" s="713" t="s">
        <v>221</v>
      </c>
    </row>
    <row r="4" spans="1:106" s="334" customFormat="1" ht="40.15" customHeight="1" x14ac:dyDescent="0.25">
      <c r="B4" s="341"/>
      <c r="C4" s="341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339"/>
      <c r="W4" s="339"/>
      <c r="X4" s="339"/>
      <c r="Y4" s="339"/>
      <c r="Z4" s="339"/>
      <c r="AA4" s="339"/>
      <c r="AB4" s="339"/>
      <c r="AC4" s="339"/>
      <c r="AD4" s="339"/>
      <c r="AE4" s="339"/>
      <c r="AF4" s="339"/>
      <c r="AG4" s="339"/>
      <c r="AH4" s="339"/>
      <c r="AI4" s="339"/>
      <c r="AJ4" s="339"/>
      <c r="AK4" s="339"/>
      <c r="AL4" s="339"/>
      <c r="AM4" s="339"/>
      <c r="AN4" s="339"/>
      <c r="AO4" s="339"/>
      <c r="AP4" s="339"/>
      <c r="AQ4" s="339"/>
      <c r="AR4" s="339"/>
      <c r="AS4" s="339"/>
      <c r="AT4" s="339"/>
      <c r="AU4" s="339"/>
      <c r="AV4" s="339"/>
      <c r="AW4" s="339"/>
      <c r="AX4" s="339"/>
      <c r="AY4" s="339"/>
      <c r="AZ4" s="339"/>
      <c r="BA4" s="339"/>
      <c r="BB4" s="339"/>
      <c r="BC4" s="339"/>
      <c r="BD4" s="339"/>
      <c r="BE4" s="339"/>
      <c r="BF4" s="339"/>
      <c r="BG4" s="338"/>
      <c r="BH4" s="338"/>
      <c r="BI4" s="338"/>
      <c r="BJ4" s="338"/>
      <c r="BK4" s="338"/>
      <c r="BL4" s="338"/>
      <c r="BM4" s="338"/>
      <c r="BN4" s="338"/>
      <c r="BO4" s="338"/>
      <c r="BP4" s="338"/>
      <c r="BQ4" s="841" t="s">
        <v>486</v>
      </c>
      <c r="BR4" s="841"/>
      <c r="BS4" s="841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340"/>
    </row>
    <row r="5" spans="1:106" s="334" customFormat="1" ht="40.15" customHeight="1" x14ac:dyDescent="0.25">
      <c r="B5" s="287"/>
      <c r="C5" s="342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868" t="s">
        <v>487</v>
      </c>
      <c r="BH5" s="868"/>
      <c r="BI5" s="868"/>
      <c r="BJ5" s="868"/>
      <c r="BK5" s="868"/>
      <c r="BL5" s="868"/>
      <c r="BM5" s="868"/>
      <c r="BN5" s="868"/>
      <c r="BO5" s="868"/>
      <c r="BP5" s="868"/>
      <c r="BQ5" s="868"/>
      <c r="BR5" s="868"/>
      <c r="BS5" s="868"/>
      <c r="BT5" s="868"/>
      <c r="BU5" s="868"/>
      <c r="BV5" s="868"/>
      <c r="BW5" s="868"/>
      <c r="BX5" s="868"/>
      <c r="BY5" s="868"/>
      <c r="BZ5" s="868"/>
      <c r="CA5" s="868"/>
      <c r="CB5" s="868"/>
      <c r="CC5" s="868"/>
      <c r="CD5" s="868"/>
      <c r="CE5" s="868"/>
      <c r="CF5" s="868"/>
      <c r="CG5" s="868"/>
      <c r="CH5" s="868"/>
      <c r="CI5" s="868"/>
      <c r="CJ5" s="868"/>
      <c r="CK5" s="868"/>
      <c r="CL5" s="868"/>
      <c r="CM5" s="868"/>
      <c r="CN5" s="868"/>
      <c r="CO5" s="868"/>
      <c r="CP5" s="868"/>
      <c r="CQ5" s="868"/>
      <c r="CR5" s="868"/>
      <c r="CS5" s="868"/>
      <c r="CT5" s="868"/>
      <c r="CU5" s="868"/>
      <c r="CV5" s="868"/>
      <c r="CW5" s="868"/>
      <c r="CX5" s="868"/>
      <c r="CY5" s="337" t="s">
        <v>217</v>
      </c>
    </row>
    <row r="6" spans="1:106" s="334" customFormat="1" ht="30" customHeight="1" x14ac:dyDescent="0.25">
      <c r="B6" s="287"/>
      <c r="C6" s="342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343"/>
      <c r="BH6" s="343"/>
      <c r="BI6" s="343"/>
      <c r="BJ6" s="343"/>
      <c r="BK6" s="343"/>
      <c r="BL6" s="343"/>
      <c r="BM6" s="343"/>
      <c r="BN6" s="343"/>
      <c r="BO6" s="343"/>
      <c r="BP6" s="609"/>
      <c r="BQ6" s="609"/>
      <c r="BR6" s="609"/>
      <c r="BS6" s="609"/>
      <c r="BT6" s="609"/>
      <c r="BU6" s="609"/>
      <c r="BV6" s="609"/>
      <c r="BW6" s="609"/>
      <c r="BX6" s="609"/>
      <c r="BY6" s="609"/>
      <c r="BZ6" s="609"/>
      <c r="CA6" s="609"/>
      <c r="CB6" s="609"/>
      <c r="CC6" s="609"/>
      <c r="CD6" s="609"/>
      <c r="CE6" s="609"/>
      <c r="CF6" s="609"/>
      <c r="CG6" s="609"/>
      <c r="CH6" s="609"/>
      <c r="CI6" s="609"/>
      <c r="CJ6" s="609"/>
      <c r="CK6" s="609"/>
      <c r="CL6" s="609"/>
      <c r="CM6" s="609"/>
      <c r="CN6" s="609"/>
      <c r="CO6" s="609"/>
      <c r="CP6" s="609"/>
      <c r="CQ6" s="609"/>
      <c r="CR6" s="609"/>
      <c r="CS6" s="609"/>
      <c r="CT6" s="609"/>
      <c r="CU6" s="609"/>
      <c r="CV6" s="609"/>
      <c r="CW6" s="609"/>
      <c r="CX6" s="609"/>
      <c r="CY6" s="609"/>
    </row>
    <row r="7" spans="1:106" ht="93.75" customHeight="1" x14ac:dyDescent="0.2">
      <c r="B7" s="855"/>
      <c r="C7" s="863" t="s">
        <v>398</v>
      </c>
      <c r="D7" s="864"/>
      <c r="E7" s="863" t="s">
        <v>399</v>
      </c>
      <c r="F7" s="864"/>
      <c r="G7" s="863" t="s">
        <v>400</v>
      </c>
      <c r="H7" s="864"/>
      <c r="I7" s="863" t="s">
        <v>401</v>
      </c>
      <c r="J7" s="864"/>
      <c r="K7" s="863" t="s">
        <v>402</v>
      </c>
      <c r="L7" s="864"/>
      <c r="M7" s="863" t="s">
        <v>403</v>
      </c>
      <c r="N7" s="864"/>
      <c r="O7" s="863" t="s">
        <v>404</v>
      </c>
      <c r="P7" s="864"/>
      <c r="Q7" s="863" t="s">
        <v>405</v>
      </c>
      <c r="R7" s="864"/>
      <c r="S7" s="863" t="s">
        <v>406</v>
      </c>
      <c r="T7" s="864"/>
      <c r="U7" s="863" t="s">
        <v>407</v>
      </c>
      <c r="V7" s="864"/>
      <c r="W7" s="863" t="s">
        <v>408</v>
      </c>
      <c r="X7" s="864"/>
      <c r="Y7" s="863" t="s">
        <v>409</v>
      </c>
      <c r="Z7" s="864"/>
      <c r="AA7" s="863" t="s">
        <v>410</v>
      </c>
      <c r="AB7" s="864"/>
      <c r="AC7" s="863" t="s">
        <v>411</v>
      </c>
      <c r="AD7" s="864"/>
      <c r="AE7" s="863" t="s">
        <v>412</v>
      </c>
      <c r="AF7" s="864"/>
      <c r="AG7" s="863" t="s">
        <v>413</v>
      </c>
      <c r="AH7" s="864"/>
      <c r="AI7" s="863" t="s">
        <v>414</v>
      </c>
      <c r="AJ7" s="864"/>
      <c r="AK7" s="863" t="s">
        <v>415</v>
      </c>
      <c r="AL7" s="864"/>
      <c r="AM7" s="863" t="s">
        <v>416</v>
      </c>
      <c r="AN7" s="864"/>
      <c r="AO7" s="863" t="s">
        <v>417</v>
      </c>
      <c r="AP7" s="864"/>
      <c r="AQ7" s="863" t="s">
        <v>418</v>
      </c>
      <c r="AR7" s="864"/>
      <c r="AS7" s="863" t="s">
        <v>419</v>
      </c>
      <c r="AT7" s="864"/>
      <c r="AU7" s="863" t="s">
        <v>420</v>
      </c>
      <c r="AV7" s="864"/>
      <c r="AW7" s="863" t="s">
        <v>421</v>
      </c>
      <c r="AX7" s="864"/>
      <c r="AY7" s="863" t="s">
        <v>422</v>
      </c>
      <c r="AZ7" s="864"/>
      <c r="BA7" s="863" t="s">
        <v>423</v>
      </c>
      <c r="BB7" s="864"/>
      <c r="BC7" s="863" t="s">
        <v>424</v>
      </c>
      <c r="BD7" s="864"/>
      <c r="BE7" s="863" t="s">
        <v>425</v>
      </c>
      <c r="BF7" s="864"/>
      <c r="BG7" s="863" t="s">
        <v>426</v>
      </c>
      <c r="BH7" s="864"/>
      <c r="BI7" s="863" t="s">
        <v>427</v>
      </c>
      <c r="BJ7" s="864"/>
      <c r="BK7" s="863" t="s">
        <v>428</v>
      </c>
      <c r="BL7" s="864"/>
      <c r="BM7" s="863" t="s">
        <v>429</v>
      </c>
      <c r="BN7" s="864"/>
      <c r="BO7" s="863" t="s">
        <v>218</v>
      </c>
      <c r="BP7" s="864"/>
      <c r="BQ7" s="863" t="s">
        <v>493</v>
      </c>
      <c r="BR7" s="864"/>
      <c r="BS7" s="866" t="s">
        <v>488</v>
      </c>
      <c r="BT7" s="867"/>
      <c r="BU7" s="863" t="s">
        <v>492</v>
      </c>
      <c r="BV7" s="864"/>
      <c r="BW7" s="866" t="s">
        <v>491</v>
      </c>
      <c r="BX7" s="867"/>
      <c r="BY7" s="863" t="s">
        <v>490</v>
      </c>
      <c r="BZ7" s="864"/>
      <c r="CA7" s="863" t="s">
        <v>489</v>
      </c>
      <c r="CB7" s="864"/>
      <c r="CC7" s="863" t="s">
        <v>530</v>
      </c>
      <c r="CD7" s="864"/>
      <c r="CE7" s="866" t="s">
        <v>533</v>
      </c>
      <c r="CF7" s="867"/>
      <c r="CG7" s="863" t="s">
        <v>539</v>
      </c>
      <c r="CH7" s="864"/>
      <c r="CI7" s="863" t="s">
        <v>544</v>
      </c>
      <c r="CJ7" s="864"/>
      <c r="CK7" s="863" t="s">
        <v>584</v>
      </c>
      <c r="CL7" s="864"/>
      <c r="CM7" s="866" t="s">
        <v>631</v>
      </c>
      <c r="CN7" s="867"/>
      <c r="CO7" s="863" t="s">
        <v>634</v>
      </c>
      <c r="CP7" s="864"/>
      <c r="CQ7" s="863" t="s">
        <v>749</v>
      </c>
      <c r="CR7" s="864"/>
      <c r="CS7" s="863" t="s">
        <v>760</v>
      </c>
      <c r="CT7" s="864"/>
      <c r="CU7" s="866" t="s">
        <v>766</v>
      </c>
      <c r="CV7" s="867"/>
      <c r="CW7" s="863" t="s">
        <v>833</v>
      </c>
      <c r="CX7" s="864"/>
      <c r="CY7" s="860"/>
    </row>
    <row r="8" spans="1:106" ht="60" customHeight="1" x14ac:dyDescent="0.2">
      <c r="B8" s="856"/>
      <c r="C8" s="325" t="s">
        <v>206</v>
      </c>
      <c r="D8" s="325" t="s">
        <v>205</v>
      </c>
      <c r="E8" s="325" t="s">
        <v>206</v>
      </c>
      <c r="F8" s="325" t="s">
        <v>205</v>
      </c>
      <c r="G8" s="325" t="s">
        <v>206</v>
      </c>
      <c r="H8" s="325" t="s">
        <v>205</v>
      </c>
      <c r="I8" s="325" t="s">
        <v>206</v>
      </c>
      <c r="J8" s="325" t="s">
        <v>205</v>
      </c>
      <c r="K8" s="325" t="s">
        <v>206</v>
      </c>
      <c r="L8" s="325" t="s">
        <v>205</v>
      </c>
      <c r="M8" s="325" t="s">
        <v>206</v>
      </c>
      <c r="N8" s="325" t="s">
        <v>205</v>
      </c>
      <c r="O8" s="325" t="s">
        <v>206</v>
      </c>
      <c r="P8" s="325" t="s">
        <v>205</v>
      </c>
      <c r="Q8" s="325" t="s">
        <v>206</v>
      </c>
      <c r="R8" s="325" t="s">
        <v>205</v>
      </c>
      <c r="S8" s="325" t="s">
        <v>206</v>
      </c>
      <c r="T8" s="325" t="s">
        <v>205</v>
      </c>
      <c r="U8" s="325" t="s">
        <v>206</v>
      </c>
      <c r="V8" s="325" t="s">
        <v>205</v>
      </c>
      <c r="W8" s="325" t="s">
        <v>206</v>
      </c>
      <c r="X8" s="325" t="s">
        <v>205</v>
      </c>
      <c r="Y8" s="325" t="s">
        <v>206</v>
      </c>
      <c r="Z8" s="325" t="s">
        <v>205</v>
      </c>
      <c r="AA8" s="325" t="s">
        <v>206</v>
      </c>
      <c r="AB8" s="325" t="s">
        <v>205</v>
      </c>
      <c r="AC8" s="325" t="s">
        <v>206</v>
      </c>
      <c r="AD8" s="325" t="s">
        <v>205</v>
      </c>
      <c r="AE8" s="325" t="s">
        <v>206</v>
      </c>
      <c r="AF8" s="325" t="s">
        <v>205</v>
      </c>
      <c r="AG8" s="325" t="s">
        <v>206</v>
      </c>
      <c r="AH8" s="325" t="s">
        <v>205</v>
      </c>
      <c r="AI8" s="325" t="s">
        <v>206</v>
      </c>
      <c r="AJ8" s="325" t="s">
        <v>205</v>
      </c>
      <c r="AK8" s="325" t="s">
        <v>206</v>
      </c>
      <c r="AL8" s="325" t="s">
        <v>205</v>
      </c>
      <c r="AM8" s="325" t="s">
        <v>206</v>
      </c>
      <c r="AN8" s="325" t="s">
        <v>205</v>
      </c>
      <c r="AO8" s="325" t="s">
        <v>206</v>
      </c>
      <c r="AP8" s="325" t="s">
        <v>205</v>
      </c>
      <c r="AQ8" s="325" t="s">
        <v>206</v>
      </c>
      <c r="AR8" s="325" t="s">
        <v>205</v>
      </c>
      <c r="AS8" s="325" t="s">
        <v>206</v>
      </c>
      <c r="AT8" s="325" t="s">
        <v>205</v>
      </c>
      <c r="AU8" s="325" t="s">
        <v>206</v>
      </c>
      <c r="AV8" s="325" t="s">
        <v>205</v>
      </c>
      <c r="AW8" s="325" t="s">
        <v>206</v>
      </c>
      <c r="AX8" s="325" t="s">
        <v>205</v>
      </c>
      <c r="AY8" s="325" t="s">
        <v>206</v>
      </c>
      <c r="AZ8" s="325" t="s">
        <v>205</v>
      </c>
      <c r="BA8" s="325" t="s">
        <v>206</v>
      </c>
      <c r="BB8" s="325" t="s">
        <v>205</v>
      </c>
      <c r="BC8" s="325" t="s">
        <v>206</v>
      </c>
      <c r="BD8" s="325" t="s">
        <v>205</v>
      </c>
      <c r="BE8" s="325" t="s">
        <v>206</v>
      </c>
      <c r="BF8" s="325" t="s">
        <v>205</v>
      </c>
      <c r="BG8" s="325" t="s">
        <v>206</v>
      </c>
      <c r="BH8" s="325" t="s">
        <v>205</v>
      </c>
      <c r="BI8" s="325" t="s">
        <v>206</v>
      </c>
      <c r="BJ8" s="325" t="s">
        <v>205</v>
      </c>
      <c r="BK8" s="325" t="s">
        <v>206</v>
      </c>
      <c r="BL8" s="325" t="s">
        <v>205</v>
      </c>
      <c r="BM8" s="325" t="s">
        <v>206</v>
      </c>
      <c r="BN8" s="325" t="s">
        <v>205</v>
      </c>
      <c r="BO8" s="325" t="s">
        <v>206</v>
      </c>
      <c r="BP8" s="325" t="s">
        <v>205</v>
      </c>
      <c r="BQ8" s="325" t="s">
        <v>206</v>
      </c>
      <c r="BR8" s="325" t="s">
        <v>205</v>
      </c>
      <c r="BS8" s="325" t="s">
        <v>206</v>
      </c>
      <c r="BT8" s="325" t="s">
        <v>205</v>
      </c>
      <c r="BU8" s="325" t="s">
        <v>206</v>
      </c>
      <c r="BV8" s="325" t="s">
        <v>205</v>
      </c>
      <c r="BW8" s="325" t="s">
        <v>206</v>
      </c>
      <c r="BX8" s="325" t="s">
        <v>205</v>
      </c>
      <c r="BY8" s="325" t="s">
        <v>206</v>
      </c>
      <c r="BZ8" s="325" t="s">
        <v>205</v>
      </c>
      <c r="CA8" s="325" t="s">
        <v>206</v>
      </c>
      <c r="CB8" s="325" t="s">
        <v>205</v>
      </c>
      <c r="CC8" s="325" t="s">
        <v>206</v>
      </c>
      <c r="CD8" s="325" t="s">
        <v>205</v>
      </c>
      <c r="CE8" s="325" t="s">
        <v>206</v>
      </c>
      <c r="CF8" s="325" t="s">
        <v>205</v>
      </c>
      <c r="CG8" s="325" t="s">
        <v>206</v>
      </c>
      <c r="CH8" s="325" t="s">
        <v>205</v>
      </c>
      <c r="CI8" s="325" t="s">
        <v>206</v>
      </c>
      <c r="CJ8" s="325" t="s">
        <v>205</v>
      </c>
      <c r="CK8" s="325" t="s">
        <v>206</v>
      </c>
      <c r="CL8" s="325" t="s">
        <v>205</v>
      </c>
      <c r="CM8" s="325" t="s">
        <v>206</v>
      </c>
      <c r="CN8" s="325" t="s">
        <v>205</v>
      </c>
      <c r="CO8" s="325" t="s">
        <v>206</v>
      </c>
      <c r="CP8" s="325" t="s">
        <v>205</v>
      </c>
      <c r="CQ8" s="325" t="s">
        <v>206</v>
      </c>
      <c r="CR8" s="325" t="s">
        <v>205</v>
      </c>
      <c r="CS8" s="325" t="s">
        <v>206</v>
      </c>
      <c r="CT8" s="325" t="s">
        <v>205</v>
      </c>
      <c r="CU8" s="325" t="s">
        <v>206</v>
      </c>
      <c r="CV8" s="325" t="s">
        <v>205</v>
      </c>
      <c r="CW8" s="325" t="s">
        <v>206</v>
      </c>
      <c r="CX8" s="325" t="s">
        <v>205</v>
      </c>
      <c r="CY8" s="865"/>
    </row>
    <row r="9" spans="1:106" s="79" customFormat="1" ht="40.15" customHeight="1" x14ac:dyDescent="0.25">
      <c r="B9" s="205" t="s">
        <v>214</v>
      </c>
      <c r="C9" s="265"/>
      <c r="D9" s="246">
        <v>253.41899999999987</v>
      </c>
      <c r="E9" s="265"/>
      <c r="F9" s="246">
        <v>945.68</v>
      </c>
      <c r="G9" s="265"/>
      <c r="H9" s="246">
        <v>219.39499999999998</v>
      </c>
      <c r="I9" s="265"/>
      <c r="J9" s="246">
        <v>433.15000000000009</v>
      </c>
      <c r="K9" s="265"/>
      <c r="L9" s="246">
        <v>550.39999999999964</v>
      </c>
      <c r="M9" s="265"/>
      <c r="N9" s="246">
        <v>626.30000000000018</v>
      </c>
      <c r="O9" s="265"/>
      <c r="P9" s="246">
        <v>836.6099999999999</v>
      </c>
      <c r="Q9" s="265"/>
      <c r="R9" s="246">
        <v>450.03000000000043</v>
      </c>
      <c r="S9" s="265"/>
      <c r="T9" s="246">
        <v>1036.7097949999998</v>
      </c>
      <c r="U9" s="265"/>
      <c r="V9" s="246">
        <v>712.49999999999977</v>
      </c>
      <c r="W9" s="265"/>
      <c r="X9" s="246">
        <v>304.89999999999986</v>
      </c>
      <c r="Y9" s="265"/>
      <c r="Z9" s="246">
        <v>680.3</v>
      </c>
      <c r="AA9" s="265"/>
      <c r="AB9" s="246">
        <v>784.00000000000023</v>
      </c>
      <c r="AC9" s="265"/>
      <c r="AD9" s="246">
        <v>972.96000000000015</v>
      </c>
      <c r="AE9" s="265"/>
      <c r="AF9" s="246">
        <v>667.6800000000004</v>
      </c>
      <c r="AG9" s="265"/>
      <c r="AH9" s="246">
        <v>694.00000000000045</v>
      </c>
      <c r="AI9" s="265"/>
      <c r="AJ9" s="246">
        <v>637.60000000000014</v>
      </c>
      <c r="AK9" s="265"/>
      <c r="AL9" s="246">
        <v>808.1999999999997</v>
      </c>
      <c r="AM9" s="265"/>
      <c r="AN9" s="246">
        <v>593.40000000000043</v>
      </c>
      <c r="AO9" s="265"/>
      <c r="AP9" s="246">
        <v>64.199999999999591</v>
      </c>
      <c r="AQ9" s="265"/>
      <c r="AR9" s="246">
        <v>376.8</v>
      </c>
      <c r="AS9" s="265"/>
      <c r="AT9" s="246">
        <v>736.4</v>
      </c>
      <c r="AU9" s="265"/>
      <c r="AV9" s="246">
        <v>23</v>
      </c>
      <c r="AW9" s="265">
        <v>294.7</v>
      </c>
      <c r="AX9" s="246"/>
      <c r="AY9" s="265"/>
      <c r="AZ9" s="246">
        <v>175</v>
      </c>
      <c r="BA9" s="265"/>
      <c r="BB9" s="246">
        <v>841.3</v>
      </c>
      <c r="BC9" s="265"/>
      <c r="BD9" s="246">
        <v>370.5</v>
      </c>
      <c r="BE9" s="265"/>
      <c r="BF9" s="246">
        <v>526.20000000000005</v>
      </c>
      <c r="BG9" s="265"/>
      <c r="BH9" s="246">
        <v>710.2</v>
      </c>
      <c r="BI9" s="265"/>
      <c r="BJ9" s="246">
        <v>922.3</v>
      </c>
      <c r="BK9" s="265"/>
      <c r="BL9" s="246">
        <v>342</v>
      </c>
      <c r="BM9" s="265"/>
      <c r="BN9" s="246">
        <v>642.4</v>
      </c>
      <c r="BO9" s="265"/>
      <c r="BP9" s="246">
        <v>884.5</v>
      </c>
      <c r="BQ9" s="265"/>
      <c r="BR9" s="246">
        <v>1248</v>
      </c>
      <c r="BS9" s="265"/>
      <c r="BT9" s="246">
        <v>788.6</v>
      </c>
      <c r="BU9" s="265">
        <v>62.1</v>
      </c>
      <c r="BV9" s="246"/>
      <c r="BW9" s="265"/>
      <c r="BX9" s="246">
        <v>567.20000000000005</v>
      </c>
      <c r="BY9" s="265"/>
      <c r="BZ9" s="246">
        <v>511</v>
      </c>
      <c r="CA9" s="265"/>
      <c r="CB9" s="246">
        <v>511.9</v>
      </c>
      <c r="CC9" s="265">
        <v>257.20000000000027</v>
      </c>
      <c r="CD9" s="246"/>
      <c r="CE9" s="265"/>
      <c r="CF9" s="246">
        <v>598.1</v>
      </c>
      <c r="CG9" s="265"/>
      <c r="CH9" s="246">
        <v>759.7</v>
      </c>
      <c r="CI9" s="265"/>
      <c r="CJ9" s="246">
        <v>558.5</v>
      </c>
      <c r="CK9" s="265"/>
      <c r="CL9" s="246">
        <v>319.60000000000002</v>
      </c>
      <c r="CM9" s="265"/>
      <c r="CN9" s="246">
        <v>774.8</v>
      </c>
      <c r="CO9" s="265"/>
      <c r="CP9" s="246">
        <v>740.9</v>
      </c>
      <c r="CQ9" s="265"/>
      <c r="CR9" s="246">
        <v>523.5</v>
      </c>
      <c r="CS9" s="265"/>
      <c r="CT9" s="246">
        <v>142.9</v>
      </c>
      <c r="CU9" s="265"/>
      <c r="CV9" s="246">
        <v>535.29999999999995</v>
      </c>
      <c r="CW9" s="265"/>
      <c r="CX9" s="246">
        <v>457.8</v>
      </c>
      <c r="CY9" s="240" t="s">
        <v>224</v>
      </c>
      <c r="CZ9" s="78"/>
      <c r="DA9" s="78"/>
      <c r="DB9" s="78"/>
    </row>
    <row r="10" spans="1:106" s="79" customFormat="1" ht="40.15" customHeight="1" x14ac:dyDescent="0.25">
      <c r="A10" s="78"/>
      <c r="B10" s="57" t="s">
        <v>135</v>
      </c>
      <c r="C10" s="266"/>
      <c r="D10" s="268">
        <v>1463.1999999999998</v>
      </c>
      <c r="E10" s="266"/>
      <c r="F10" s="268">
        <v>1881.6</v>
      </c>
      <c r="G10" s="266"/>
      <c r="H10" s="268">
        <v>1557.9</v>
      </c>
      <c r="I10" s="266"/>
      <c r="J10" s="268">
        <v>1814</v>
      </c>
      <c r="K10" s="266"/>
      <c r="L10" s="268">
        <v>1546.5999999999997</v>
      </c>
      <c r="M10" s="266"/>
      <c r="N10" s="268">
        <v>1572.3000000000002</v>
      </c>
      <c r="O10" s="266"/>
      <c r="P10" s="268">
        <v>1558</v>
      </c>
      <c r="Q10" s="266"/>
      <c r="R10" s="268">
        <v>1468.6000000000004</v>
      </c>
      <c r="S10" s="266"/>
      <c r="T10" s="268">
        <v>1786.2999999999997</v>
      </c>
      <c r="U10" s="266"/>
      <c r="V10" s="268">
        <v>1412.1999999999998</v>
      </c>
      <c r="W10" s="266"/>
      <c r="X10" s="268">
        <v>984.1</v>
      </c>
      <c r="Y10" s="266"/>
      <c r="Z10" s="268">
        <v>1704.8000000000002</v>
      </c>
      <c r="AA10" s="266"/>
      <c r="AB10" s="268">
        <v>1537</v>
      </c>
      <c r="AC10" s="266"/>
      <c r="AD10" s="268">
        <v>1637.5</v>
      </c>
      <c r="AE10" s="266"/>
      <c r="AF10" s="268">
        <v>1273.6000000000004</v>
      </c>
      <c r="AG10" s="266"/>
      <c r="AH10" s="268">
        <v>1754.1</v>
      </c>
      <c r="AI10" s="266"/>
      <c r="AJ10" s="268">
        <v>1409.7</v>
      </c>
      <c r="AK10" s="266"/>
      <c r="AL10" s="268">
        <v>1404.8999999999996</v>
      </c>
      <c r="AM10" s="266"/>
      <c r="AN10" s="268">
        <v>1311.6000000000004</v>
      </c>
      <c r="AO10" s="266"/>
      <c r="AP10" s="268">
        <v>1428.1999999999996</v>
      </c>
      <c r="AQ10" s="266"/>
      <c r="AR10" s="268">
        <v>1145.7000000000003</v>
      </c>
      <c r="AS10" s="266"/>
      <c r="AT10" s="268">
        <v>1207</v>
      </c>
      <c r="AU10" s="266"/>
      <c r="AV10" s="268">
        <v>793.49999999999977</v>
      </c>
      <c r="AW10" s="266"/>
      <c r="AX10" s="268">
        <v>967.0999999999998</v>
      </c>
      <c r="AY10" s="266"/>
      <c r="AZ10" s="268">
        <v>915.1</v>
      </c>
      <c r="BA10" s="266"/>
      <c r="BB10" s="268">
        <v>1461.9</v>
      </c>
      <c r="BC10" s="266"/>
      <c r="BD10" s="268">
        <v>1697.8000000000002</v>
      </c>
      <c r="BE10" s="266"/>
      <c r="BF10" s="268">
        <v>1590.7999999999997</v>
      </c>
      <c r="BG10" s="266"/>
      <c r="BH10" s="268">
        <v>1636.8999999999999</v>
      </c>
      <c r="BI10" s="266"/>
      <c r="BJ10" s="268">
        <v>1607.2999999999997</v>
      </c>
      <c r="BK10" s="266"/>
      <c r="BL10" s="268">
        <v>1662.5999999999997</v>
      </c>
      <c r="BM10" s="266"/>
      <c r="BN10" s="268">
        <v>1804.0000000000005</v>
      </c>
      <c r="BO10" s="266"/>
      <c r="BP10" s="268">
        <v>1601.8999999999996</v>
      </c>
      <c r="BQ10" s="266"/>
      <c r="BR10" s="268">
        <v>1919.5999999999992</v>
      </c>
      <c r="BS10" s="267"/>
      <c r="BT10" s="268">
        <v>1738.3999999999996</v>
      </c>
      <c r="BU10" s="267"/>
      <c r="BV10" s="268">
        <v>1325.6</v>
      </c>
      <c r="BW10" s="267"/>
      <c r="BX10" s="268">
        <v>1322.7</v>
      </c>
      <c r="BY10" s="267"/>
      <c r="BZ10" s="268">
        <v>1036.3</v>
      </c>
      <c r="CA10" s="267"/>
      <c r="CB10" s="268">
        <v>1181.9000000000001</v>
      </c>
      <c r="CC10" s="267"/>
      <c r="CD10" s="268">
        <v>1288.4000000000001</v>
      </c>
      <c r="CE10" s="267"/>
      <c r="CF10" s="268">
        <v>1271.5</v>
      </c>
      <c r="CG10" s="267"/>
      <c r="CH10" s="268">
        <v>1172.5999999999999</v>
      </c>
      <c r="CI10" s="267"/>
      <c r="CJ10" s="268">
        <v>1151.2</v>
      </c>
      <c r="CK10" s="267"/>
      <c r="CL10" s="268">
        <v>1689.2</v>
      </c>
      <c r="CM10" s="267"/>
      <c r="CN10" s="268">
        <v>1402.0999999999995</v>
      </c>
      <c r="CO10" s="267"/>
      <c r="CP10" s="268">
        <v>1177.5000000000005</v>
      </c>
      <c r="CQ10" s="606"/>
      <c r="CR10" s="268">
        <v>1176.8000000000002</v>
      </c>
      <c r="CS10" s="606"/>
      <c r="CT10" s="268">
        <v>1506.7999999999993</v>
      </c>
      <c r="CU10" s="267"/>
      <c r="CV10" s="268">
        <v>1169.0999999999995</v>
      </c>
      <c r="CW10" s="267"/>
      <c r="CX10" s="268">
        <v>925.50000000000057</v>
      </c>
      <c r="CY10" s="59" t="s">
        <v>203</v>
      </c>
      <c r="CZ10" s="78"/>
      <c r="DA10" s="78"/>
    </row>
    <row r="11" spans="1:106" s="79" customFormat="1" ht="40.15" customHeight="1" x14ac:dyDescent="0.25">
      <c r="B11" s="60" t="s">
        <v>136</v>
      </c>
      <c r="C11" s="61"/>
      <c r="D11" s="185">
        <v>1909.3999999999999</v>
      </c>
      <c r="E11" s="61"/>
      <c r="F11" s="185">
        <v>2401.8000000000002</v>
      </c>
      <c r="G11" s="61"/>
      <c r="H11" s="185">
        <v>2004.5000000000002</v>
      </c>
      <c r="I11" s="61"/>
      <c r="J11" s="185">
        <v>2179.9</v>
      </c>
      <c r="K11" s="61"/>
      <c r="L11" s="185">
        <v>1757.4999999999998</v>
      </c>
      <c r="M11" s="61"/>
      <c r="N11" s="185">
        <v>1821.8000000000002</v>
      </c>
      <c r="O11" s="61"/>
      <c r="P11" s="185">
        <v>1957.3999999999999</v>
      </c>
      <c r="Q11" s="61"/>
      <c r="R11" s="185">
        <v>1799.5000000000002</v>
      </c>
      <c r="S11" s="61"/>
      <c r="T11" s="185">
        <v>1889.4999999999998</v>
      </c>
      <c r="U11" s="61"/>
      <c r="V11" s="185">
        <v>1639.8999999999999</v>
      </c>
      <c r="W11" s="61"/>
      <c r="X11" s="185">
        <v>1372.1000000000001</v>
      </c>
      <c r="Y11" s="61"/>
      <c r="Z11" s="185">
        <v>1905.8</v>
      </c>
      <c r="AA11" s="61"/>
      <c r="AB11" s="185">
        <v>1817.8000000000002</v>
      </c>
      <c r="AC11" s="61"/>
      <c r="AD11" s="185">
        <v>1921</v>
      </c>
      <c r="AE11" s="61"/>
      <c r="AF11" s="185">
        <v>1786.8</v>
      </c>
      <c r="AG11" s="61"/>
      <c r="AH11" s="185">
        <v>2067.6</v>
      </c>
      <c r="AI11" s="61"/>
      <c r="AJ11" s="185">
        <v>1781.3</v>
      </c>
      <c r="AK11" s="61"/>
      <c r="AL11" s="185">
        <v>1740.6999999999998</v>
      </c>
      <c r="AM11" s="61"/>
      <c r="AN11" s="185">
        <v>1925.2000000000003</v>
      </c>
      <c r="AO11" s="61"/>
      <c r="AP11" s="185">
        <v>1867.2999999999997</v>
      </c>
      <c r="AQ11" s="61"/>
      <c r="AR11" s="185">
        <v>1762.8999999999999</v>
      </c>
      <c r="AS11" s="61"/>
      <c r="AT11" s="185">
        <v>1872.7999999999997</v>
      </c>
      <c r="AU11" s="61"/>
      <c r="AV11" s="185">
        <v>1697.6999999999998</v>
      </c>
      <c r="AW11" s="61"/>
      <c r="AX11" s="185">
        <v>1683.7</v>
      </c>
      <c r="AY11" s="61"/>
      <c r="AZ11" s="185">
        <v>1454.6999999999998</v>
      </c>
      <c r="BA11" s="61"/>
      <c r="BB11" s="185">
        <v>1310.8</v>
      </c>
      <c r="BC11" s="61"/>
      <c r="BD11" s="185">
        <v>1601.6</v>
      </c>
      <c r="BE11" s="61"/>
      <c r="BF11" s="185">
        <v>1610.4</v>
      </c>
      <c r="BG11" s="61"/>
      <c r="BH11" s="185">
        <v>1676.2000000000003</v>
      </c>
      <c r="BI11" s="61"/>
      <c r="BJ11" s="185">
        <v>1730.8999999999999</v>
      </c>
      <c r="BK11" s="61"/>
      <c r="BL11" s="185">
        <v>2161.6999999999998</v>
      </c>
      <c r="BM11" s="61"/>
      <c r="BN11" s="185">
        <v>2314.5000000000005</v>
      </c>
      <c r="BO11" s="61"/>
      <c r="BP11" s="185">
        <v>2035</v>
      </c>
      <c r="BQ11" s="61"/>
      <c r="BR11" s="185">
        <v>2435.2999999999997</v>
      </c>
      <c r="BS11" s="269"/>
      <c r="BT11" s="185">
        <v>2717.5</v>
      </c>
      <c r="BU11" s="269"/>
      <c r="BV11" s="185">
        <v>2182.4</v>
      </c>
      <c r="BW11" s="269"/>
      <c r="BX11" s="185">
        <v>2157.5</v>
      </c>
      <c r="BY11" s="269"/>
      <c r="BZ11" s="185">
        <v>1913.5</v>
      </c>
      <c r="CA11" s="269"/>
      <c r="CB11" s="185">
        <v>2388</v>
      </c>
      <c r="CC11" s="269"/>
      <c r="CD11" s="185">
        <v>2021</v>
      </c>
      <c r="CE11" s="269"/>
      <c r="CF11" s="185">
        <v>2010.5</v>
      </c>
      <c r="CG11" s="269"/>
      <c r="CH11" s="185">
        <v>1866.4</v>
      </c>
      <c r="CI11" s="269"/>
      <c r="CJ11" s="185">
        <v>2192.1</v>
      </c>
      <c r="CK11" s="269"/>
      <c r="CL11" s="185">
        <v>2392</v>
      </c>
      <c r="CM11" s="269"/>
      <c r="CN11" s="185">
        <v>2149.9999999999995</v>
      </c>
      <c r="CO11" s="269"/>
      <c r="CP11" s="185">
        <v>2121.5000000000005</v>
      </c>
      <c r="CQ11" s="269"/>
      <c r="CR11" s="185">
        <v>2263.9</v>
      </c>
      <c r="CS11" s="269"/>
      <c r="CT11" s="185">
        <v>2339.9999999999995</v>
      </c>
      <c r="CU11" s="269"/>
      <c r="CV11" s="185">
        <v>2005.7999999999997</v>
      </c>
      <c r="CW11" s="269"/>
      <c r="CX11" s="185">
        <v>1865.1000000000004</v>
      </c>
      <c r="CY11" s="54" t="s">
        <v>463</v>
      </c>
      <c r="CZ11" s="78"/>
      <c r="DA11" s="78"/>
    </row>
    <row r="12" spans="1:106" s="79" customFormat="1" ht="40.15" customHeight="1" x14ac:dyDescent="0.25">
      <c r="B12" s="57" t="s">
        <v>137</v>
      </c>
      <c r="C12" s="63">
        <v>1456.3</v>
      </c>
      <c r="D12" s="186"/>
      <c r="E12" s="63">
        <v>1490</v>
      </c>
      <c r="F12" s="186"/>
      <c r="G12" s="63">
        <v>1540.8</v>
      </c>
      <c r="H12" s="186"/>
      <c r="I12" s="63">
        <v>1466.5</v>
      </c>
      <c r="J12" s="186"/>
      <c r="K12" s="63">
        <v>1300.2</v>
      </c>
      <c r="L12" s="186"/>
      <c r="M12" s="63">
        <v>1404.6</v>
      </c>
      <c r="N12" s="186"/>
      <c r="O12" s="63">
        <v>1458.3</v>
      </c>
      <c r="P12" s="186"/>
      <c r="Q12" s="63">
        <v>1398.3</v>
      </c>
      <c r="R12" s="186"/>
      <c r="S12" s="63">
        <v>1162.7</v>
      </c>
      <c r="T12" s="186"/>
      <c r="U12" s="63">
        <v>1344.8</v>
      </c>
      <c r="V12" s="186"/>
      <c r="W12" s="63">
        <v>1496.3</v>
      </c>
      <c r="X12" s="186"/>
      <c r="Y12" s="63">
        <v>1355.8</v>
      </c>
      <c r="Z12" s="186"/>
      <c r="AA12" s="63">
        <v>1241.5</v>
      </c>
      <c r="AB12" s="186"/>
      <c r="AC12" s="63">
        <v>1257.4000000000001</v>
      </c>
      <c r="AD12" s="186"/>
      <c r="AE12" s="63">
        <v>1397.3</v>
      </c>
      <c r="AF12" s="186"/>
      <c r="AG12" s="63">
        <v>1436.9</v>
      </c>
      <c r="AH12" s="186"/>
      <c r="AI12" s="63">
        <v>1220.7</v>
      </c>
      <c r="AJ12" s="186"/>
      <c r="AK12" s="63">
        <v>1351.5</v>
      </c>
      <c r="AL12" s="186"/>
      <c r="AM12" s="63">
        <v>1457.6</v>
      </c>
      <c r="AN12" s="186"/>
      <c r="AO12" s="63">
        <v>1472.9</v>
      </c>
      <c r="AP12" s="186"/>
      <c r="AQ12" s="63">
        <v>1330.3</v>
      </c>
      <c r="AR12" s="186"/>
      <c r="AS12" s="63">
        <v>1401.4</v>
      </c>
      <c r="AT12" s="186"/>
      <c r="AU12" s="63">
        <v>1664.4</v>
      </c>
      <c r="AV12" s="186"/>
      <c r="AW12" s="63">
        <v>1509.2</v>
      </c>
      <c r="AX12" s="186"/>
      <c r="AY12" s="63">
        <v>1380.5</v>
      </c>
      <c r="AZ12" s="186"/>
      <c r="BA12" s="63">
        <v>1142.7</v>
      </c>
      <c r="BB12" s="186"/>
      <c r="BC12" s="63">
        <v>1630.6</v>
      </c>
      <c r="BD12" s="186"/>
      <c r="BE12" s="63">
        <v>1485.9</v>
      </c>
      <c r="BF12" s="186"/>
      <c r="BG12" s="63">
        <v>1427.6</v>
      </c>
      <c r="BH12" s="186"/>
      <c r="BI12" s="63">
        <v>1590.7</v>
      </c>
      <c r="BJ12" s="186"/>
      <c r="BK12" s="63">
        <v>1700.9</v>
      </c>
      <c r="BL12" s="186"/>
      <c r="BM12" s="63">
        <v>1924.6</v>
      </c>
      <c r="BN12" s="186"/>
      <c r="BO12" s="63">
        <v>2069.3000000000002</v>
      </c>
      <c r="BP12" s="186"/>
      <c r="BQ12" s="63">
        <v>2403.9</v>
      </c>
      <c r="BR12" s="186"/>
      <c r="BS12" s="270">
        <v>2460</v>
      </c>
      <c r="BT12" s="186"/>
      <c r="BU12" s="270">
        <v>2140.6</v>
      </c>
      <c r="BV12" s="186"/>
      <c r="BW12" s="270">
        <v>2196.8000000000002</v>
      </c>
      <c r="BX12" s="186"/>
      <c r="BY12" s="270">
        <v>2293.1</v>
      </c>
      <c r="BZ12" s="186"/>
      <c r="CA12" s="270">
        <v>2247.5</v>
      </c>
      <c r="CB12" s="186"/>
      <c r="CC12" s="270">
        <v>2174.4</v>
      </c>
      <c r="CD12" s="186"/>
      <c r="CE12" s="270">
        <v>2170.1</v>
      </c>
      <c r="CF12" s="186"/>
      <c r="CG12" s="270">
        <v>2369.8000000000002</v>
      </c>
      <c r="CH12" s="186"/>
      <c r="CI12" s="270">
        <v>2619.9</v>
      </c>
      <c r="CJ12" s="186"/>
      <c r="CK12" s="270">
        <v>2449.3000000000002</v>
      </c>
      <c r="CL12" s="186"/>
      <c r="CM12" s="270">
        <v>2305.9</v>
      </c>
      <c r="CN12" s="186"/>
      <c r="CO12" s="270">
        <v>2504.1</v>
      </c>
      <c r="CP12" s="186"/>
      <c r="CQ12" s="270">
        <v>2879.4</v>
      </c>
      <c r="CR12" s="186"/>
      <c r="CS12" s="270">
        <v>2892.9</v>
      </c>
      <c r="CT12" s="186"/>
      <c r="CU12" s="270">
        <v>2367.1</v>
      </c>
      <c r="CV12" s="186"/>
      <c r="CW12" s="270">
        <v>3102.5</v>
      </c>
      <c r="CX12" s="186"/>
      <c r="CY12" s="59" t="s">
        <v>240</v>
      </c>
      <c r="CZ12" s="78"/>
      <c r="DA12" s="78"/>
    </row>
    <row r="13" spans="1:106" s="79" customFormat="1" ht="40.15" customHeight="1" x14ac:dyDescent="0.25">
      <c r="B13" s="65" t="s">
        <v>138</v>
      </c>
      <c r="C13" s="66">
        <v>0</v>
      </c>
      <c r="D13" s="187"/>
      <c r="E13" s="66">
        <v>0</v>
      </c>
      <c r="F13" s="187"/>
      <c r="G13" s="66">
        <v>0.7</v>
      </c>
      <c r="H13" s="187"/>
      <c r="I13" s="66">
        <v>0</v>
      </c>
      <c r="J13" s="187"/>
      <c r="K13" s="66">
        <v>0</v>
      </c>
      <c r="L13" s="187"/>
      <c r="M13" s="66">
        <v>0</v>
      </c>
      <c r="N13" s="187"/>
      <c r="O13" s="66">
        <v>1.1000000000000001</v>
      </c>
      <c r="P13" s="187"/>
      <c r="Q13" s="66">
        <v>0</v>
      </c>
      <c r="R13" s="187"/>
      <c r="S13" s="66">
        <v>3.6</v>
      </c>
      <c r="T13" s="187"/>
      <c r="U13" s="66">
        <v>12.9</v>
      </c>
      <c r="V13" s="187"/>
      <c r="W13" s="66">
        <v>17.5</v>
      </c>
      <c r="X13" s="187"/>
      <c r="Y13" s="66">
        <v>10.3</v>
      </c>
      <c r="Z13" s="187"/>
      <c r="AA13" s="66">
        <v>0.8</v>
      </c>
      <c r="AB13" s="187"/>
      <c r="AC13" s="66">
        <v>1.3</v>
      </c>
      <c r="AD13" s="187"/>
      <c r="AE13" s="66">
        <v>18.600000000000001</v>
      </c>
      <c r="AF13" s="187"/>
      <c r="AG13" s="66">
        <v>12.7</v>
      </c>
      <c r="AH13" s="187"/>
      <c r="AI13" s="66">
        <v>6.5</v>
      </c>
      <c r="AJ13" s="187"/>
      <c r="AK13" s="66">
        <v>2.2999999999999998</v>
      </c>
      <c r="AL13" s="187"/>
      <c r="AM13" s="66">
        <v>1.2</v>
      </c>
      <c r="AN13" s="187"/>
      <c r="AO13" s="66">
        <v>3</v>
      </c>
      <c r="AP13" s="187"/>
      <c r="AQ13" s="66">
        <v>12.1</v>
      </c>
      <c r="AR13" s="187"/>
      <c r="AS13" s="66">
        <v>0.9</v>
      </c>
      <c r="AT13" s="187"/>
      <c r="AU13" s="66">
        <v>86.2</v>
      </c>
      <c r="AV13" s="187"/>
      <c r="AW13" s="66">
        <v>47.8</v>
      </c>
      <c r="AX13" s="187"/>
      <c r="AY13" s="66">
        <v>70</v>
      </c>
      <c r="AZ13" s="187"/>
      <c r="BA13" s="66">
        <v>42.5</v>
      </c>
      <c r="BB13" s="187"/>
      <c r="BC13" s="66">
        <v>182.2</v>
      </c>
      <c r="BD13" s="187"/>
      <c r="BE13" s="66">
        <v>16.2</v>
      </c>
      <c r="BF13" s="187"/>
      <c r="BG13" s="66">
        <v>11.8</v>
      </c>
      <c r="BH13" s="187"/>
      <c r="BI13" s="66">
        <v>37.799999999999997</v>
      </c>
      <c r="BJ13" s="187"/>
      <c r="BK13" s="66">
        <v>3.6</v>
      </c>
      <c r="BL13" s="187"/>
      <c r="BM13" s="66">
        <v>1</v>
      </c>
      <c r="BN13" s="187"/>
      <c r="BO13" s="66">
        <v>19.399999999999999</v>
      </c>
      <c r="BP13" s="187"/>
      <c r="BQ13" s="66">
        <v>3.1</v>
      </c>
      <c r="BR13" s="187"/>
      <c r="BS13" s="210">
        <v>1.9</v>
      </c>
      <c r="BT13" s="187"/>
      <c r="BU13" s="210">
        <v>5.0999999999999996</v>
      </c>
      <c r="BV13" s="187"/>
      <c r="BW13" s="210">
        <v>66.7</v>
      </c>
      <c r="BX13" s="187"/>
      <c r="BY13" s="210">
        <v>137.69999999999999</v>
      </c>
      <c r="BZ13" s="187"/>
      <c r="CA13" s="210">
        <v>4.0999999999999996</v>
      </c>
      <c r="CB13" s="187"/>
      <c r="CC13" s="210">
        <v>68.900000000000006</v>
      </c>
      <c r="CD13" s="187"/>
      <c r="CE13" s="210">
        <v>56.1</v>
      </c>
      <c r="CF13" s="187"/>
      <c r="CG13" s="210">
        <v>33.200000000000003</v>
      </c>
      <c r="CH13" s="187"/>
      <c r="CI13" s="210">
        <v>8.9</v>
      </c>
      <c r="CJ13" s="187"/>
      <c r="CK13" s="210">
        <v>7</v>
      </c>
      <c r="CL13" s="187"/>
      <c r="CM13" s="210">
        <v>39.799999999999997</v>
      </c>
      <c r="CN13" s="187"/>
      <c r="CO13" s="210">
        <v>16.899999999999999</v>
      </c>
      <c r="CP13" s="187"/>
      <c r="CQ13" s="210">
        <v>32.5</v>
      </c>
      <c r="CR13" s="187"/>
      <c r="CS13" s="210">
        <v>98.8</v>
      </c>
      <c r="CT13" s="187"/>
      <c r="CU13" s="210">
        <v>129.4</v>
      </c>
      <c r="CV13" s="187"/>
      <c r="CW13" s="210">
        <v>305</v>
      </c>
      <c r="CX13" s="187"/>
      <c r="CY13" s="68" t="s">
        <v>249</v>
      </c>
      <c r="CZ13" s="78"/>
      <c r="DA13" s="78"/>
    </row>
    <row r="14" spans="1:106" s="79" customFormat="1" ht="40.15" customHeight="1" x14ac:dyDescent="0.25">
      <c r="B14" s="57" t="s">
        <v>139</v>
      </c>
      <c r="C14" s="63"/>
      <c r="D14" s="186">
        <v>3365.7</v>
      </c>
      <c r="E14" s="63"/>
      <c r="F14" s="186">
        <v>3891.8</v>
      </c>
      <c r="G14" s="63"/>
      <c r="H14" s="186">
        <v>3545.3</v>
      </c>
      <c r="I14" s="63"/>
      <c r="J14" s="186">
        <v>3646.4</v>
      </c>
      <c r="K14" s="63"/>
      <c r="L14" s="186">
        <v>3057.7</v>
      </c>
      <c r="M14" s="63"/>
      <c r="N14" s="186">
        <v>3226.4</v>
      </c>
      <c r="O14" s="63"/>
      <c r="P14" s="186">
        <v>3415.7</v>
      </c>
      <c r="Q14" s="63"/>
      <c r="R14" s="186">
        <v>3197.8</v>
      </c>
      <c r="S14" s="63"/>
      <c r="T14" s="186">
        <v>3052.2</v>
      </c>
      <c r="U14" s="63"/>
      <c r="V14" s="186">
        <v>2984.7</v>
      </c>
      <c r="W14" s="63"/>
      <c r="X14" s="186">
        <v>2868.4</v>
      </c>
      <c r="Y14" s="63"/>
      <c r="Z14" s="186">
        <v>3261.6</v>
      </c>
      <c r="AA14" s="63"/>
      <c r="AB14" s="186">
        <v>3059.3</v>
      </c>
      <c r="AC14" s="63"/>
      <c r="AD14" s="186">
        <v>3178.4</v>
      </c>
      <c r="AE14" s="63"/>
      <c r="AF14" s="186">
        <v>3184.1</v>
      </c>
      <c r="AG14" s="63"/>
      <c r="AH14" s="186">
        <v>3504.5</v>
      </c>
      <c r="AI14" s="63"/>
      <c r="AJ14" s="186">
        <v>3002</v>
      </c>
      <c r="AK14" s="63"/>
      <c r="AL14" s="186">
        <v>3092.2</v>
      </c>
      <c r="AM14" s="63"/>
      <c r="AN14" s="186">
        <v>3382.8</v>
      </c>
      <c r="AO14" s="63"/>
      <c r="AP14" s="186">
        <v>3340.2</v>
      </c>
      <c r="AQ14" s="63"/>
      <c r="AR14" s="186">
        <v>3093.2</v>
      </c>
      <c r="AS14" s="63"/>
      <c r="AT14" s="186">
        <v>3274.2</v>
      </c>
      <c r="AU14" s="63"/>
      <c r="AV14" s="186">
        <v>3362.1</v>
      </c>
      <c r="AW14" s="63"/>
      <c r="AX14" s="186">
        <v>3192.9</v>
      </c>
      <c r="AY14" s="63"/>
      <c r="AZ14" s="186">
        <v>2835.2</v>
      </c>
      <c r="BA14" s="63"/>
      <c r="BB14" s="186">
        <v>2453.5</v>
      </c>
      <c r="BC14" s="63"/>
      <c r="BD14" s="186">
        <v>3232.2</v>
      </c>
      <c r="BE14" s="63"/>
      <c r="BF14" s="186">
        <v>3096.3</v>
      </c>
      <c r="BG14" s="63"/>
      <c r="BH14" s="186">
        <v>3103.8</v>
      </c>
      <c r="BI14" s="63"/>
      <c r="BJ14" s="186">
        <v>3321.6</v>
      </c>
      <c r="BK14" s="63"/>
      <c r="BL14" s="186">
        <v>3862.6</v>
      </c>
      <c r="BM14" s="63"/>
      <c r="BN14" s="186">
        <v>4239.1000000000004</v>
      </c>
      <c r="BO14" s="63"/>
      <c r="BP14" s="186">
        <v>4104.3</v>
      </c>
      <c r="BQ14" s="63"/>
      <c r="BR14" s="186">
        <v>4839.2</v>
      </c>
      <c r="BS14" s="270"/>
      <c r="BT14" s="186">
        <v>5177.5</v>
      </c>
      <c r="BU14" s="270"/>
      <c r="BV14" s="186">
        <v>4323</v>
      </c>
      <c r="BW14" s="270"/>
      <c r="BX14" s="186">
        <v>4354.3</v>
      </c>
      <c r="BY14" s="270"/>
      <c r="BZ14" s="186">
        <v>4206.6000000000004</v>
      </c>
      <c r="CA14" s="270"/>
      <c r="CB14" s="186">
        <v>4635.5</v>
      </c>
      <c r="CC14" s="270"/>
      <c r="CD14" s="186">
        <v>4195.3999999999996</v>
      </c>
      <c r="CE14" s="270"/>
      <c r="CF14" s="186">
        <v>4180.6000000000004</v>
      </c>
      <c r="CG14" s="270"/>
      <c r="CH14" s="186">
        <v>4236.2</v>
      </c>
      <c r="CI14" s="270"/>
      <c r="CJ14" s="186">
        <v>4812</v>
      </c>
      <c r="CK14" s="270"/>
      <c r="CL14" s="186">
        <v>4841.3</v>
      </c>
      <c r="CM14" s="270"/>
      <c r="CN14" s="186">
        <v>4455.8999999999996</v>
      </c>
      <c r="CO14" s="270"/>
      <c r="CP14" s="186">
        <v>4625.6000000000004</v>
      </c>
      <c r="CQ14" s="270"/>
      <c r="CR14" s="186">
        <v>5143.3</v>
      </c>
      <c r="CS14" s="270"/>
      <c r="CT14" s="186">
        <v>5232.8999999999996</v>
      </c>
      <c r="CU14" s="270"/>
      <c r="CV14" s="186">
        <v>4372.8999999999996</v>
      </c>
      <c r="CW14" s="270"/>
      <c r="CX14" s="186">
        <v>4967.6000000000004</v>
      </c>
      <c r="CY14" s="59" t="s">
        <v>239</v>
      </c>
      <c r="CZ14" s="78"/>
      <c r="DA14" s="78"/>
    </row>
    <row r="15" spans="1:106" s="79" customFormat="1" ht="40.15" customHeight="1" x14ac:dyDescent="0.25">
      <c r="B15" s="65" t="s">
        <v>138</v>
      </c>
      <c r="C15" s="66"/>
      <c r="D15" s="187">
        <v>66.400000000000006</v>
      </c>
      <c r="E15" s="66"/>
      <c r="F15" s="187">
        <v>62.5</v>
      </c>
      <c r="G15" s="66"/>
      <c r="H15" s="187">
        <v>116</v>
      </c>
      <c r="I15" s="66"/>
      <c r="J15" s="187">
        <v>141.6</v>
      </c>
      <c r="K15" s="66"/>
      <c r="L15" s="187">
        <v>100.3</v>
      </c>
      <c r="M15" s="66"/>
      <c r="N15" s="187">
        <v>100.6</v>
      </c>
      <c r="O15" s="66"/>
      <c r="P15" s="187">
        <v>249.7</v>
      </c>
      <c r="Q15" s="66"/>
      <c r="R15" s="187">
        <v>164.1</v>
      </c>
      <c r="S15" s="66"/>
      <c r="T15" s="187">
        <v>64</v>
      </c>
      <c r="U15" s="66"/>
      <c r="V15" s="187">
        <v>44.3</v>
      </c>
      <c r="W15" s="66"/>
      <c r="X15" s="187">
        <v>62.8</v>
      </c>
      <c r="Y15" s="66"/>
      <c r="Z15" s="187">
        <v>161.1</v>
      </c>
      <c r="AA15" s="66"/>
      <c r="AB15" s="187">
        <v>156.19999999999999</v>
      </c>
      <c r="AC15" s="66"/>
      <c r="AD15" s="187">
        <v>61.6</v>
      </c>
      <c r="AE15" s="66"/>
      <c r="AF15" s="187">
        <v>84</v>
      </c>
      <c r="AG15" s="66"/>
      <c r="AH15" s="187">
        <v>61.2</v>
      </c>
      <c r="AI15" s="66"/>
      <c r="AJ15" s="187">
        <v>29.6</v>
      </c>
      <c r="AK15" s="66"/>
      <c r="AL15" s="187">
        <v>31.5</v>
      </c>
      <c r="AM15" s="66"/>
      <c r="AN15" s="187">
        <v>67.7</v>
      </c>
      <c r="AO15" s="66"/>
      <c r="AP15" s="187">
        <v>40.799999999999997</v>
      </c>
      <c r="AQ15" s="66"/>
      <c r="AR15" s="187">
        <v>14.3</v>
      </c>
      <c r="AS15" s="66"/>
      <c r="AT15" s="187">
        <v>25.5</v>
      </c>
      <c r="AU15" s="66"/>
      <c r="AV15" s="187">
        <v>13.5</v>
      </c>
      <c r="AW15" s="66"/>
      <c r="AX15" s="187">
        <v>12.1</v>
      </c>
      <c r="AY15" s="66"/>
      <c r="AZ15" s="187">
        <v>5.7</v>
      </c>
      <c r="BA15" s="66"/>
      <c r="BB15" s="187">
        <v>35.4</v>
      </c>
      <c r="BC15" s="66"/>
      <c r="BD15" s="187">
        <v>22.2</v>
      </c>
      <c r="BE15" s="66"/>
      <c r="BF15" s="187">
        <v>30.8</v>
      </c>
      <c r="BG15" s="66"/>
      <c r="BH15" s="187">
        <v>97.2</v>
      </c>
      <c r="BI15" s="66"/>
      <c r="BJ15" s="187">
        <v>115.1</v>
      </c>
      <c r="BK15" s="66"/>
      <c r="BL15" s="187">
        <v>271.2</v>
      </c>
      <c r="BM15" s="66"/>
      <c r="BN15" s="187">
        <v>302.39999999999998</v>
      </c>
      <c r="BO15" s="66"/>
      <c r="BP15" s="187">
        <v>234</v>
      </c>
      <c r="BQ15" s="66"/>
      <c r="BR15" s="187">
        <v>354.6</v>
      </c>
      <c r="BS15" s="210"/>
      <c r="BT15" s="187">
        <v>622.5</v>
      </c>
      <c r="BU15" s="210"/>
      <c r="BV15" s="187">
        <v>266.60000000000002</v>
      </c>
      <c r="BW15" s="210"/>
      <c r="BX15" s="187">
        <v>190.9</v>
      </c>
      <c r="BY15" s="210"/>
      <c r="BZ15" s="187">
        <v>255.2</v>
      </c>
      <c r="CA15" s="210"/>
      <c r="CB15" s="187">
        <v>329.4</v>
      </c>
      <c r="CC15" s="210"/>
      <c r="CD15" s="187">
        <v>200.5</v>
      </c>
      <c r="CE15" s="210"/>
      <c r="CF15" s="187">
        <v>67.2</v>
      </c>
      <c r="CG15" s="210"/>
      <c r="CH15" s="187">
        <v>64.5</v>
      </c>
      <c r="CI15" s="210"/>
      <c r="CJ15" s="187">
        <v>98.8</v>
      </c>
      <c r="CK15" s="210"/>
      <c r="CL15" s="187">
        <v>159.19999999999999</v>
      </c>
      <c r="CM15" s="210"/>
      <c r="CN15" s="187">
        <v>46.4</v>
      </c>
      <c r="CO15" s="210"/>
      <c r="CP15" s="187">
        <v>402.8</v>
      </c>
      <c r="CQ15" s="210"/>
      <c r="CR15" s="187">
        <v>144.9</v>
      </c>
      <c r="CS15" s="210"/>
      <c r="CT15" s="187">
        <v>306.5</v>
      </c>
      <c r="CU15" s="210"/>
      <c r="CV15" s="187">
        <v>161.19999999999999</v>
      </c>
      <c r="CW15" s="210"/>
      <c r="CX15" s="187">
        <v>235.8</v>
      </c>
      <c r="CY15" s="68" t="s">
        <v>249</v>
      </c>
      <c r="CZ15" s="78"/>
      <c r="DA15" s="78"/>
    </row>
    <row r="16" spans="1:106" s="79" customFormat="1" ht="40.15" customHeight="1" x14ac:dyDescent="0.25">
      <c r="B16" s="57" t="s">
        <v>140</v>
      </c>
      <c r="C16" s="63">
        <v>446.20000000000005</v>
      </c>
      <c r="D16" s="186"/>
      <c r="E16" s="63">
        <v>520.20000000000016</v>
      </c>
      <c r="F16" s="186"/>
      <c r="G16" s="63">
        <v>446.6</v>
      </c>
      <c r="H16" s="186"/>
      <c r="I16" s="63">
        <v>365.90000000000009</v>
      </c>
      <c r="J16" s="186"/>
      <c r="K16" s="63">
        <v>210.90000000000009</v>
      </c>
      <c r="L16" s="186"/>
      <c r="M16" s="63">
        <v>249.5</v>
      </c>
      <c r="N16" s="186"/>
      <c r="O16" s="63">
        <v>399.39999999999986</v>
      </c>
      <c r="P16" s="186"/>
      <c r="Q16" s="63">
        <v>330.9</v>
      </c>
      <c r="R16" s="186"/>
      <c r="S16" s="63">
        <v>103.19999999999993</v>
      </c>
      <c r="T16" s="186"/>
      <c r="U16" s="63">
        <v>227.69999999999993</v>
      </c>
      <c r="V16" s="186"/>
      <c r="W16" s="63">
        <v>388.00000000000011</v>
      </c>
      <c r="X16" s="186"/>
      <c r="Y16" s="63">
        <v>200.99999999999966</v>
      </c>
      <c r="Z16" s="186"/>
      <c r="AA16" s="63">
        <v>280.80000000000007</v>
      </c>
      <c r="AB16" s="186"/>
      <c r="AC16" s="63">
        <v>283.49999999999989</v>
      </c>
      <c r="AD16" s="186"/>
      <c r="AE16" s="63">
        <v>513.1999999999997</v>
      </c>
      <c r="AF16" s="186"/>
      <c r="AG16" s="63">
        <v>313.5</v>
      </c>
      <c r="AH16" s="186"/>
      <c r="AI16" s="63">
        <v>371.59999999999991</v>
      </c>
      <c r="AJ16" s="186"/>
      <c r="AK16" s="63">
        <v>335.80000000000018</v>
      </c>
      <c r="AL16" s="186"/>
      <c r="AM16" s="63">
        <v>613.59999999999991</v>
      </c>
      <c r="AN16" s="186"/>
      <c r="AO16" s="63">
        <v>439.10000000000014</v>
      </c>
      <c r="AP16" s="186"/>
      <c r="AQ16" s="63">
        <v>617.19999999999993</v>
      </c>
      <c r="AR16" s="186"/>
      <c r="AS16" s="63">
        <v>665.79999999999973</v>
      </c>
      <c r="AT16" s="186"/>
      <c r="AU16" s="63">
        <v>904.20000000000027</v>
      </c>
      <c r="AV16" s="186"/>
      <c r="AW16" s="63">
        <v>716.60000000000014</v>
      </c>
      <c r="AX16" s="186"/>
      <c r="AY16" s="63">
        <v>539.6</v>
      </c>
      <c r="AZ16" s="186"/>
      <c r="BA16" s="63"/>
      <c r="BB16" s="186">
        <v>151.1</v>
      </c>
      <c r="BC16" s="63"/>
      <c r="BD16" s="186">
        <v>96.2</v>
      </c>
      <c r="BE16" s="63">
        <v>19.60000000000008</v>
      </c>
      <c r="BF16" s="186"/>
      <c r="BG16" s="63">
        <v>39.300000000000068</v>
      </c>
      <c r="BH16" s="186"/>
      <c r="BI16" s="63">
        <v>123.59999999999997</v>
      </c>
      <c r="BJ16" s="186"/>
      <c r="BK16" s="63">
        <v>499.10000000000025</v>
      </c>
      <c r="BL16" s="186"/>
      <c r="BM16" s="63">
        <v>510.49999999999966</v>
      </c>
      <c r="BN16" s="186"/>
      <c r="BO16" s="63">
        <v>433.1</v>
      </c>
      <c r="BP16" s="186"/>
      <c r="BQ16" s="63">
        <v>515.70000000000005</v>
      </c>
      <c r="BR16" s="186"/>
      <c r="BS16" s="270">
        <v>979.10000000000014</v>
      </c>
      <c r="BT16" s="186"/>
      <c r="BU16" s="270">
        <v>856.80000000000007</v>
      </c>
      <c r="BV16" s="186"/>
      <c r="BW16" s="270">
        <v>834.80000000000018</v>
      </c>
      <c r="BX16" s="186"/>
      <c r="BY16" s="270">
        <v>877.20000000000016</v>
      </c>
      <c r="BZ16" s="186"/>
      <c r="CA16" s="270">
        <v>1206.0999999999999</v>
      </c>
      <c r="CB16" s="186"/>
      <c r="CC16" s="270">
        <v>732.5999999999998</v>
      </c>
      <c r="CD16" s="186"/>
      <c r="CE16" s="270">
        <v>739.00000000000057</v>
      </c>
      <c r="CF16" s="186"/>
      <c r="CG16" s="270">
        <v>693.8</v>
      </c>
      <c r="CH16" s="186"/>
      <c r="CI16" s="270">
        <v>1040.9000000000001</v>
      </c>
      <c r="CJ16" s="186"/>
      <c r="CK16" s="270">
        <v>702.8</v>
      </c>
      <c r="CL16" s="186"/>
      <c r="CM16" s="270">
        <v>747.9</v>
      </c>
      <c r="CN16" s="186"/>
      <c r="CO16" s="270">
        <v>944</v>
      </c>
      <c r="CP16" s="186"/>
      <c r="CQ16" s="270">
        <v>1087.0999999999999</v>
      </c>
      <c r="CR16" s="186"/>
      <c r="CS16" s="270">
        <v>833.20000000000016</v>
      </c>
      <c r="CT16" s="186"/>
      <c r="CU16" s="270">
        <v>836.70000000000039</v>
      </c>
      <c r="CV16" s="186"/>
      <c r="CW16" s="270">
        <v>939.5999999999998</v>
      </c>
      <c r="CX16" s="186"/>
      <c r="CY16" s="59" t="s">
        <v>464</v>
      </c>
      <c r="CZ16" s="78"/>
      <c r="DA16" s="78"/>
    </row>
    <row r="17" spans="2:105" s="79" customFormat="1" ht="40.15" customHeight="1" x14ac:dyDescent="0.25">
      <c r="B17" s="60" t="s">
        <v>141</v>
      </c>
      <c r="C17" s="61">
        <v>281.3</v>
      </c>
      <c r="D17" s="185">
        <v>440.4</v>
      </c>
      <c r="E17" s="61">
        <v>305.10000000000002</v>
      </c>
      <c r="F17" s="185">
        <v>494</v>
      </c>
      <c r="G17" s="61">
        <v>281.2</v>
      </c>
      <c r="H17" s="185">
        <v>485.09999999999997</v>
      </c>
      <c r="I17" s="61">
        <v>269.39999999999998</v>
      </c>
      <c r="J17" s="185">
        <v>481.19999999999993</v>
      </c>
      <c r="K17" s="61">
        <v>211.1</v>
      </c>
      <c r="L17" s="185">
        <v>414.2</v>
      </c>
      <c r="M17" s="61">
        <v>218</v>
      </c>
      <c r="N17" s="185">
        <v>436.6</v>
      </c>
      <c r="O17" s="61">
        <v>263.7</v>
      </c>
      <c r="P17" s="185">
        <v>504.79999999999995</v>
      </c>
      <c r="Q17" s="61">
        <v>184.4</v>
      </c>
      <c r="R17" s="185">
        <v>446.29999999999995</v>
      </c>
      <c r="S17" s="61">
        <v>209.9</v>
      </c>
      <c r="T17" s="185">
        <v>452.30000000000007</v>
      </c>
      <c r="U17" s="61">
        <v>234</v>
      </c>
      <c r="V17" s="185">
        <v>450.9</v>
      </c>
      <c r="W17" s="61">
        <v>258.39999999999998</v>
      </c>
      <c r="X17" s="185">
        <v>447.6</v>
      </c>
      <c r="Y17" s="61">
        <v>183.4</v>
      </c>
      <c r="Z17" s="185">
        <v>455.9</v>
      </c>
      <c r="AA17" s="61">
        <v>197.9</v>
      </c>
      <c r="AB17" s="185">
        <v>440.29999999999995</v>
      </c>
      <c r="AC17" s="61">
        <v>232.7</v>
      </c>
      <c r="AD17" s="185">
        <v>456.79999999999995</v>
      </c>
      <c r="AE17" s="61">
        <v>246.3</v>
      </c>
      <c r="AF17" s="185">
        <v>462</v>
      </c>
      <c r="AG17" s="61">
        <v>214.5</v>
      </c>
      <c r="AH17" s="185">
        <v>468.79999999999995</v>
      </c>
      <c r="AI17" s="61">
        <v>197</v>
      </c>
      <c r="AJ17" s="185">
        <v>433.40000000000009</v>
      </c>
      <c r="AK17" s="61">
        <v>231.3</v>
      </c>
      <c r="AL17" s="185">
        <v>449.79999999999995</v>
      </c>
      <c r="AM17" s="61">
        <v>273.8</v>
      </c>
      <c r="AN17" s="185">
        <v>521.90000000000009</v>
      </c>
      <c r="AO17" s="61">
        <v>245.4</v>
      </c>
      <c r="AP17" s="185">
        <v>459</v>
      </c>
      <c r="AQ17" s="61">
        <v>219.5</v>
      </c>
      <c r="AR17" s="185">
        <v>277</v>
      </c>
      <c r="AS17" s="61">
        <v>241.3</v>
      </c>
      <c r="AT17" s="185">
        <v>303.60000000000002</v>
      </c>
      <c r="AU17" s="61">
        <v>279.60000000000002</v>
      </c>
      <c r="AV17" s="185">
        <v>339.5</v>
      </c>
      <c r="AW17" s="61">
        <v>211.9</v>
      </c>
      <c r="AX17" s="185">
        <v>275.40000000000003</v>
      </c>
      <c r="AY17" s="61">
        <v>170.6</v>
      </c>
      <c r="AZ17" s="185">
        <v>222.10000000000002</v>
      </c>
      <c r="BA17" s="61">
        <v>48.4</v>
      </c>
      <c r="BB17" s="185">
        <v>177.89999999999998</v>
      </c>
      <c r="BC17" s="61">
        <v>56.2</v>
      </c>
      <c r="BD17" s="185">
        <v>196.7</v>
      </c>
      <c r="BE17" s="61">
        <v>71.099999999999994</v>
      </c>
      <c r="BF17" s="185">
        <v>181.3</v>
      </c>
      <c r="BG17" s="61">
        <v>100.3</v>
      </c>
      <c r="BH17" s="185">
        <v>185.7</v>
      </c>
      <c r="BI17" s="61">
        <v>145.5</v>
      </c>
      <c r="BJ17" s="185">
        <v>222.7</v>
      </c>
      <c r="BK17" s="61">
        <v>216.6</v>
      </c>
      <c r="BL17" s="185">
        <v>293</v>
      </c>
      <c r="BM17" s="61">
        <v>214.9</v>
      </c>
      <c r="BN17" s="185">
        <v>283.60000000000002</v>
      </c>
      <c r="BO17" s="61">
        <v>225.2</v>
      </c>
      <c r="BP17" s="185">
        <v>266.39999999999998</v>
      </c>
      <c r="BQ17" s="61">
        <v>296.10000000000002</v>
      </c>
      <c r="BR17" s="185">
        <v>415.6</v>
      </c>
      <c r="BS17" s="269">
        <v>285.2</v>
      </c>
      <c r="BT17" s="185">
        <v>380.9</v>
      </c>
      <c r="BU17" s="269">
        <v>279.7</v>
      </c>
      <c r="BV17" s="185">
        <v>311.20000000000005</v>
      </c>
      <c r="BW17" s="269">
        <v>311.3</v>
      </c>
      <c r="BX17" s="185">
        <v>353.2</v>
      </c>
      <c r="BY17" s="269">
        <v>316.8</v>
      </c>
      <c r="BZ17" s="185">
        <v>356.3</v>
      </c>
      <c r="CA17" s="269">
        <v>339</v>
      </c>
      <c r="CB17" s="185">
        <v>354</v>
      </c>
      <c r="CC17" s="269">
        <v>234.1</v>
      </c>
      <c r="CD17" s="185">
        <v>327.60000000000002</v>
      </c>
      <c r="CE17" s="269">
        <v>285.89999999999998</v>
      </c>
      <c r="CF17" s="185">
        <v>334</v>
      </c>
      <c r="CG17" s="269">
        <v>299.10000000000002</v>
      </c>
      <c r="CH17" s="185">
        <v>397.29999999999995</v>
      </c>
      <c r="CI17" s="269">
        <v>292.7</v>
      </c>
      <c r="CJ17" s="185">
        <v>447.4</v>
      </c>
      <c r="CK17" s="269">
        <v>282.60000000000002</v>
      </c>
      <c r="CL17" s="185">
        <v>410.20000000000005</v>
      </c>
      <c r="CM17" s="269">
        <v>318.89999999999998</v>
      </c>
      <c r="CN17" s="185">
        <v>374.5</v>
      </c>
      <c r="CO17" s="269">
        <v>323.60000000000002</v>
      </c>
      <c r="CP17" s="185">
        <v>395.70000000000005</v>
      </c>
      <c r="CQ17" s="269">
        <v>334</v>
      </c>
      <c r="CR17" s="185">
        <v>464.90000000000009</v>
      </c>
      <c r="CS17" s="269">
        <v>318.5</v>
      </c>
      <c r="CT17" s="185">
        <v>468.6</v>
      </c>
      <c r="CU17" s="269">
        <v>368.1</v>
      </c>
      <c r="CV17" s="185">
        <v>383.1</v>
      </c>
      <c r="CW17" s="269">
        <v>488.8</v>
      </c>
      <c r="CX17" s="185">
        <v>442.3</v>
      </c>
      <c r="CY17" s="54" t="s">
        <v>241</v>
      </c>
      <c r="CZ17" s="78"/>
      <c r="DA17" s="78"/>
    </row>
    <row r="18" spans="2:105" s="79" customFormat="1" ht="40.15" customHeight="1" x14ac:dyDescent="0.25">
      <c r="B18" s="69" t="s">
        <v>142</v>
      </c>
      <c r="C18" s="70">
        <v>196.8</v>
      </c>
      <c r="D18" s="188">
        <v>19.399999999999999</v>
      </c>
      <c r="E18" s="70">
        <v>218.2</v>
      </c>
      <c r="F18" s="188">
        <v>21.5</v>
      </c>
      <c r="G18" s="70">
        <v>204.1</v>
      </c>
      <c r="H18" s="188">
        <v>20.399999999999999</v>
      </c>
      <c r="I18" s="70">
        <v>192.7</v>
      </c>
      <c r="J18" s="188">
        <v>15.9</v>
      </c>
      <c r="K18" s="70">
        <v>154.1</v>
      </c>
      <c r="L18" s="188">
        <v>18.7</v>
      </c>
      <c r="M18" s="70">
        <v>159.30000000000001</v>
      </c>
      <c r="N18" s="188">
        <v>19.100000000000001</v>
      </c>
      <c r="O18" s="70">
        <v>193.6</v>
      </c>
      <c r="P18" s="188">
        <v>23.5</v>
      </c>
      <c r="Q18" s="70">
        <v>134.1</v>
      </c>
      <c r="R18" s="188">
        <v>14.7</v>
      </c>
      <c r="S18" s="70">
        <v>150.1</v>
      </c>
      <c r="T18" s="188">
        <v>19.100000000000001</v>
      </c>
      <c r="U18" s="70">
        <v>168.1</v>
      </c>
      <c r="V18" s="188">
        <v>19.3</v>
      </c>
      <c r="W18" s="70">
        <v>187.1</v>
      </c>
      <c r="X18" s="188">
        <v>24.4</v>
      </c>
      <c r="Y18" s="70">
        <v>132.69999999999999</v>
      </c>
      <c r="Z18" s="188">
        <v>14.7</v>
      </c>
      <c r="AA18" s="70">
        <v>140.9</v>
      </c>
      <c r="AB18" s="188">
        <v>19.7</v>
      </c>
      <c r="AC18" s="70">
        <v>169.1</v>
      </c>
      <c r="AD18" s="188">
        <v>20.9</v>
      </c>
      <c r="AE18" s="70">
        <v>180.3</v>
      </c>
      <c r="AF18" s="188">
        <v>22.8</v>
      </c>
      <c r="AG18" s="70">
        <v>155.80000000000001</v>
      </c>
      <c r="AH18" s="188">
        <v>14.4</v>
      </c>
      <c r="AI18" s="70">
        <v>142.69999999999999</v>
      </c>
      <c r="AJ18" s="188">
        <v>17.600000000000001</v>
      </c>
      <c r="AK18" s="70">
        <v>169.6</v>
      </c>
      <c r="AL18" s="188">
        <v>18.899999999999999</v>
      </c>
      <c r="AM18" s="70">
        <v>200.6</v>
      </c>
      <c r="AN18" s="188">
        <v>23.6</v>
      </c>
      <c r="AO18" s="70">
        <v>177.5</v>
      </c>
      <c r="AP18" s="188">
        <v>15</v>
      </c>
      <c r="AQ18" s="70">
        <v>160.30000000000001</v>
      </c>
      <c r="AR18" s="188">
        <v>17.2</v>
      </c>
      <c r="AS18" s="70">
        <v>175.8</v>
      </c>
      <c r="AT18" s="188">
        <v>19.600000000000001</v>
      </c>
      <c r="AU18" s="70">
        <v>204.2</v>
      </c>
      <c r="AV18" s="188">
        <v>24.4</v>
      </c>
      <c r="AW18" s="70">
        <v>154.6</v>
      </c>
      <c r="AX18" s="188">
        <v>15.3</v>
      </c>
      <c r="AY18" s="70">
        <v>121.9</v>
      </c>
      <c r="AZ18" s="188">
        <v>13.8</v>
      </c>
      <c r="BA18" s="70">
        <v>32</v>
      </c>
      <c r="BB18" s="188">
        <v>0.5</v>
      </c>
      <c r="BC18" s="70">
        <v>37.200000000000003</v>
      </c>
      <c r="BD18" s="188">
        <v>1.5</v>
      </c>
      <c r="BE18" s="70">
        <v>47.3</v>
      </c>
      <c r="BF18" s="188">
        <v>3.5</v>
      </c>
      <c r="BG18" s="70">
        <v>68.3</v>
      </c>
      <c r="BH18" s="188">
        <v>4.5</v>
      </c>
      <c r="BI18" s="70">
        <v>100.1</v>
      </c>
      <c r="BJ18" s="188">
        <v>8.5</v>
      </c>
      <c r="BK18" s="70">
        <v>155.4</v>
      </c>
      <c r="BL18" s="188">
        <v>17.399999999999999</v>
      </c>
      <c r="BM18" s="70">
        <v>150.5</v>
      </c>
      <c r="BN18" s="188">
        <v>14.2</v>
      </c>
      <c r="BO18" s="70">
        <v>160.69999999999999</v>
      </c>
      <c r="BP18" s="188">
        <v>12</v>
      </c>
      <c r="BQ18" s="70">
        <v>214.1</v>
      </c>
      <c r="BR18" s="188">
        <v>17.2</v>
      </c>
      <c r="BS18" s="271">
        <v>206.6</v>
      </c>
      <c r="BT18" s="188">
        <v>23.4</v>
      </c>
      <c r="BU18" s="271">
        <v>203.3</v>
      </c>
      <c r="BV18" s="188">
        <v>16.100000000000001</v>
      </c>
      <c r="BW18" s="271">
        <v>226.7</v>
      </c>
      <c r="BX18" s="188">
        <v>18.7</v>
      </c>
      <c r="BY18" s="271">
        <v>231.1</v>
      </c>
      <c r="BZ18" s="188">
        <v>21.3</v>
      </c>
      <c r="CA18" s="271">
        <v>247.3</v>
      </c>
      <c r="CB18" s="188">
        <v>25.6</v>
      </c>
      <c r="CC18" s="271">
        <v>165.7</v>
      </c>
      <c r="CD18" s="188">
        <v>16.100000000000001</v>
      </c>
      <c r="CE18" s="271">
        <v>202.9</v>
      </c>
      <c r="CF18" s="188">
        <v>18.3</v>
      </c>
      <c r="CG18" s="271">
        <v>212.8</v>
      </c>
      <c r="CH18" s="188">
        <v>22.8</v>
      </c>
      <c r="CI18" s="271">
        <v>211.6</v>
      </c>
      <c r="CJ18" s="188">
        <v>23.3</v>
      </c>
      <c r="CK18" s="271">
        <v>200.6</v>
      </c>
      <c r="CL18" s="188">
        <v>17.2</v>
      </c>
      <c r="CM18" s="271">
        <v>229.9</v>
      </c>
      <c r="CN18" s="188">
        <v>20</v>
      </c>
      <c r="CO18" s="271">
        <v>234.5</v>
      </c>
      <c r="CP18" s="188">
        <v>21.4</v>
      </c>
      <c r="CQ18" s="271">
        <v>241.7</v>
      </c>
      <c r="CR18" s="188">
        <v>24.1</v>
      </c>
      <c r="CS18" s="271">
        <v>230.2</v>
      </c>
      <c r="CT18" s="188">
        <v>18.600000000000001</v>
      </c>
      <c r="CU18" s="271">
        <v>264.5</v>
      </c>
      <c r="CV18" s="188">
        <v>18.3</v>
      </c>
      <c r="CW18" s="271">
        <v>355.6</v>
      </c>
      <c r="CX18" s="188">
        <v>18</v>
      </c>
      <c r="CY18" s="72" t="s">
        <v>242</v>
      </c>
      <c r="CZ18" s="78"/>
      <c r="DA18" s="78"/>
    </row>
    <row r="19" spans="2:105" s="79" customFormat="1" ht="40.15" customHeight="1" x14ac:dyDescent="0.25">
      <c r="B19" s="65" t="s">
        <v>143</v>
      </c>
      <c r="C19" s="66">
        <v>15.6</v>
      </c>
      <c r="D19" s="187">
        <v>340.4</v>
      </c>
      <c r="E19" s="66">
        <v>16</v>
      </c>
      <c r="F19" s="187">
        <v>393.6</v>
      </c>
      <c r="G19" s="66">
        <v>15.7</v>
      </c>
      <c r="H19" s="187">
        <v>358.5</v>
      </c>
      <c r="I19" s="66">
        <v>12.5</v>
      </c>
      <c r="J19" s="187">
        <v>368.7</v>
      </c>
      <c r="K19" s="66">
        <v>5.6</v>
      </c>
      <c r="L19" s="187">
        <v>309.2</v>
      </c>
      <c r="M19" s="66">
        <v>5.6</v>
      </c>
      <c r="N19" s="187">
        <v>326.3</v>
      </c>
      <c r="O19" s="66">
        <v>5.6</v>
      </c>
      <c r="P19" s="187">
        <v>345.4</v>
      </c>
      <c r="Q19" s="66">
        <v>5.6</v>
      </c>
      <c r="R19" s="187">
        <v>323.39999999999998</v>
      </c>
      <c r="S19" s="66">
        <v>9.8000000000000007</v>
      </c>
      <c r="T19" s="187">
        <v>308.60000000000002</v>
      </c>
      <c r="U19" s="66">
        <v>9.8999999999999986</v>
      </c>
      <c r="V19" s="187">
        <v>301.8</v>
      </c>
      <c r="W19" s="66">
        <v>8.9</v>
      </c>
      <c r="X19" s="187">
        <v>290.10000000000002</v>
      </c>
      <c r="Y19" s="66">
        <v>6.5</v>
      </c>
      <c r="Z19" s="187">
        <v>329.8</v>
      </c>
      <c r="AA19" s="66">
        <v>10.1</v>
      </c>
      <c r="AB19" s="187">
        <v>309.39999999999998</v>
      </c>
      <c r="AC19" s="66">
        <v>7.3</v>
      </c>
      <c r="AD19" s="187">
        <v>321.39999999999998</v>
      </c>
      <c r="AE19" s="66">
        <v>5.9</v>
      </c>
      <c r="AF19" s="187">
        <v>322</v>
      </c>
      <c r="AG19" s="66">
        <v>6.8</v>
      </c>
      <c r="AH19" s="187">
        <v>354.4</v>
      </c>
      <c r="AI19" s="66">
        <v>6.7</v>
      </c>
      <c r="AJ19" s="187">
        <v>303.60000000000002</v>
      </c>
      <c r="AK19" s="66">
        <v>5.2</v>
      </c>
      <c r="AL19" s="187">
        <v>312.7</v>
      </c>
      <c r="AM19" s="66">
        <v>6.3</v>
      </c>
      <c r="AN19" s="187">
        <v>342.1</v>
      </c>
      <c r="AO19" s="66">
        <v>8.6999999999999993</v>
      </c>
      <c r="AP19" s="187">
        <v>337.8</v>
      </c>
      <c r="AQ19" s="66">
        <v>5.8</v>
      </c>
      <c r="AR19" s="187">
        <v>136.6</v>
      </c>
      <c r="AS19" s="66">
        <v>6.9</v>
      </c>
      <c r="AT19" s="187">
        <v>151.80000000000001</v>
      </c>
      <c r="AU19" s="66">
        <v>7.4</v>
      </c>
      <c r="AV19" s="187">
        <v>159.80000000000001</v>
      </c>
      <c r="AW19" s="66">
        <v>5.8</v>
      </c>
      <c r="AX19" s="187">
        <v>134</v>
      </c>
      <c r="AY19" s="66">
        <v>8.1</v>
      </c>
      <c r="AZ19" s="187">
        <v>125.2</v>
      </c>
      <c r="BA19" s="66">
        <v>5.7</v>
      </c>
      <c r="BB19" s="187">
        <v>113.8</v>
      </c>
      <c r="BC19" s="66">
        <v>6.6</v>
      </c>
      <c r="BD19" s="187">
        <v>153.6</v>
      </c>
      <c r="BE19" s="66">
        <v>8.1</v>
      </c>
      <c r="BF19" s="187">
        <v>130</v>
      </c>
      <c r="BG19" s="66">
        <v>9.3000000000000007</v>
      </c>
      <c r="BH19" s="187">
        <v>137.1</v>
      </c>
      <c r="BI19" s="66">
        <v>12</v>
      </c>
      <c r="BJ19" s="187">
        <v>154</v>
      </c>
      <c r="BK19" s="66">
        <v>9.4</v>
      </c>
      <c r="BL19" s="187">
        <v>183.5</v>
      </c>
      <c r="BM19" s="66">
        <v>14.2</v>
      </c>
      <c r="BN19" s="187">
        <v>177.9</v>
      </c>
      <c r="BO19" s="66">
        <v>10.9</v>
      </c>
      <c r="BP19" s="187">
        <v>181.3</v>
      </c>
      <c r="BQ19" s="66">
        <v>10.7</v>
      </c>
      <c r="BR19" s="187">
        <v>224.4</v>
      </c>
      <c r="BS19" s="210">
        <v>9.6999999999999993</v>
      </c>
      <c r="BT19" s="187">
        <v>246</v>
      </c>
      <c r="BU19" s="210">
        <v>8.6</v>
      </c>
      <c r="BV19" s="187">
        <v>181.4</v>
      </c>
      <c r="BW19" s="210">
        <v>9</v>
      </c>
      <c r="BX19" s="187">
        <v>211.5</v>
      </c>
      <c r="BY19" s="210">
        <v>8.6999999999999993</v>
      </c>
      <c r="BZ19" s="187">
        <v>195</v>
      </c>
      <c r="CA19" s="210">
        <v>9.3000000000000007</v>
      </c>
      <c r="CB19" s="187">
        <v>189.5</v>
      </c>
      <c r="CC19" s="210">
        <v>13.2</v>
      </c>
      <c r="CD19" s="187">
        <v>166.9</v>
      </c>
      <c r="CE19" s="210">
        <v>15.4</v>
      </c>
      <c r="CF19" s="187">
        <v>175.5</v>
      </c>
      <c r="CG19" s="210">
        <v>15.4</v>
      </c>
      <c r="CH19" s="187">
        <v>220.1</v>
      </c>
      <c r="CI19" s="210">
        <v>10.6</v>
      </c>
      <c r="CJ19" s="187">
        <v>266.2</v>
      </c>
      <c r="CK19" s="210">
        <v>15.2</v>
      </c>
      <c r="CL19" s="187">
        <v>218.9</v>
      </c>
      <c r="CM19" s="210">
        <v>12.4</v>
      </c>
      <c r="CN19" s="187">
        <v>191.8</v>
      </c>
      <c r="CO19" s="210">
        <v>11</v>
      </c>
      <c r="CP19" s="187">
        <v>199.3</v>
      </c>
      <c r="CQ19" s="210">
        <v>11.8</v>
      </c>
      <c r="CR19" s="187">
        <v>263.60000000000002</v>
      </c>
      <c r="CS19" s="210">
        <v>11.6</v>
      </c>
      <c r="CT19" s="187">
        <v>266.60000000000002</v>
      </c>
      <c r="CU19" s="210">
        <v>15.5</v>
      </c>
      <c r="CV19" s="187">
        <v>192</v>
      </c>
      <c r="CW19" s="210">
        <v>14.7</v>
      </c>
      <c r="CX19" s="187">
        <v>236.9</v>
      </c>
      <c r="CY19" s="68" t="s">
        <v>243</v>
      </c>
      <c r="CZ19" s="78"/>
      <c r="DA19" s="78"/>
    </row>
    <row r="20" spans="2:105" s="79" customFormat="1" ht="40.15" customHeight="1" x14ac:dyDescent="0.25">
      <c r="B20" s="57" t="s">
        <v>144</v>
      </c>
      <c r="C20" s="63">
        <v>729</v>
      </c>
      <c r="D20" s="186">
        <v>202.2</v>
      </c>
      <c r="E20" s="63">
        <v>870.8</v>
      </c>
      <c r="F20" s="186">
        <v>223.7</v>
      </c>
      <c r="G20" s="63">
        <v>808.2</v>
      </c>
      <c r="H20" s="186">
        <v>218.3</v>
      </c>
      <c r="I20" s="63">
        <v>698.6</v>
      </c>
      <c r="J20" s="186">
        <v>166.5</v>
      </c>
      <c r="K20" s="63">
        <v>642</v>
      </c>
      <c r="L20" s="186">
        <v>206.2</v>
      </c>
      <c r="M20" s="63">
        <v>706.6</v>
      </c>
      <c r="N20" s="186">
        <v>207.2</v>
      </c>
      <c r="O20" s="63">
        <v>886.9</v>
      </c>
      <c r="P20" s="186">
        <v>254.8</v>
      </c>
      <c r="Q20" s="63">
        <v>650.5</v>
      </c>
      <c r="R20" s="186">
        <v>155.1</v>
      </c>
      <c r="S20" s="63">
        <v>614.1</v>
      </c>
      <c r="T20" s="186">
        <v>219.6</v>
      </c>
      <c r="U20" s="63">
        <v>686</v>
      </c>
      <c r="V20" s="186">
        <v>222.4</v>
      </c>
      <c r="W20" s="63">
        <v>909.5</v>
      </c>
      <c r="X20" s="186">
        <v>284.10000000000002</v>
      </c>
      <c r="Y20" s="63">
        <v>661.3</v>
      </c>
      <c r="Z20" s="186">
        <v>166.9</v>
      </c>
      <c r="AA20" s="63">
        <v>727.6</v>
      </c>
      <c r="AB20" s="186">
        <v>248</v>
      </c>
      <c r="AC20" s="63">
        <v>796.9</v>
      </c>
      <c r="AD20" s="186">
        <v>266.10000000000002</v>
      </c>
      <c r="AE20" s="63">
        <v>1042.5</v>
      </c>
      <c r="AF20" s="186">
        <v>286.8</v>
      </c>
      <c r="AG20" s="63">
        <v>726.4</v>
      </c>
      <c r="AH20" s="186">
        <v>183</v>
      </c>
      <c r="AI20" s="63">
        <v>834.3</v>
      </c>
      <c r="AJ20" s="186">
        <v>226.4</v>
      </c>
      <c r="AK20" s="63">
        <v>878.3</v>
      </c>
      <c r="AL20" s="186">
        <v>256.5</v>
      </c>
      <c r="AM20" s="63">
        <v>1172.5</v>
      </c>
      <c r="AN20" s="186">
        <v>305.89999999999998</v>
      </c>
      <c r="AO20" s="63">
        <v>841.5</v>
      </c>
      <c r="AP20" s="186">
        <v>195.8</v>
      </c>
      <c r="AQ20" s="63">
        <v>878</v>
      </c>
      <c r="AR20" s="186">
        <v>229.2</v>
      </c>
      <c r="AS20" s="63">
        <v>976.5</v>
      </c>
      <c r="AT20" s="186">
        <v>266.8</v>
      </c>
      <c r="AU20" s="63">
        <v>1290.7</v>
      </c>
      <c r="AV20" s="186">
        <v>331.3</v>
      </c>
      <c r="AW20" s="63">
        <v>963</v>
      </c>
      <c r="AX20" s="186">
        <v>210.3</v>
      </c>
      <c r="AY20" s="63">
        <v>784</v>
      </c>
      <c r="AZ20" s="186">
        <v>191.1</v>
      </c>
      <c r="BA20" s="63">
        <v>15.1</v>
      </c>
      <c r="BB20" s="186">
        <v>6.9</v>
      </c>
      <c r="BC20" s="63">
        <v>66.400000000000006</v>
      </c>
      <c r="BD20" s="186">
        <v>22.3</v>
      </c>
      <c r="BE20" s="63">
        <v>134.80000000000001</v>
      </c>
      <c r="BF20" s="186">
        <v>50.5</v>
      </c>
      <c r="BG20" s="63">
        <v>180.2</v>
      </c>
      <c r="BH20" s="186">
        <v>68.400000000000006</v>
      </c>
      <c r="BI20" s="63">
        <v>274.2</v>
      </c>
      <c r="BJ20" s="186">
        <v>129.30000000000001</v>
      </c>
      <c r="BK20" s="63">
        <v>790.2</v>
      </c>
      <c r="BL20" s="186">
        <v>252.6</v>
      </c>
      <c r="BM20" s="63">
        <v>713.9</v>
      </c>
      <c r="BN20" s="186">
        <v>201.6</v>
      </c>
      <c r="BO20" s="63">
        <v>628.9</v>
      </c>
      <c r="BP20" s="186">
        <v>177.8</v>
      </c>
      <c r="BQ20" s="63">
        <v>907.9</v>
      </c>
      <c r="BR20" s="186">
        <v>260.5</v>
      </c>
      <c r="BS20" s="270">
        <v>1460.1</v>
      </c>
      <c r="BT20" s="186">
        <v>356.1</v>
      </c>
      <c r="BU20" s="270">
        <v>1126.7</v>
      </c>
      <c r="BV20" s="186">
        <v>246.3</v>
      </c>
      <c r="BW20" s="270">
        <v>1184.9000000000001</v>
      </c>
      <c r="BX20" s="186">
        <v>299.3</v>
      </c>
      <c r="BY20" s="270">
        <v>1265.4000000000001</v>
      </c>
      <c r="BZ20" s="186">
        <v>342.4</v>
      </c>
      <c r="CA20" s="270">
        <v>1675.5</v>
      </c>
      <c r="CB20" s="186">
        <v>413.8</v>
      </c>
      <c r="CC20" s="270">
        <v>1127.7</v>
      </c>
      <c r="CD20" s="186">
        <v>263.3</v>
      </c>
      <c r="CE20" s="270">
        <v>1118</v>
      </c>
      <c r="CF20" s="186">
        <v>302.39999999999998</v>
      </c>
      <c r="CG20" s="270">
        <v>1211</v>
      </c>
      <c r="CH20" s="186">
        <v>384</v>
      </c>
      <c r="CI20" s="270">
        <v>1621.4</v>
      </c>
      <c r="CJ20" s="186">
        <v>392.8</v>
      </c>
      <c r="CK20" s="270">
        <v>1182</v>
      </c>
      <c r="CL20" s="186">
        <v>294.10000000000002</v>
      </c>
      <c r="CM20" s="270">
        <v>1199.7</v>
      </c>
      <c r="CN20" s="186">
        <v>347.8</v>
      </c>
      <c r="CO20" s="270">
        <v>1414.6</v>
      </c>
      <c r="CP20" s="186">
        <v>361.1</v>
      </c>
      <c r="CQ20" s="270">
        <v>1678.5</v>
      </c>
      <c r="CR20" s="186">
        <v>418</v>
      </c>
      <c r="CS20" s="270">
        <v>1357.8</v>
      </c>
      <c r="CT20" s="186">
        <v>325.7</v>
      </c>
      <c r="CU20" s="270">
        <v>1215.2</v>
      </c>
      <c r="CV20" s="186">
        <v>325.89999999999998</v>
      </c>
      <c r="CW20" s="270">
        <v>1260.7</v>
      </c>
      <c r="CX20" s="186">
        <v>316.5</v>
      </c>
      <c r="CY20" s="59" t="s">
        <v>244</v>
      </c>
      <c r="CZ20" s="78"/>
      <c r="DA20" s="78"/>
    </row>
    <row r="21" spans="2:105" s="79" customFormat="1" ht="40.15" customHeight="1" x14ac:dyDescent="0.25">
      <c r="B21" s="65" t="s">
        <v>145</v>
      </c>
      <c r="C21" s="66">
        <v>58.4</v>
      </c>
      <c r="D21" s="187">
        <v>42.1</v>
      </c>
      <c r="E21" s="66">
        <v>69.3</v>
      </c>
      <c r="F21" s="187">
        <v>46</v>
      </c>
      <c r="G21" s="66">
        <v>58.5</v>
      </c>
      <c r="H21" s="187">
        <v>44.9</v>
      </c>
      <c r="I21" s="66">
        <v>55</v>
      </c>
      <c r="J21" s="187">
        <v>33.6</v>
      </c>
      <c r="K21" s="66">
        <v>48.7</v>
      </c>
      <c r="L21" s="187">
        <v>43.1</v>
      </c>
      <c r="M21" s="66">
        <v>54.5</v>
      </c>
      <c r="N21" s="187">
        <v>43.5</v>
      </c>
      <c r="O21" s="66">
        <v>60.3</v>
      </c>
      <c r="P21" s="187">
        <v>53.2</v>
      </c>
      <c r="Q21" s="66">
        <v>50.8</v>
      </c>
      <c r="R21" s="187">
        <v>31.6</v>
      </c>
      <c r="S21" s="66">
        <v>44</v>
      </c>
      <c r="T21" s="187">
        <v>46.7</v>
      </c>
      <c r="U21" s="66">
        <v>52.9</v>
      </c>
      <c r="V21" s="187">
        <v>47.3</v>
      </c>
      <c r="W21" s="66">
        <v>62.3</v>
      </c>
      <c r="X21" s="187">
        <v>59.9</v>
      </c>
      <c r="Y21" s="66">
        <v>54.2</v>
      </c>
      <c r="Z21" s="187">
        <v>34.799999999999997</v>
      </c>
      <c r="AA21" s="66">
        <v>52.7</v>
      </c>
      <c r="AB21" s="187">
        <v>36.700000000000003</v>
      </c>
      <c r="AC21" s="66">
        <v>61.5</v>
      </c>
      <c r="AD21" s="187">
        <v>39.4</v>
      </c>
      <c r="AE21" s="66">
        <v>72</v>
      </c>
      <c r="AF21" s="187">
        <v>41.3</v>
      </c>
      <c r="AG21" s="66">
        <v>59.1</v>
      </c>
      <c r="AH21" s="187">
        <v>26.2</v>
      </c>
      <c r="AI21" s="66">
        <v>64.5</v>
      </c>
      <c r="AJ21" s="187">
        <v>32.6</v>
      </c>
      <c r="AK21" s="66">
        <v>71.599999999999994</v>
      </c>
      <c r="AL21" s="187">
        <v>36.5</v>
      </c>
      <c r="AM21" s="66">
        <v>83.9</v>
      </c>
      <c r="AN21" s="187">
        <v>44.3</v>
      </c>
      <c r="AO21" s="66">
        <v>72.599999999999994</v>
      </c>
      <c r="AP21" s="187">
        <v>27.8</v>
      </c>
      <c r="AQ21" s="66">
        <v>73.3</v>
      </c>
      <c r="AR21" s="187">
        <v>33</v>
      </c>
      <c r="AS21" s="66">
        <v>82.7</v>
      </c>
      <c r="AT21" s="187">
        <v>39</v>
      </c>
      <c r="AU21" s="66">
        <v>94.7</v>
      </c>
      <c r="AV21" s="187">
        <v>48.1</v>
      </c>
      <c r="AW21" s="66">
        <v>85.5</v>
      </c>
      <c r="AX21" s="187">
        <v>30.1</v>
      </c>
      <c r="AY21" s="66">
        <v>65.3</v>
      </c>
      <c r="AZ21" s="187">
        <v>27.8</v>
      </c>
      <c r="BA21" s="66">
        <v>1.1000000000000001</v>
      </c>
      <c r="BB21" s="187">
        <v>1.1000000000000001</v>
      </c>
      <c r="BC21" s="66">
        <v>5.6</v>
      </c>
      <c r="BD21" s="187">
        <v>3.6</v>
      </c>
      <c r="BE21" s="66">
        <v>10.5</v>
      </c>
      <c r="BF21" s="187">
        <v>7.7</v>
      </c>
      <c r="BG21" s="66">
        <v>13.3</v>
      </c>
      <c r="BH21" s="187">
        <v>9.9</v>
      </c>
      <c r="BI21" s="66">
        <v>20</v>
      </c>
      <c r="BJ21" s="187">
        <v>18.600000000000001</v>
      </c>
      <c r="BK21" s="66">
        <v>57.2</v>
      </c>
      <c r="BL21" s="187">
        <v>34.9</v>
      </c>
      <c r="BM21" s="66">
        <v>67.599999999999994</v>
      </c>
      <c r="BN21" s="187">
        <v>25.8</v>
      </c>
      <c r="BO21" s="66">
        <v>49.5</v>
      </c>
      <c r="BP21" s="187">
        <v>25.8</v>
      </c>
      <c r="BQ21" s="66">
        <v>78.099999999999994</v>
      </c>
      <c r="BR21" s="187">
        <v>38.1</v>
      </c>
      <c r="BS21" s="210">
        <v>109.7</v>
      </c>
      <c r="BT21" s="187">
        <v>52.3</v>
      </c>
      <c r="BU21" s="210">
        <v>102.5</v>
      </c>
      <c r="BV21" s="187">
        <v>35.4</v>
      </c>
      <c r="BW21" s="210">
        <v>109.7</v>
      </c>
      <c r="BX21" s="187">
        <v>43.7</v>
      </c>
      <c r="BY21" s="210">
        <v>118.6</v>
      </c>
      <c r="BZ21" s="187">
        <v>49.7</v>
      </c>
      <c r="CA21" s="210">
        <v>129.19999999999999</v>
      </c>
      <c r="CB21" s="187">
        <v>60.4</v>
      </c>
      <c r="CC21" s="210">
        <v>97.4</v>
      </c>
      <c r="CD21" s="187">
        <v>38.1</v>
      </c>
      <c r="CE21" s="210">
        <v>89.4</v>
      </c>
      <c r="CF21" s="187">
        <v>44.5</v>
      </c>
      <c r="CG21" s="210">
        <v>94.5</v>
      </c>
      <c r="CH21" s="187">
        <v>56.3</v>
      </c>
      <c r="CI21" s="210">
        <v>119.4</v>
      </c>
      <c r="CJ21" s="187">
        <v>57.1</v>
      </c>
      <c r="CK21" s="210">
        <v>95.9</v>
      </c>
      <c r="CL21" s="187">
        <v>43</v>
      </c>
      <c r="CM21" s="210">
        <v>96.34</v>
      </c>
      <c r="CN21" s="187">
        <v>51.032624788702464</v>
      </c>
      <c r="CO21" s="210">
        <v>126.64</v>
      </c>
      <c r="CP21" s="187">
        <v>50.205774432978572</v>
      </c>
      <c r="CQ21" s="210">
        <v>127.2912</v>
      </c>
      <c r="CR21" s="187">
        <v>59.9</v>
      </c>
      <c r="CS21" s="210">
        <v>113.7</v>
      </c>
      <c r="CT21" s="187">
        <v>46.178684747101236</v>
      </c>
      <c r="CU21" s="210">
        <v>96.162000000000006</v>
      </c>
      <c r="CV21" s="187">
        <v>46.994150159598263</v>
      </c>
      <c r="CW21" s="210">
        <v>96.072000000000003</v>
      </c>
      <c r="CX21" s="187">
        <v>44.722679418171566</v>
      </c>
      <c r="CY21" s="68" t="s">
        <v>245</v>
      </c>
      <c r="CZ21" s="78"/>
      <c r="DA21" s="78"/>
    </row>
    <row r="22" spans="2:105" s="79" customFormat="1" ht="40.15" customHeight="1" x14ac:dyDescent="0.25">
      <c r="B22" s="69" t="s">
        <v>146</v>
      </c>
      <c r="C22" s="70">
        <v>670.6</v>
      </c>
      <c r="D22" s="188">
        <v>160.1</v>
      </c>
      <c r="E22" s="70">
        <v>801.5</v>
      </c>
      <c r="F22" s="188">
        <v>177.70000000000002</v>
      </c>
      <c r="G22" s="70">
        <v>749.7</v>
      </c>
      <c r="H22" s="188">
        <v>173.4</v>
      </c>
      <c r="I22" s="70">
        <v>643.59999999999991</v>
      </c>
      <c r="J22" s="188">
        <v>132.9</v>
      </c>
      <c r="K22" s="70">
        <v>593.29999999999995</v>
      </c>
      <c r="L22" s="188">
        <v>163.13999999999999</v>
      </c>
      <c r="M22" s="70">
        <v>652.1</v>
      </c>
      <c r="N22" s="188">
        <v>163.72999999999999</v>
      </c>
      <c r="O22" s="70">
        <v>826.59999999999991</v>
      </c>
      <c r="P22" s="188">
        <v>201.60000000000002</v>
      </c>
      <c r="Q22" s="70">
        <v>599.73</v>
      </c>
      <c r="R22" s="188">
        <v>123.5</v>
      </c>
      <c r="S22" s="70">
        <v>570.1</v>
      </c>
      <c r="T22" s="188">
        <v>172.9</v>
      </c>
      <c r="U22" s="70">
        <v>633.10000000000014</v>
      </c>
      <c r="V22" s="188">
        <v>175.09</v>
      </c>
      <c r="W22" s="70">
        <v>847.2</v>
      </c>
      <c r="X22" s="188">
        <v>224.19999999999996</v>
      </c>
      <c r="Y22" s="70">
        <v>607.1</v>
      </c>
      <c r="Z22" s="188">
        <v>132.1</v>
      </c>
      <c r="AA22" s="70">
        <v>674.9</v>
      </c>
      <c r="AB22" s="188">
        <v>211.3</v>
      </c>
      <c r="AC22" s="70">
        <v>735.40639408162622</v>
      </c>
      <c r="AD22" s="188">
        <v>226.70000000000002</v>
      </c>
      <c r="AE22" s="70">
        <v>970.51717364281558</v>
      </c>
      <c r="AF22" s="188">
        <v>245.5</v>
      </c>
      <c r="AG22" s="70">
        <v>667.3</v>
      </c>
      <c r="AH22" s="188">
        <v>156.80000000000001</v>
      </c>
      <c r="AI22" s="70">
        <v>769.8</v>
      </c>
      <c r="AJ22" s="188">
        <v>193.8</v>
      </c>
      <c r="AK22" s="70">
        <v>806.7</v>
      </c>
      <c r="AL22" s="188">
        <v>220</v>
      </c>
      <c r="AM22" s="70">
        <v>1088.5999999999999</v>
      </c>
      <c r="AN22" s="188">
        <v>261.60000000000002</v>
      </c>
      <c r="AO22" s="70">
        <v>768.9</v>
      </c>
      <c r="AP22" s="188">
        <v>168</v>
      </c>
      <c r="AQ22" s="70">
        <v>804.7</v>
      </c>
      <c r="AR22" s="188">
        <v>196.2</v>
      </c>
      <c r="AS22" s="70">
        <v>893.8</v>
      </c>
      <c r="AT22" s="188">
        <v>227.8</v>
      </c>
      <c r="AU22" s="70">
        <v>1196</v>
      </c>
      <c r="AV22" s="188">
        <v>283.2</v>
      </c>
      <c r="AW22" s="70">
        <v>877.5</v>
      </c>
      <c r="AX22" s="188">
        <v>180.2</v>
      </c>
      <c r="AY22" s="70">
        <v>718.7</v>
      </c>
      <c r="AZ22" s="188">
        <v>163.30000000000001</v>
      </c>
      <c r="BA22" s="70">
        <v>14</v>
      </c>
      <c r="BB22" s="188">
        <v>5.8</v>
      </c>
      <c r="BC22" s="70">
        <v>60.8</v>
      </c>
      <c r="BD22" s="188">
        <v>18.7</v>
      </c>
      <c r="BE22" s="70">
        <v>124.3</v>
      </c>
      <c r="BF22" s="188">
        <v>42.8</v>
      </c>
      <c r="BG22" s="70">
        <v>166.9</v>
      </c>
      <c r="BH22" s="188">
        <v>58.5</v>
      </c>
      <c r="BI22" s="70">
        <v>254.2</v>
      </c>
      <c r="BJ22" s="188">
        <v>110.7</v>
      </c>
      <c r="BK22" s="70">
        <v>733</v>
      </c>
      <c r="BL22" s="188">
        <v>217.70000000000002</v>
      </c>
      <c r="BM22" s="70">
        <v>646.29999999999995</v>
      </c>
      <c r="BN22" s="188">
        <v>175.8</v>
      </c>
      <c r="BO22" s="70">
        <v>579.4</v>
      </c>
      <c r="BP22" s="188">
        <v>152</v>
      </c>
      <c r="BQ22" s="70">
        <v>829.8</v>
      </c>
      <c r="BR22" s="188">
        <v>222.4</v>
      </c>
      <c r="BS22" s="271">
        <v>1350.4</v>
      </c>
      <c r="BT22" s="188">
        <v>303.8</v>
      </c>
      <c r="BU22" s="271">
        <v>1024.2</v>
      </c>
      <c r="BV22" s="188">
        <v>210.9</v>
      </c>
      <c r="BW22" s="271">
        <v>1075.2</v>
      </c>
      <c r="BX22" s="188">
        <v>255.6</v>
      </c>
      <c r="BY22" s="271">
        <v>1146.8</v>
      </c>
      <c r="BZ22" s="188">
        <v>292.7</v>
      </c>
      <c r="CA22" s="271">
        <v>1546.3</v>
      </c>
      <c r="CB22" s="188">
        <v>353.4</v>
      </c>
      <c r="CC22" s="271">
        <v>1030.3</v>
      </c>
      <c r="CD22" s="188">
        <v>225.2</v>
      </c>
      <c r="CE22" s="271">
        <v>1028.5999999999999</v>
      </c>
      <c r="CF22" s="188">
        <v>257.89999999999998</v>
      </c>
      <c r="CG22" s="271">
        <v>1116.5</v>
      </c>
      <c r="CH22" s="188">
        <v>327.7</v>
      </c>
      <c r="CI22" s="271">
        <v>1502</v>
      </c>
      <c r="CJ22" s="188">
        <v>335.7</v>
      </c>
      <c r="CK22" s="271">
        <v>1086.0999999999999</v>
      </c>
      <c r="CL22" s="188">
        <v>251.1</v>
      </c>
      <c r="CM22" s="271">
        <v>1103.4000000000001</v>
      </c>
      <c r="CN22" s="188">
        <v>296.76737521129758</v>
      </c>
      <c r="CO22" s="271">
        <v>1288</v>
      </c>
      <c r="CP22" s="188">
        <v>310.89422556702146</v>
      </c>
      <c r="CQ22" s="271">
        <v>1551.2</v>
      </c>
      <c r="CR22" s="188">
        <v>358.1</v>
      </c>
      <c r="CS22" s="271">
        <v>1244.0999999999999</v>
      </c>
      <c r="CT22" s="188">
        <v>279.52131525289877</v>
      </c>
      <c r="CU22" s="271">
        <v>1119</v>
      </c>
      <c r="CV22" s="188">
        <v>278.90584984040203</v>
      </c>
      <c r="CW22" s="271">
        <v>1164.5999999999999</v>
      </c>
      <c r="CX22" s="188">
        <v>271.77732058182841</v>
      </c>
      <c r="CY22" s="72" t="s">
        <v>246</v>
      </c>
      <c r="CZ22" s="78"/>
      <c r="DA22" s="78"/>
    </row>
    <row r="23" spans="2:105" s="79" customFormat="1" ht="40.15" customHeight="1" x14ac:dyDescent="0.25">
      <c r="B23" s="65" t="s">
        <v>461</v>
      </c>
      <c r="C23" s="66">
        <v>123.9</v>
      </c>
      <c r="D23" s="187">
        <v>1.6</v>
      </c>
      <c r="E23" s="66">
        <v>136.80000000000001</v>
      </c>
      <c r="F23" s="187">
        <v>1.8</v>
      </c>
      <c r="G23" s="66">
        <v>112.6</v>
      </c>
      <c r="H23" s="187">
        <v>1.8</v>
      </c>
      <c r="I23" s="66">
        <v>110.5</v>
      </c>
      <c r="J23" s="187">
        <v>1.3</v>
      </c>
      <c r="K23" s="66">
        <v>101.8</v>
      </c>
      <c r="L23" s="187">
        <v>1.7</v>
      </c>
      <c r="M23" s="66">
        <v>98.8</v>
      </c>
      <c r="N23" s="187">
        <v>1.7</v>
      </c>
      <c r="O23" s="66">
        <v>127.3</v>
      </c>
      <c r="P23" s="187">
        <v>2.1</v>
      </c>
      <c r="Q23" s="66">
        <v>119.7</v>
      </c>
      <c r="R23" s="187">
        <v>1.2</v>
      </c>
      <c r="S23" s="66">
        <v>70.7</v>
      </c>
      <c r="T23" s="187">
        <v>1.8</v>
      </c>
      <c r="U23" s="66">
        <v>82.3</v>
      </c>
      <c r="V23" s="187">
        <v>1.8</v>
      </c>
      <c r="W23" s="66">
        <v>94.9</v>
      </c>
      <c r="X23" s="187">
        <v>2.2999999999999998</v>
      </c>
      <c r="Y23" s="66">
        <v>68.599999999999994</v>
      </c>
      <c r="Z23" s="187">
        <v>1.3</v>
      </c>
      <c r="AA23" s="66">
        <v>77.400000000000006</v>
      </c>
      <c r="AB23" s="187">
        <v>2.9</v>
      </c>
      <c r="AC23" s="66">
        <v>86.164066853968833</v>
      </c>
      <c r="AD23" s="187">
        <v>3.1</v>
      </c>
      <c r="AE23" s="66">
        <v>116.60302156116748</v>
      </c>
      <c r="AF23" s="187">
        <v>3.3</v>
      </c>
      <c r="AG23" s="66">
        <v>77.599999999999994</v>
      </c>
      <c r="AH23" s="187">
        <v>2.1</v>
      </c>
      <c r="AI23" s="66">
        <v>98.3</v>
      </c>
      <c r="AJ23" s="187">
        <v>2.6</v>
      </c>
      <c r="AK23" s="66">
        <v>95.4</v>
      </c>
      <c r="AL23" s="187">
        <v>3</v>
      </c>
      <c r="AM23" s="66">
        <v>136.69999999999999</v>
      </c>
      <c r="AN23" s="187">
        <v>3.6</v>
      </c>
      <c r="AO23" s="66">
        <v>88.7</v>
      </c>
      <c r="AP23" s="187">
        <v>2.2000000000000002</v>
      </c>
      <c r="AQ23" s="66">
        <v>93.5</v>
      </c>
      <c r="AR23" s="187">
        <v>2.6</v>
      </c>
      <c r="AS23" s="66">
        <v>104.3</v>
      </c>
      <c r="AT23" s="187">
        <v>3.1</v>
      </c>
      <c r="AU23" s="66">
        <v>146.1</v>
      </c>
      <c r="AV23" s="187">
        <v>3.9</v>
      </c>
      <c r="AW23" s="66">
        <v>97.1</v>
      </c>
      <c r="AX23" s="187">
        <v>2.4</v>
      </c>
      <c r="AY23" s="66">
        <v>89.8</v>
      </c>
      <c r="AZ23" s="187">
        <v>2.2000000000000002</v>
      </c>
      <c r="BA23" s="66">
        <v>2.2999999999999998</v>
      </c>
      <c r="BB23" s="187">
        <v>0.1</v>
      </c>
      <c r="BC23" s="66">
        <v>5.5</v>
      </c>
      <c r="BD23" s="187">
        <v>0.3</v>
      </c>
      <c r="BE23" s="66">
        <v>11</v>
      </c>
      <c r="BF23" s="187">
        <v>0.6</v>
      </c>
      <c r="BG23" s="66">
        <v>16.899999999999999</v>
      </c>
      <c r="BH23" s="187">
        <v>0.8</v>
      </c>
      <c r="BI23" s="66">
        <v>26.8</v>
      </c>
      <c r="BJ23" s="187">
        <v>1.5</v>
      </c>
      <c r="BK23" s="66">
        <v>69.099999999999994</v>
      </c>
      <c r="BL23" s="187">
        <v>2.9</v>
      </c>
      <c r="BM23" s="66">
        <v>67.400000000000006</v>
      </c>
      <c r="BN23" s="187">
        <v>2.2000000000000002</v>
      </c>
      <c r="BO23" s="66">
        <v>74.900000000000006</v>
      </c>
      <c r="BP23" s="187">
        <v>2.1</v>
      </c>
      <c r="BQ23" s="66">
        <v>95.9</v>
      </c>
      <c r="BR23" s="187">
        <v>3</v>
      </c>
      <c r="BS23" s="210">
        <v>165.8</v>
      </c>
      <c r="BT23" s="187">
        <v>4.2</v>
      </c>
      <c r="BU23" s="210">
        <v>114.9</v>
      </c>
      <c r="BV23" s="187">
        <v>2.8</v>
      </c>
      <c r="BW23" s="210">
        <v>119.9</v>
      </c>
      <c r="BX23" s="187">
        <v>3.4</v>
      </c>
      <c r="BY23" s="210">
        <v>122.6</v>
      </c>
      <c r="BZ23" s="187">
        <v>3.9</v>
      </c>
      <c r="CA23" s="210">
        <v>180.7</v>
      </c>
      <c r="CB23" s="187">
        <v>4.8</v>
      </c>
      <c r="CC23" s="210">
        <v>124.3</v>
      </c>
      <c r="CD23" s="187">
        <v>3</v>
      </c>
      <c r="CE23" s="210">
        <v>136.4</v>
      </c>
      <c r="CF23" s="187">
        <v>3.5</v>
      </c>
      <c r="CG23" s="210">
        <v>137.69999999999999</v>
      </c>
      <c r="CH23" s="187">
        <v>4.5</v>
      </c>
      <c r="CI23" s="210">
        <v>194.8</v>
      </c>
      <c r="CJ23" s="187">
        <v>4.5999999999999996</v>
      </c>
      <c r="CK23" s="210">
        <v>142.69999999999999</v>
      </c>
      <c r="CL23" s="187">
        <v>3.4</v>
      </c>
      <c r="CM23" s="210">
        <v>144.6</v>
      </c>
      <c r="CN23" s="187">
        <v>4.0805831965465549</v>
      </c>
      <c r="CO23" s="210">
        <v>166.6</v>
      </c>
      <c r="CP23" s="187">
        <v>4.1263777349741186</v>
      </c>
      <c r="CQ23" s="210">
        <v>189.3</v>
      </c>
      <c r="CR23" s="187">
        <v>4.9000000000000004</v>
      </c>
      <c r="CS23" s="210">
        <v>151</v>
      </c>
      <c r="CT23" s="187">
        <v>3.7019534245583259</v>
      </c>
      <c r="CU23" s="210">
        <v>131</v>
      </c>
      <c r="CV23" s="187">
        <v>3.785159587154153</v>
      </c>
      <c r="CW23" s="210">
        <v>168.6</v>
      </c>
      <c r="CX23" s="187">
        <v>3.6882515036185946</v>
      </c>
      <c r="CY23" s="68" t="s">
        <v>247</v>
      </c>
      <c r="CZ23" s="78"/>
      <c r="DA23" s="78"/>
    </row>
    <row r="24" spans="2:105" s="79" customFormat="1" ht="40.15" customHeight="1" x14ac:dyDescent="0.25">
      <c r="B24" s="435" t="s">
        <v>522</v>
      </c>
      <c r="C24" s="70">
        <v>87.9</v>
      </c>
      <c r="D24" s="188">
        <v>14.9</v>
      </c>
      <c r="E24" s="70">
        <v>105.9</v>
      </c>
      <c r="F24" s="188">
        <v>16</v>
      </c>
      <c r="G24" s="70">
        <v>100.2</v>
      </c>
      <c r="H24" s="188">
        <v>15.8</v>
      </c>
      <c r="I24" s="70">
        <v>87.7</v>
      </c>
      <c r="J24" s="188">
        <v>11.4</v>
      </c>
      <c r="K24" s="70">
        <v>77.400000000000006</v>
      </c>
      <c r="L24" s="188">
        <v>15.5</v>
      </c>
      <c r="M24" s="70">
        <v>89.2</v>
      </c>
      <c r="N24" s="188">
        <v>15.7</v>
      </c>
      <c r="O24" s="70">
        <v>112.4</v>
      </c>
      <c r="P24" s="188">
        <v>19.100000000000001</v>
      </c>
      <c r="Q24" s="70">
        <v>105.4</v>
      </c>
      <c r="R24" s="188">
        <v>10.9</v>
      </c>
      <c r="S24" s="70">
        <v>75.5</v>
      </c>
      <c r="T24" s="188">
        <v>17.2</v>
      </c>
      <c r="U24" s="70">
        <v>84.2</v>
      </c>
      <c r="V24" s="188">
        <v>17.399999999999999</v>
      </c>
      <c r="W24" s="70">
        <v>111.7</v>
      </c>
      <c r="X24" s="188">
        <v>21.8</v>
      </c>
      <c r="Y24" s="70">
        <v>82</v>
      </c>
      <c r="Z24" s="188">
        <v>12.3</v>
      </c>
      <c r="AA24" s="70">
        <v>112.5</v>
      </c>
      <c r="AB24" s="188">
        <v>15.6</v>
      </c>
      <c r="AC24" s="70">
        <v>116.27881608549292</v>
      </c>
      <c r="AD24" s="188">
        <v>16.8</v>
      </c>
      <c r="AE24" s="70">
        <v>157.90759878091799</v>
      </c>
      <c r="AF24" s="188">
        <v>17.399999999999999</v>
      </c>
      <c r="AG24" s="70">
        <v>107.1</v>
      </c>
      <c r="AH24" s="188">
        <v>11.2</v>
      </c>
      <c r="AI24" s="70">
        <v>126.8</v>
      </c>
      <c r="AJ24" s="188">
        <v>13.8</v>
      </c>
      <c r="AK24" s="70">
        <v>126.9</v>
      </c>
      <c r="AL24" s="188">
        <v>15.3</v>
      </c>
      <c r="AM24" s="70">
        <v>176.7</v>
      </c>
      <c r="AN24" s="188">
        <v>18.7</v>
      </c>
      <c r="AO24" s="70">
        <v>119.3</v>
      </c>
      <c r="AP24" s="188">
        <v>11.7</v>
      </c>
      <c r="AQ24" s="70">
        <v>127.6</v>
      </c>
      <c r="AR24" s="188">
        <v>14</v>
      </c>
      <c r="AS24" s="70">
        <v>138.30000000000001</v>
      </c>
      <c r="AT24" s="188">
        <v>16.600000000000001</v>
      </c>
      <c r="AU24" s="70">
        <v>198.2</v>
      </c>
      <c r="AV24" s="188">
        <v>20.399999999999999</v>
      </c>
      <c r="AW24" s="70">
        <v>132.9</v>
      </c>
      <c r="AX24" s="188">
        <v>12.8</v>
      </c>
      <c r="AY24" s="70">
        <v>114.2</v>
      </c>
      <c r="AZ24" s="188">
        <v>11.8</v>
      </c>
      <c r="BA24" s="70">
        <v>2.4</v>
      </c>
      <c r="BB24" s="188">
        <v>0.5</v>
      </c>
      <c r="BC24" s="70">
        <v>10.9</v>
      </c>
      <c r="BD24" s="188">
        <v>1.5</v>
      </c>
      <c r="BE24" s="70">
        <v>22.2</v>
      </c>
      <c r="BF24" s="188">
        <v>3.3</v>
      </c>
      <c r="BG24" s="70">
        <v>28.9</v>
      </c>
      <c r="BH24" s="188">
        <v>4.2</v>
      </c>
      <c r="BI24" s="70">
        <v>40.1</v>
      </c>
      <c r="BJ24" s="188">
        <v>7.9</v>
      </c>
      <c r="BK24" s="70">
        <v>115.6</v>
      </c>
      <c r="BL24" s="188">
        <v>14.6</v>
      </c>
      <c r="BM24" s="70">
        <v>101.4</v>
      </c>
      <c r="BN24" s="188">
        <v>10.6</v>
      </c>
      <c r="BO24" s="70">
        <v>103.2</v>
      </c>
      <c r="BP24" s="188">
        <v>10.9</v>
      </c>
      <c r="BQ24" s="70">
        <v>137.30000000000001</v>
      </c>
      <c r="BR24" s="188">
        <v>16.3</v>
      </c>
      <c r="BS24" s="271">
        <v>230</v>
      </c>
      <c r="BT24" s="188">
        <v>22.3</v>
      </c>
      <c r="BU24" s="271">
        <v>154.4</v>
      </c>
      <c r="BV24" s="188">
        <v>15.1</v>
      </c>
      <c r="BW24" s="271">
        <v>166</v>
      </c>
      <c r="BX24" s="188">
        <v>18.600000000000001</v>
      </c>
      <c r="BY24" s="271">
        <v>173.3</v>
      </c>
      <c r="BZ24" s="188">
        <v>21.2</v>
      </c>
      <c r="CA24" s="271">
        <v>225.7</v>
      </c>
      <c r="CB24" s="188">
        <v>25.7</v>
      </c>
      <c r="CC24" s="271">
        <v>167.9</v>
      </c>
      <c r="CD24" s="188">
        <v>16.3</v>
      </c>
      <c r="CE24" s="271">
        <v>178</v>
      </c>
      <c r="CF24" s="188">
        <v>18.899999999999999</v>
      </c>
      <c r="CG24" s="271">
        <v>194.4</v>
      </c>
      <c r="CH24" s="188">
        <v>23.9</v>
      </c>
      <c r="CI24" s="271">
        <v>266.5</v>
      </c>
      <c r="CJ24" s="188">
        <v>24.2</v>
      </c>
      <c r="CK24" s="271">
        <v>188.4</v>
      </c>
      <c r="CL24" s="188">
        <v>18.3</v>
      </c>
      <c r="CM24" s="271">
        <v>191</v>
      </c>
      <c r="CN24" s="188">
        <v>21.7</v>
      </c>
      <c r="CO24" s="271">
        <v>215.6</v>
      </c>
      <c r="CP24" s="188">
        <v>21</v>
      </c>
      <c r="CQ24" s="271">
        <v>278.3</v>
      </c>
      <c r="CR24" s="188">
        <v>25.3</v>
      </c>
      <c r="CS24" s="271">
        <v>215.2</v>
      </c>
      <c r="CT24" s="188">
        <v>19.5</v>
      </c>
      <c r="CU24" s="271">
        <v>199.9</v>
      </c>
      <c r="CV24" s="188">
        <v>19.899999999999999</v>
      </c>
      <c r="CW24" s="271">
        <v>209</v>
      </c>
      <c r="CX24" s="188">
        <v>18.8</v>
      </c>
      <c r="CY24" s="73" t="s">
        <v>248</v>
      </c>
      <c r="CZ24" s="78"/>
      <c r="DA24" s="78"/>
    </row>
    <row r="25" spans="2:105" s="79" customFormat="1" ht="40.15" customHeight="1" x14ac:dyDescent="0.25">
      <c r="B25" s="60" t="s">
        <v>147</v>
      </c>
      <c r="C25" s="61">
        <v>7.1</v>
      </c>
      <c r="D25" s="185">
        <v>2</v>
      </c>
      <c r="E25" s="61">
        <v>0.1</v>
      </c>
      <c r="F25" s="185">
        <v>5.7</v>
      </c>
      <c r="G25" s="61">
        <v>0.2</v>
      </c>
      <c r="H25" s="185">
        <v>1.6</v>
      </c>
      <c r="I25" s="61">
        <v>0</v>
      </c>
      <c r="J25" s="185">
        <v>1.9</v>
      </c>
      <c r="K25" s="61">
        <v>3.1</v>
      </c>
      <c r="L25" s="185">
        <v>3</v>
      </c>
      <c r="M25" s="61">
        <v>9.6</v>
      </c>
      <c r="N25" s="185">
        <v>3.1</v>
      </c>
      <c r="O25" s="61">
        <v>11.8</v>
      </c>
      <c r="P25" s="185">
        <v>3.7</v>
      </c>
      <c r="Q25" s="61">
        <v>11.6</v>
      </c>
      <c r="R25" s="185">
        <v>5.0999999999999996</v>
      </c>
      <c r="S25" s="61">
        <v>11.6</v>
      </c>
      <c r="T25" s="185">
        <v>2.2000000000000002</v>
      </c>
      <c r="U25" s="61">
        <v>14</v>
      </c>
      <c r="V25" s="185">
        <v>2.6</v>
      </c>
      <c r="W25" s="61">
        <v>9.5</v>
      </c>
      <c r="X25" s="185">
        <v>4</v>
      </c>
      <c r="Y25" s="61">
        <v>10.4</v>
      </c>
      <c r="Z25" s="185">
        <v>3.1</v>
      </c>
      <c r="AA25" s="61">
        <v>10.199999999999999</v>
      </c>
      <c r="AB25" s="185">
        <v>2.2000000000000002</v>
      </c>
      <c r="AC25" s="61">
        <v>13.1</v>
      </c>
      <c r="AD25" s="185">
        <v>2.9</v>
      </c>
      <c r="AE25" s="61">
        <v>12.1</v>
      </c>
      <c r="AF25" s="185">
        <v>3.8</v>
      </c>
      <c r="AG25" s="61">
        <v>14.4</v>
      </c>
      <c r="AH25" s="185">
        <v>3.4</v>
      </c>
      <c r="AI25" s="61">
        <v>11.1</v>
      </c>
      <c r="AJ25" s="185">
        <v>4.0999999999999996</v>
      </c>
      <c r="AK25" s="61">
        <v>8.6</v>
      </c>
      <c r="AL25" s="185">
        <v>10</v>
      </c>
      <c r="AM25" s="61">
        <v>11.4</v>
      </c>
      <c r="AN25" s="185">
        <v>4.0999999999999996</v>
      </c>
      <c r="AO25" s="61">
        <v>10.1</v>
      </c>
      <c r="AP25" s="185">
        <v>1.3</v>
      </c>
      <c r="AQ25" s="61">
        <v>22.1</v>
      </c>
      <c r="AR25" s="185">
        <v>7.9</v>
      </c>
      <c r="AS25" s="61">
        <v>12.5</v>
      </c>
      <c r="AT25" s="185">
        <v>9.6999999999999993</v>
      </c>
      <c r="AU25" s="61">
        <v>8.5</v>
      </c>
      <c r="AV25" s="185">
        <v>4.9000000000000004</v>
      </c>
      <c r="AW25" s="61">
        <v>8.5</v>
      </c>
      <c r="AX25" s="185">
        <v>2.2999999999999998</v>
      </c>
      <c r="AY25" s="61">
        <v>10.9</v>
      </c>
      <c r="AZ25" s="185">
        <v>10.6</v>
      </c>
      <c r="BA25" s="61">
        <v>9</v>
      </c>
      <c r="BB25" s="185">
        <v>8.6</v>
      </c>
      <c r="BC25" s="61">
        <v>8.8000000000000007</v>
      </c>
      <c r="BD25" s="185">
        <v>7.5</v>
      </c>
      <c r="BE25" s="61">
        <v>23.8</v>
      </c>
      <c r="BF25" s="185">
        <v>12</v>
      </c>
      <c r="BG25" s="61">
        <v>10</v>
      </c>
      <c r="BH25" s="185">
        <v>4.0999999999999996</v>
      </c>
      <c r="BI25" s="61">
        <v>16.7</v>
      </c>
      <c r="BJ25" s="185">
        <v>2.6</v>
      </c>
      <c r="BK25" s="61">
        <v>18</v>
      </c>
      <c r="BL25" s="185">
        <v>9.1</v>
      </c>
      <c r="BM25" s="61">
        <v>12.9</v>
      </c>
      <c r="BN25" s="185">
        <v>3.1</v>
      </c>
      <c r="BO25" s="61">
        <v>11.7</v>
      </c>
      <c r="BP25" s="185">
        <v>6.2</v>
      </c>
      <c r="BQ25" s="61">
        <v>12.2</v>
      </c>
      <c r="BR25" s="185">
        <v>1.4</v>
      </c>
      <c r="BS25" s="269">
        <v>11</v>
      </c>
      <c r="BT25" s="185">
        <v>5.2</v>
      </c>
      <c r="BU25" s="269">
        <v>13.5</v>
      </c>
      <c r="BV25" s="185">
        <v>3.9</v>
      </c>
      <c r="BW25" s="269">
        <v>11.7</v>
      </c>
      <c r="BX25" s="185">
        <v>7.4</v>
      </c>
      <c r="BY25" s="269">
        <v>12.9</v>
      </c>
      <c r="BZ25" s="185">
        <v>5.9</v>
      </c>
      <c r="CA25" s="269">
        <v>13.5</v>
      </c>
      <c r="CB25" s="185">
        <v>6.9</v>
      </c>
      <c r="CC25" s="269">
        <v>15.1</v>
      </c>
      <c r="CD25" s="185">
        <v>4.5999999999999996</v>
      </c>
      <c r="CE25" s="269">
        <v>16.8</v>
      </c>
      <c r="CF25" s="185">
        <v>3</v>
      </c>
      <c r="CG25" s="269">
        <v>12</v>
      </c>
      <c r="CH25" s="185">
        <v>2.7</v>
      </c>
      <c r="CI25" s="269">
        <v>12.9</v>
      </c>
      <c r="CJ25" s="185">
        <v>3.7</v>
      </c>
      <c r="CK25" s="269">
        <v>12.4</v>
      </c>
      <c r="CL25" s="185">
        <v>2.5</v>
      </c>
      <c r="CM25" s="269">
        <v>18.7</v>
      </c>
      <c r="CN25" s="185">
        <v>2.2999999999999998</v>
      </c>
      <c r="CO25" s="269">
        <v>23</v>
      </c>
      <c r="CP25" s="185">
        <v>3</v>
      </c>
      <c r="CQ25" s="269">
        <v>9.3000000000000007</v>
      </c>
      <c r="CR25" s="185">
        <v>2.6</v>
      </c>
      <c r="CS25" s="269">
        <v>15.4</v>
      </c>
      <c r="CT25" s="185">
        <v>0.8</v>
      </c>
      <c r="CU25" s="269">
        <v>11.3</v>
      </c>
      <c r="CV25" s="185">
        <v>4.3</v>
      </c>
      <c r="CW25" s="269">
        <v>10.8</v>
      </c>
      <c r="CX25" s="185">
        <v>8.4</v>
      </c>
      <c r="CY25" s="54" t="s">
        <v>250</v>
      </c>
      <c r="CZ25" s="78"/>
      <c r="DA25" s="78"/>
    </row>
    <row r="26" spans="2:105" s="79" customFormat="1" ht="40.15" customHeight="1" x14ac:dyDescent="0.25">
      <c r="B26" s="57" t="s">
        <v>148</v>
      </c>
      <c r="C26" s="63">
        <v>0</v>
      </c>
      <c r="D26" s="186">
        <v>75.599999999999994</v>
      </c>
      <c r="E26" s="63">
        <v>0</v>
      </c>
      <c r="F26" s="186">
        <v>87.5</v>
      </c>
      <c r="G26" s="63">
        <v>0</v>
      </c>
      <c r="H26" s="186">
        <v>79.7</v>
      </c>
      <c r="I26" s="63">
        <v>0</v>
      </c>
      <c r="J26" s="186">
        <v>81.900000000000006</v>
      </c>
      <c r="K26" s="63">
        <v>3.3</v>
      </c>
      <c r="L26" s="186">
        <v>83.3</v>
      </c>
      <c r="M26" s="63">
        <v>3.3</v>
      </c>
      <c r="N26" s="186">
        <v>87.1</v>
      </c>
      <c r="O26" s="63">
        <v>3.3</v>
      </c>
      <c r="P26" s="186">
        <v>91.4</v>
      </c>
      <c r="Q26" s="63">
        <v>3.3</v>
      </c>
      <c r="R26" s="186">
        <v>86.5</v>
      </c>
      <c r="S26" s="63">
        <v>0</v>
      </c>
      <c r="T26" s="186">
        <v>97.4</v>
      </c>
      <c r="U26" s="63">
        <v>0</v>
      </c>
      <c r="V26" s="186">
        <v>95.9</v>
      </c>
      <c r="W26" s="63">
        <v>0</v>
      </c>
      <c r="X26" s="186">
        <v>93.3</v>
      </c>
      <c r="Y26" s="63">
        <v>0</v>
      </c>
      <c r="Z26" s="186">
        <v>102.1</v>
      </c>
      <c r="AA26" s="63">
        <v>0.5</v>
      </c>
      <c r="AB26" s="186">
        <v>85.5</v>
      </c>
      <c r="AC26" s="63">
        <v>0.5</v>
      </c>
      <c r="AD26" s="186">
        <v>88.1</v>
      </c>
      <c r="AE26" s="63">
        <v>0.5</v>
      </c>
      <c r="AF26" s="186">
        <v>88.3</v>
      </c>
      <c r="AG26" s="63">
        <v>0.5</v>
      </c>
      <c r="AH26" s="186">
        <v>95.5</v>
      </c>
      <c r="AI26" s="63">
        <v>10.9</v>
      </c>
      <c r="AJ26" s="186">
        <v>78.099999999999994</v>
      </c>
      <c r="AK26" s="63">
        <v>10.9</v>
      </c>
      <c r="AL26" s="186">
        <v>80.099999999999994</v>
      </c>
      <c r="AM26" s="63">
        <v>10.9</v>
      </c>
      <c r="AN26" s="186">
        <v>86.6</v>
      </c>
      <c r="AO26" s="63">
        <v>10.9</v>
      </c>
      <c r="AP26" s="186">
        <v>85.7</v>
      </c>
      <c r="AQ26" s="63">
        <v>3.4</v>
      </c>
      <c r="AR26" s="186">
        <v>40.6</v>
      </c>
      <c r="AS26" s="63">
        <v>3.4</v>
      </c>
      <c r="AT26" s="186">
        <v>42</v>
      </c>
      <c r="AU26" s="63">
        <v>3.4</v>
      </c>
      <c r="AV26" s="186">
        <v>46.2</v>
      </c>
      <c r="AW26" s="63">
        <v>3.4</v>
      </c>
      <c r="AX26" s="186">
        <v>41.3</v>
      </c>
      <c r="AY26" s="63">
        <v>1.5</v>
      </c>
      <c r="AZ26" s="186">
        <v>31.2</v>
      </c>
      <c r="BA26" s="63">
        <v>1.5</v>
      </c>
      <c r="BB26" s="186">
        <v>28.4</v>
      </c>
      <c r="BC26" s="63">
        <v>1.5</v>
      </c>
      <c r="BD26" s="186">
        <v>37.6</v>
      </c>
      <c r="BE26" s="63">
        <v>1.5</v>
      </c>
      <c r="BF26" s="186">
        <v>33</v>
      </c>
      <c r="BG26" s="63">
        <v>0.2</v>
      </c>
      <c r="BH26" s="186">
        <v>39.799999999999997</v>
      </c>
      <c r="BI26" s="63">
        <v>0.2</v>
      </c>
      <c r="BJ26" s="186">
        <v>41.5</v>
      </c>
      <c r="BK26" s="63">
        <v>0.2</v>
      </c>
      <c r="BL26" s="186">
        <v>49.6</v>
      </c>
      <c r="BM26" s="63">
        <v>0.2</v>
      </c>
      <c r="BN26" s="186">
        <v>48.1</v>
      </c>
      <c r="BO26" s="63">
        <v>2.2000000000000002</v>
      </c>
      <c r="BP26" s="186">
        <v>45.4</v>
      </c>
      <c r="BQ26" s="63">
        <v>2.2000000000000002</v>
      </c>
      <c r="BR26" s="186">
        <v>50.9</v>
      </c>
      <c r="BS26" s="270">
        <v>2.2000000000000002</v>
      </c>
      <c r="BT26" s="186">
        <v>58.9</v>
      </c>
      <c r="BU26" s="270">
        <v>2.2000000000000002</v>
      </c>
      <c r="BV26" s="186">
        <v>47</v>
      </c>
      <c r="BW26" s="270">
        <v>0</v>
      </c>
      <c r="BX26" s="186">
        <v>51.6</v>
      </c>
      <c r="BY26" s="270">
        <v>0</v>
      </c>
      <c r="BZ26" s="186">
        <v>50.4</v>
      </c>
      <c r="CA26" s="270">
        <v>0</v>
      </c>
      <c r="CB26" s="186">
        <v>53.4</v>
      </c>
      <c r="CC26" s="270">
        <v>0</v>
      </c>
      <c r="CD26" s="186">
        <v>50.2</v>
      </c>
      <c r="CE26" s="270">
        <v>0</v>
      </c>
      <c r="CF26" s="186">
        <v>61.5</v>
      </c>
      <c r="CG26" s="270">
        <v>0</v>
      </c>
      <c r="CH26" s="186">
        <v>66.7</v>
      </c>
      <c r="CI26" s="270">
        <v>0</v>
      </c>
      <c r="CJ26" s="186">
        <v>71.8</v>
      </c>
      <c r="CK26" s="270">
        <v>0</v>
      </c>
      <c r="CL26" s="186">
        <v>61.3</v>
      </c>
      <c r="CM26" s="270">
        <v>1.2</v>
      </c>
      <c r="CN26" s="186">
        <v>52.7</v>
      </c>
      <c r="CO26" s="270">
        <v>1.2</v>
      </c>
      <c r="CP26" s="186">
        <v>56.4</v>
      </c>
      <c r="CQ26" s="270">
        <v>1.2</v>
      </c>
      <c r="CR26" s="186">
        <v>61.7</v>
      </c>
      <c r="CS26" s="270">
        <v>1.2</v>
      </c>
      <c r="CT26" s="186">
        <v>63.5</v>
      </c>
      <c r="CU26" s="270">
        <v>2.4</v>
      </c>
      <c r="CV26" s="186">
        <v>39.799999999999997</v>
      </c>
      <c r="CW26" s="270">
        <v>2.4</v>
      </c>
      <c r="CX26" s="186">
        <v>47.1</v>
      </c>
      <c r="CY26" s="59" t="s">
        <v>251</v>
      </c>
      <c r="CZ26" s="78"/>
      <c r="DA26" s="78"/>
    </row>
    <row r="27" spans="2:105" s="79" customFormat="1" ht="40.15" customHeight="1" x14ac:dyDescent="0.25">
      <c r="B27" s="60" t="s">
        <v>149</v>
      </c>
      <c r="C27" s="61">
        <v>15.9</v>
      </c>
      <c r="D27" s="185">
        <v>4.5999999999999996</v>
      </c>
      <c r="E27" s="61">
        <v>16.2</v>
      </c>
      <c r="F27" s="185">
        <v>7.4</v>
      </c>
      <c r="G27" s="61">
        <v>9.1</v>
      </c>
      <c r="H27" s="185">
        <v>8.1</v>
      </c>
      <c r="I27" s="61">
        <v>15.7</v>
      </c>
      <c r="J27" s="185">
        <v>10.6</v>
      </c>
      <c r="K27" s="61">
        <v>18</v>
      </c>
      <c r="L27" s="185">
        <v>6.2</v>
      </c>
      <c r="M27" s="61">
        <v>20.8</v>
      </c>
      <c r="N27" s="185">
        <v>7.4</v>
      </c>
      <c r="O27" s="61">
        <v>15.4</v>
      </c>
      <c r="P27" s="185">
        <v>18</v>
      </c>
      <c r="Q27" s="61">
        <v>13.9</v>
      </c>
      <c r="R27" s="185">
        <v>9.1999999999999993</v>
      </c>
      <c r="S27" s="61">
        <v>5.9</v>
      </c>
      <c r="T27" s="185">
        <v>15.3</v>
      </c>
      <c r="U27" s="61">
        <v>19.899999999999999</v>
      </c>
      <c r="V27" s="185">
        <v>13.1</v>
      </c>
      <c r="W27" s="61">
        <v>20.5</v>
      </c>
      <c r="X27" s="185">
        <v>11.6</v>
      </c>
      <c r="Y27" s="61">
        <v>22.3</v>
      </c>
      <c r="Z27" s="185">
        <v>9.6999999999999993</v>
      </c>
      <c r="AA27" s="61">
        <v>15.5</v>
      </c>
      <c r="AB27" s="185">
        <v>7.7</v>
      </c>
      <c r="AC27" s="61">
        <v>7</v>
      </c>
      <c r="AD27" s="185">
        <v>9.6999999999999993</v>
      </c>
      <c r="AE27" s="61">
        <v>10.199999999999999</v>
      </c>
      <c r="AF27" s="185">
        <v>11.9</v>
      </c>
      <c r="AG27" s="61">
        <v>10.5</v>
      </c>
      <c r="AH27" s="185">
        <v>10.6</v>
      </c>
      <c r="AI27" s="61">
        <v>14.3</v>
      </c>
      <c r="AJ27" s="185">
        <v>9.6</v>
      </c>
      <c r="AK27" s="61">
        <v>11.4</v>
      </c>
      <c r="AL27" s="185">
        <v>11.3</v>
      </c>
      <c r="AM27" s="61">
        <v>17.899999999999999</v>
      </c>
      <c r="AN27" s="185">
        <v>6.2</v>
      </c>
      <c r="AO27" s="61">
        <v>15.8</v>
      </c>
      <c r="AP27" s="185">
        <v>3.5</v>
      </c>
      <c r="AQ27" s="61">
        <v>12.7</v>
      </c>
      <c r="AR27" s="185">
        <v>5.9</v>
      </c>
      <c r="AS27" s="61">
        <v>16.399999999999999</v>
      </c>
      <c r="AT27" s="185">
        <v>5.4</v>
      </c>
      <c r="AU27" s="61">
        <v>9.3000000000000007</v>
      </c>
      <c r="AV27" s="185">
        <v>6.3</v>
      </c>
      <c r="AW27" s="61">
        <v>15.6</v>
      </c>
      <c r="AX27" s="185">
        <v>6.8</v>
      </c>
      <c r="AY27" s="61">
        <v>7.5</v>
      </c>
      <c r="AZ27" s="185">
        <v>12.2</v>
      </c>
      <c r="BA27" s="61">
        <v>12.6</v>
      </c>
      <c r="BB27" s="185">
        <v>15.6</v>
      </c>
      <c r="BC27" s="61">
        <v>13.7</v>
      </c>
      <c r="BD27" s="185">
        <v>8.6999999999999993</v>
      </c>
      <c r="BE27" s="61">
        <v>4.4000000000000004</v>
      </c>
      <c r="BF27" s="185">
        <v>6.4</v>
      </c>
      <c r="BG27" s="61">
        <v>9.5</v>
      </c>
      <c r="BH27" s="185">
        <v>8.5</v>
      </c>
      <c r="BI27" s="61">
        <v>16.5</v>
      </c>
      <c r="BJ27" s="185">
        <v>6.4</v>
      </c>
      <c r="BK27" s="61">
        <v>25.7</v>
      </c>
      <c r="BL27" s="185">
        <v>3.2</v>
      </c>
      <c r="BM27" s="61">
        <v>28.9</v>
      </c>
      <c r="BN27" s="185">
        <v>5.0999999999999996</v>
      </c>
      <c r="BO27" s="61">
        <v>20.5</v>
      </c>
      <c r="BP27" s="185">
        <v>6.6</v>
      </c>
      <c r="BQ27" s="61">
        <v>19.3</v>
      </c>
      <c r="BR27" s="185">
        <v>5.6</v>
      </c>
      <c r="BS27" s="269">
        <v>19</v>
      </c>
      <c r="BT27" s="185">
        <v>7.4</v>
      </c>
      <c r="BU27" s="269">
        <v>18.899999999999999</v>
      </c>
      <c r="BV27" s="185">
        <v>3.7</v>
      </c>
      <c r="BW27" s="269">
        <v>20.7</v>
      </c>
      <c r="BX27" s="185">
        <v>5.0999999999999996</v>
      </c>
      <c r="BY27" s="269">
        <v>19.5</v>
      </c>
      <c r="BZ27" s="185">
        <v>7.9</v>
      </c>
      <c r="CA27" s="269">
        <v>19.7</v>
      </c>
      <c r="CB27" s="185">
        <v>8.6</v>
      </c>
      <c r="CC27" s="269">
        <v>13.9</v>
      </c>
      <c r="CD27" s="185">
        <v>4.2</v>
      </c>
      <c r="CE27" s="269">
        <v>20.399999999999999</v>
      </c>
      <c r="CF27" s="185">
        <v>5.4</v>
      </c>
      <c r="CG27" s="269">
        <v>23.3</v>
      </c>
      <c r="CH27" s="185">
        <v>1.5</v>
      </c>
      <c r="CI27" s="269">
        <v>20.3</v>
      </c>
      <c r="CJ27" s="185">
        <v>4</v>
      </c>
      <c r="CK27" s="269">
        <v>22</v>
      </c>
      <c r="CL27" s="185">
        <v>3.7</v>
      </c>
      <c r="CM27" s="269">
        <v>16.399999999999999</v>
      </c>
      <c r="CN27" s="185">
        <v>4.0999999999999996</v>
      </c>
      <c r="CO27" s="269">
        <v>23.4</v>
      </c>
      <c r="CP27" s="185">
        <v>2.9</v>
      </c>
      <c r="CQ27" s="269">
        <v>22.5</v>
      </c>
      <c r="CR27" s="185">
        <v>4.9000000000000004</v>
      </c>
      <c r="CS27" s="269">
        <v>25.5</v>
      </c>
      <c r="CT27" s="185">
        <v>4</v>
      </c>
      <c r="CU27" s="269">
        <v>20.6</v>
      </c>
      <c r="CV27" s="185">
        <v>1.2</v>
      </c>
      <c r="CW27" s="269">
        <v>15.6</v>
      </c>
      <c r="CX27" s="185">
        <v>7.1</v>
      </c>
      <c r="CY27" s="54" t="s">
        <v>252</v>
      </c>
      <c r="CZ27" s="78"/>
      <c r="DA27" s="78"/>
    </row>
    <row r="28" spans="2:105" s="79" customFormat="1" ht="40.15" customHeight="1" x14ac:dyDescent="0.25">
      <c r="B28" s="57" t="s">
        <v>150</v>
      </c>
      <c r="C28" s="63">
        <v>4.4000000000000004</v>
      </c>
      <c r="D28" s="186">
        <v>0</v>
      </c>
      <c r="E28" s="63">
        <v>0</v>
      </c>
      <c r="F28" s="186">
        <v>0.3</v>
      </c>
      <c r="G28" s="63">
        <v>3.3</v>
      </c>
      <c r="H28" s="186">
        <v>1</v>
      </c>
      <c r="I28" s="63">
        <v>0</v>
      </c>
      <c r="J28" s="186">
        <v>0.4</v>
      </c>
      <c r="K28" s="63">
        <v>1.3</v>
      </c>
      <c r="L28" s="186">
        <v>1.9</v>
      </c>
      <c r="M28" s="63">
        <v>2.6</v>
      </c>
      <c r="N28" s="186">
        <v>3.4</v>
      </c>
      <c r="O28" s="63">
        <v>2.8</v>
      </c>
      <c r="P28" s="186">
        <v>1.8</v>
      </c>
      <c r="Q28" s="63">
        <v>2.4</v>
      </c>
      <c r="R28" s="186">
        <v>3.4</v>
      </c>
      <c r="S28" s="63">
        <v>2.1</v>
      </c>
      <c r="T28" s="186">
        <v>3.6</v>
      </c>
      <c r="U28" s="63">
        <v>3.4</v>
      </c>
      <c r="V28" s="186">
        <v>4.2</v>
      </c>
      <c r="W28" s="63">
        <v>4.9000000000000004</v>
      </c>
      <c r="X28" s="186">
        <v>4</v>
      </c>
      <c r="Y28" s="63">
        <v>5.3</v>
      </c>
      <c r="Z28" s="186">
        <v>5.3</v>
      </c>
      <c r="AA28" s="63">
        <v>7.6</v>
      </c>
      <c r="AB28" s="186">
        <v>4.9000000000000004</v>
      </c>
      <c r="AC28" s="63">
        <v>4.9000000000000004</v>
      </c>
      <c r="AD28" s="186">
        <v>4.5</v>
      </c>
      <c r="AE28" s="63">
        <v>4.5999999999999996</v>
      </c>
      <c r="AF28" s="186">
        <v>3.1</v>
      </c>
      <c r="AG28" s="63">
        <v>7.4</v>
      </c>
      <c r="AH28" s="186">
        <v>2.6</v>
      </c>
      <c r="AI28" s="63">
        <v>4.5</v>
      </c>
      <c r="AJ28" s="186">
        <v>2.5</v>
      </c>
      <c r="AK28" s="63">
        <v>2.5</v>
      </c>
      <c r="AL28" s="186">
        <v>3.9</v>
      </c>
      <c r="AM28" s="63">
        <v>7.9</v>
      </c>
      <c r="AN28" s="186">
        <v>4.7</v>
      </c>
      <c r="AO28" s="63">
        <v>0.6</v>
      </c>
      <c r="AP28" s="186">
        <v>5.6</v>
      </c>
      <c r="AQ28" s="63">
        <v>1.3</v>
      </c>
      <c r="AR28" s="186">
        <v>2.2000000000000002</v>
      </c>
      <c r="AS28" s="63">
        <v>2.1</v>
      </c>
      <c r="AT28" s="186">
        <v>5.5</v>
      </c>
      <c r="AU28" s="63">
        <v>2.2000000000000002</v>
      </c>
      <c r="AV28" s="186">
        <v>7.2</v>
      </c>
      <c r="AW28" s="63">
        <v>0.7</v>
      </c>
      <c r="AX28" s="186">
        <v>4.4000000000000004</v>
      </c>
      <c r="AY28" s="63">
        <v>0.7</v>
      </c>
      <c r="AZ28" s="186">
        <v>4.3</v>
      </c>
      <c r="BA28" s="63">
        <v>1</v>
      </c>
      <c r="BB28" s="186">
        <v>5.8</v>
      </c>
      <c r="BC28" s="63">
        <v>1</v>
      </c>
      <c r="BD28" s="186">
        <v>5.0999999999999996</v>
      </c>
      <c r="BE28" s="63">
        <v>1.7</v>
      </c>
      <c r="BF28" s="186">
        <v>2.2000000000000002</v>
      </c>
      <c r="BG28" s="63">
        <v>1.6</v>
      </c>
      <c r="BH28" s="186">
        <v>4.7</v>
      </c>
      <c r="BI28" s="63">
        <v>2.6</v>
      </c>
      <c r="BJ28" s="186">
        <v>5.3</v>
      </c>
      <c r="BK28" s="63">
        <v>6.5</v>
      </c>
      <c r="BL28" s="186">
        <v>5.7</v>
      </c>
      <c r="BM28" s="63">
        <v>6.9</v>
      </c>
      <c r="BN28" s="186">
        <v>4.2</v>
      </c>
      <c r="BO28" s="63">
        <v>1.1000000000000001</v>
      </c>
      <c r="BP28" s="186">
        <v>4.5999999999999996</v>
      </c>
      <c r="BQ28" s="63">
        <v>1.8</v>
      </c>
      <c r="BR28" s="186">
        <v>8.1999999999999993</v>
      </c>
      <c r="BS28" s="270">
        <v>1.1000000000000001</v>
      </c>
      <c r="BT28" s="186">
        <v>7.3</v>
      </c>
      <c r="BU28" s="270">
        <v>7.1</v>
      </c>
      <c r="BV28" s="186">
        <v>4.7</v>
      </c>
      <c r="BW28" s="270">
        <v>5.4</v>
      </c>
      <c r="BX28" s="186">
        <v>5.6</v>
      </c>
      <c r="BY28" s="270">
        <v>1.4</v>
      </c>
      <c r="BZ28" s="186">
        <v>4.3</v>
      </c>
      <c r="CA28" s="270">
        <v>1.4</v>
      </c>
      <c r="CB28" s="186">
        <v>4.5</v>
      </c>
      <c r="CC28" s="270">
        <v>2</v>
      </c>
      <c r="CD28" s="186">
        <v>7.4</v>
      </c>
      <c r="CE28" s="270">
        <v>4.4000000000000004</v>
      </c>
      <c r="CF28" s="186">
        <v>5.4</v>
      </c>
      <c r="CG28" s="270">
        <v>4.7</v>
      </c>
      <c r="CH28" s="186">
        <v>5.3</v>
      </c>
      <c r="CI28" s="270">
        <v>4.4000000000000004</v>
      </c>
      <c r="CJ28" s="186">
        <v>6.2</v>
      </c>
      <c r="CK28" s="270">
        <v>2.6</v>
      </c>
      <c r="CL28" s="186">
        <v>6.3</v>
      </c>
      <c r="CM28" s="270">
        <v>1.5</v>
      </c>
      <c r="CN28" s="186">
        <v>4.2</v>
      </c>
      <c r="CO28" s="270">
        <v>1.7</v>
      </c>
      <c r="CP28" s="186">
        <v>4.5999999999999996</v>
      </c>
      <c r="CQ28" s="270">
        <v>2.1</v>
      </c>
      <c r="CR28" s="186">
        <v>3.9</v>
      </c>
      <c r="CS28" s="270">
        <v>4.3</v>
      </c>
      <c r="CT28" s="186">
        <v>6.7</v>
      </c>
      <c r="CU28" s="270">
        <v>2.9</v>
      </c>
      <c r="CV28" s="186">
        <v>3.4</v>
      </c>
      <c r="CW28" s="270">
        <v>2.5</v>
      </c>
      <c r="CX28" s="186">
        <v>2.6</v>
      </c>
      <c r="CY28" s="59" t="s">
        <v>253</v>
      </c>
      <c r="CZ28" s="78"/>
      <c r="DA28" s="78"/>
    </row>
    <row r="29" spans="2:105" s="79" customFormat="1" ht="40.15" customHeight="1" x14ac:dyDescent="0.25">
      <c r="B29" s="60" t="s">
        <v>151</v>
      </c>
      <c r="C29" s="61">
        <v>5.2</v>
      </c>
      <c r="D29" s="185">
        <v>19.100000000000001</v>
      </c>
      <c r="E29" s="61">
        <v>7.5</v>
      </c>
      <c r="F29" s="185">
        <v>12.8</v>
      </c>
      <c r="G29" s="61">
        <v>2.8000000000000003</v>
      </c>
      <c r="H29" s="185">
        <v>8.1999999999999993</v>
      </c>
      <c r="I29" s="61">
        <v>5.5</v>
      </c>
      <c r="J29" s="185">
        <v>17.100000000000001</v>
      </c>
      <c r="K29" s="61">
        <v>5</v>
      </c>
      <c r="L29" s="185">
        <v>10.3</v>
      </c>
      <c r="M29" s="61">
        <v>7</v>
      </c>
      <c r="N29" s="185">
        <v>13.2</v>
      </c>
      <c r="O29" s="61">
        <v>6.3999999999999995</v>
      </c>
      <c r="P29" s="185">
        <v>10.100000000000001</v>
      </c>
      <c r="Q29" s="61">
        <v>12.7</v>
      </c>
      <c r="R29" s="185">
        <v>9.3000000000000007</v>
      </c>
      <c r="S29" s="61">
        <v>8.4</v>
      </c>
      <c r="T29" s="185">
        <v>13.5</v>
      </c>
      <c r="U29" s="61">
        <v>8.5</v>
      </c>
      <c r="V29" s="185">
        <v>10.5</v>
      </c>
      <c r="W29" s="61">
        <v>8</v>
      </c>
      <c r="X29" s="185">
        <v>11.5</v>
      </c>
      <c r="Y29" s="61">
        <v>3.9000000000000004</v>
      </c>
      <c r="Z29" s="185">
        <v>8.1999999999999993</v>
      </c>
      <c r="AA29" s="61">
        <v>6</v>
      </c>
      <c r="AB29" s="185">
        <v>8.8000000000000007</v>
      </c>
      <c r="AC29" s="61">
        <v>3.8000000000000003</v>
      </c>
      <c r="AD29" s="185">
        <v>7</v>
      </c>
      <c r="AE29" s="61">
        <v>5.8</v>
      </c>
      <c r="AF29" s="185">
        <v>9</v>
      </c>
      <c r="AG29" s="61">
        <v>1.7</v>
      </c>
      <c r="AH29" s="185">
        <v>6.5</v>
      </c>
      <c r="AI29" s="61">
        <v>3.6999999999999997</v>
      </c>
      <c r="AJ29" s="185">
        <v>12.8</v>
      </c>
      <c r="AK29" s="61">
        <v>1.8</v>
      </c>
      <c r="AL29" s="185">
        <v>12.5</v>
      </c>
      <c r="AM29" s="61">
        <v>1.9</v>
      </c>
      <c r="AN29" s="185">
        <v>9.1999999999999993</v>
      </c>
      <c r="AO29" s="61">
        <v>3.7</v>
      </c>
      <c r="AP29" s="185">
        <v>6.5</v>
      </c>
      <c r="AQ29" s="61">
        <v>3</v>
      </c>
      <c r="AR29" s="185">
        <v>5.5</v>
      </c>
      <c r="AS29" s="61">
        <v>2.1</v>
      </c>
      <c r="AT29" s="185">
        <v>7.6</v>
      </c>
      <c r="AU29" s="61">
        <v>2.0999999999999996</v>
      </c>
      <c r="AV29" s="185">
        <v>9.9</v>
      </c>
      <c r="AW29" s="61">
        <v>2.5</v>
      </c>
      <c r="AX29" s="185">
        <v>7.9</v>
      </c>
      <c r="AY29" s="61">
        <v>1.6</v>
      </c>
      <c r="AZ29" s="185">
        <v>7.8</v>
      </c>
      <c r="BA29" s="61">
        <v>1.6</v>
      </c>
      <c r="BB29" s="185">
        <v>8.6000000000000014</v>
      </c>
      <c r="BC29" s="61">
        <v>3.9000000000000004</v>
      </c>
      <c r="BD29" s="185">
        <v>6.5</v>
      </c>
      <c r="BE29" s="61">
        <v>3.6</v>
      </c>
      <c r="BF29" s="185">
        <v>4.5</v>
      </c>
      <c r="BG29" s="61">
        <v>5.5</v>
      </c>
      <c r="BH29" s="185">
        <v>6</v>
      </c>
      <c r="BI29" s="61">
        <v>5.8000000000000007</v>
      </c>
      <c r="BJ29" s="185">
        <v>9</v>
      </c>
      <c r="BK29" s="61">
        <v>5.3999999999999995</v>
      </c>
      <c r="BL29" s="185">
        <v>7</v>
      </c>
      <c r="BM29" s="61">
        <v>5.6</v>
      </c>
      <c r="BN29" s="185">
        <v>7</v>
      </c>
      <c r="BO29" s="61">
        <v>6.1999999999999993</v>
      </c>
      <c r="BP29" s="185">
        <v>10</v>
      </c>
      <c r="BQ29" s="61">
        <v>3.7</v>
      </c>
      <c r="BR29" s="185">
        <v>11.2</v>
      </c>
      <c r="BS29" s="269">
        <v>3.6999999999999997</v>
      </c>
      <c r="BT29" s="185">
        <v>13.9</v>
      </c>
      <c r="BU29" s="269">
        <v>4.5</v>
      </c>
      <c r="BV29" s="185">
        <v>7.6</v>
      </c>
      <c r="BW29" s="269">
        <v>4</v>
      </c>
      <c r="BX29" s="185">
        <v>8.8000000000000007</v>
      </c>
      <c r="BY29" s="269">
        <v>3.6</v>
      </c>
      <c r="BZ29" s="185">
        <v>7.8</v>
      </c>
      <c r="CA29" s="269">
        <v>9.1999999999999993</v>
      </c>
      <c r="CB29" s="185">
        <v>9.6999999999999993</v>
      </c>
      <c r="CC29" s="269">
        <v>6.8</v>
      </c>
      <c r="CD29" s="185">
        <v>9.5</v>
      </c>
      <c r="CE29" s="269">
        <v>10.399999999999999</v>
      </c>
      <c r="CF29" s="185">
        <v>10.5</v>
      </c>
      <c r="CG29" s="269">
        <v>5.6</v>
      </c>
      <c r="CH29" s="185">
        <v>6.6999999999999993</v>
      </c>
      <c r="CI29" s="269">
        <v>9.8000000000000007</v>
      </c>
      <c r="CJ29" s="185">
        <v>9.3000000000000007</v>
      </c>
      <c r="CK29" s="269">
        <v>8.4</v>
      </c>
      <c r="CL29" s="185">
        <v>10.199999999999999</v>
      </c>
      <c r="CM29" s="269">
        <v>5.6</v>
      </c>
      <c r="CN29" s="185">
        <v>12</v>
      </c>
      <c r="CO29" s="269">
        <v>4.7</v>
      </c>
      <c r="CP29" s="185">
        <v>9.1999999999999993</v>
      </c>
      <c r="CQ29" s="269">
        <v>4.7</v>
      </c>
      <c r="CR29" s="185">
        <v>8</v>
      </c>
      <c r="CS29" s="269">
        <v>8</v>
      </c>
      <c r="CT29" s="185">
        <v>11.9</v>
      </c>
      <c r="CU29" s="269">
        <v>6.5</v>
      </c>
      <c r="CV29" s="185">
        <v>9.4</v>
      </c>
      <c r="CW29" s="269">
        <v>6.3</v>
      </c>
      <c r="CX29" s="185">
        <v>6.2</v>
      </c>
      <c r="CY29" s="54" t="s">
        <v>254</v>
      </c>
      <c r="CZ29" s="78"/>
      <c r="DA29" s="78"/>
    </row>
    <row r="30" spans="2:105" s="79" customFormat="1" ht="40.15" customHeight="1" x14ac:dyDescent="0.25">
      <c r="B30" s="57" t="s">
        <v>152</v>
      </c>
      <c r="C30" s="63">
        <v>82.9</v>
      </c>
      <c r="D30" s="186">
        <v>22.5</v>
      </c>
      <c r="E30" s="63">
        <v>80</v>
      </c>
      <c r="F30" s="186">
        <v>5.899999999999995</v>
      </c>
      <c r="G30" s="63">
        <v>84.9</v>
      </c>
      <c r="H30" s="186">
        <v>16.299999999999997</v>
      </c>
      <c r="I30" s="63">
        <v>73.599999999999994</v>
      </c>
      <c r="J30" s="186">
        <v>3.7999999999999972</v>
      </c>
      <c r="K30" s="63">
        <v>44.730000000000011</v>
      </c>
      <c r="L30" s="186">
        <v>29.3</v>
      </c>
      <c r="M30" s="63">
        <v>53.90000000000002</v>
      </c>
      <c r="N30" s="186">
        <v>23.1</v>
      </c>
      <c r="O30" s="63">
        <v>52.5</v>
      </c>
      <c r="P30" s="186">
        <v>19.699999999999996</v>
      </c>
      <c r="Q30" s="63">
        <v>66.899999999999991</v>
      </c>
      <c r="R30" s="186">
        <v>19.8</v>
      </c>
      <c r="S30" s="63">
        <v>50.100000000000009</v>
      </c>
      <c r="T30" s="186">
        <v>10.999999999999989</v>
      </c>
      <c r="U30" s="63">
        <v>44.199999999999996</v>
      </c>
      <c r="V30" s="186">
        <v>14.899999999999995</v>
      </c>
      <c r="W30" s="63">
        <v>44.7</v>
      </c>
      <c r="X30" s="186">
        <v>18.899999999999999</v>
      </c>
      <c r="Y30" s="63">
        <v>53.199999999999989</v>
      </c>
      <c r="Z30" s="186">
        <v>12.100000000000001</v>
      </c>
      <c r="AA30" s="63">
        <v>45.8</v>
      </c>
      <c r="AB30" s="186">
        <v>10.499999999999993</v>
      </c>
      <c r="AC30" s="63">
        <v>41.100000000000009</v>
      </c>
      <c r="AD30" s="186">
        <v>14.899999999999864</v>
      </c>
      <c r="AE30" s="63">
        <v>43.8</v>
      </c>
      <c r="AF30" s="186">
        <v>22.200000000000003</v>
      </c>
      <c r="AG30" s="63">
        <v>36.799999999999997</v>
      </c>
      <c r="AH30" s="186">
        <v>10.999999999999996</v>
      </c>
      <c r="AI30" s="63">
        <v>31.500000000000007</v>
      </c>
      <c r="AJ30" s="186">
        <v>15.799999999999997</v>
      </c>
      <c r="AK30" s="63">
        <v>19.899999999999999</v>
      </c>
      <c r="AL30" s="186">
        <v>13.100000000000001</v>
      </c>
      <c r="AM30" s="63">
        <v>30.599999999999998</v>
      </c>
      <c r="AN30" s="186">
        <v>9.5</v>
      </c>
      <c r="AO30" s="63">
        <v>46.800000000000018</v>
      </c>
      <c r="AP30" s="186">
        <v>11.299999999999999</v>
      </c>
      <c r="AQ30" s="63">
        <v>35.9</v>
      </c>
      <c r="AR30" s="186">
        <v>13.300000000000004</v>
      </c>
      <c r="AS30" s="63">
        <v>30.099999999999994</v>
      </c>
      <c r="AT30" s="186">
        <v>14.800000000000002</v>
      </c>
      <c r="AU30" s="63">
        <v>27.999999999999996</v>
      </c>
      <c r="AV30" s="186">
        <v>14.8</v>
      </c>
      <c r="AW30" s="63">
        <v>38.199999999999996</v>
      </c>
      <c r="AX30" s="186">
        <v>14.799999999999999</v>
      </c>
      <c r="AY30" s="63">
        <v>35.799999999999997</v>
      </c>
      <c r="AZ30" s="186">
        <v>12.699999999999928</v>
      </c>
      <c r="BA30" s="63">
        <v>21.099999999999998</v>
      </c>
      <c r="BB30" s="186">
        <v>17.399999999999995</v>
      </c>
      <c r="BC30" s="63">
        <v>38.6</v>
      </c>
      <c r="BD30" s="186">
        <v>15.40000000000007</v>
      </c>
      <c r="BE30" s="63">
        <v>52.599999999999994</v>
      </c>
      <c r="BF30" s="186">
        <v>12.4</v>
      </c>
      <c r="BG30" s="63">
        <v>36.799999999999997</v>
      </c>
      <c r="BH30" s="186">
        <v>17.799999999999997</v>
      </c>
      <c r="BI30" s="63">
        <v>46.000000000000007</v>
      </c>
      <c r="BJ30" s="186">
        <v>10.099999999999998</v>
      </c>
      <c r="BK30" s="63">
        <v>23</v>
      </c>
      <c r="BL30" s="186">
        <v>13.900000000000002</v>
      </c>
      <c r="BM30" s="63">
        <v>50.600000000000009</v>
      </c>
      <c r="BN30" s="186">
        <v>12.599999999999998</v>
      </c>
      <c r="BO30" s="63">
        <v>26.8</v>
      </c>
      <c r="BP30" s="186">
        <v>17.499999999999996</v>
      </c>
      <c r="BQ30" s="63">
        <v>30.700000000000003</v>
      </c>
      <c r="BR30" s="186">
        <v>13.000000000000002</v>
      </c>
      <c r="BS30" s="270">
        <v>26.700000000000003</v>
      </c>
      <c r="BT30" s="186">
        <v>14.599999999999998</v>
      </c>
      <c r="BU30" s="270">
        <v>25.499999999999993</v>
      </c>
      <c r="BV30" s="186">
        <v>13.8</v>
      </c>
      <c r="BW30" s="270">
        <v>30.099999999999998</v>
      </c>
      <c r="BX30" s="186">
        <v>9.899999999999995</v>
      </c>
      <c r="BY30" s="270">
        <v>34.4</v>
      </c>
      <c r="BZ30" s="186">
        <v>13.100000000000005</v>
      </c>
      <c r="CA30" s="270">
        <v>28.70000000000001</v>
      </c>
      <c r="CB30" s="186">
        <v>12.799999999999997</v>
      </c>
      <c r="CC30" s="270">
        <v>31.200000000000017</v>
      </c>
      <c r="CD30" s="186">
        <v>13.099999999999994</v>
      </c>
      <c r="CE30" s="270">
        <v>35.500000000000014</v>
      </c>
      <c r="CF30" s="186">
        <v>12.600000000000003</v>
      </c>
      <c r="CG30" s="270">
        <v>38.700000000000003</v>
      </c>
      <c r="CH30" s="186">
        <v>14.500000000000002</v>
      </c>
      <c r="CI30" s="270">
        <v>56.7</v>
      </c>
      <c r="CJ30" s="186">
        <v>10.099999999999998</v>
      </c>
      <c r="CK30" s="270">
        <v>34.200000000000003</v>
      </c>
      <c r="CL30" s="186">
        <v>13.3</v>
      </c>
      <c r="CM30" s="270">
        <v>24.499999999999996</v>
      </c>
      <c r="CN30" s="186">
        <v>10.8</v>
      </c>
      <c r="CO30" s="270">
        <v>19.7</v>
      </c>
      <c r="CP30" s="186">
        <v>8.6000000000000014</v>
      </c>
      <c r="CQ30" s="270">
        <v>32.599999999999994</v>
      </c>
      <c r="CR30" s="186">
        <v>9.6999999999999993</v>
      </c>
      <c r="CS30" s="270">
        <v>28.199999999999996</v>
      </c>
      <c r="CT30" s="186">
        <v>16.099999999999817</v>
      </c>
      <c r="CU30" s="270">
        <v>31.999999999999993</v>
      </c>
      <c r="CV30" s="186">
        <v>16.500000000000007</v>
      </c>
      <c r="CW30" s="270">
        <v>42.3</v>
      </c>
      <c r="CX30" s="186">
        <v>10</v>
      </c>
      <c r="CY30" s="59" t="s">
        <v>255</v>
      </c>
      <c r="CZ30" s="78"/>
      <c r="DA30" s="78"/>
    </row>
    <row r="31" spans="2:105" s="79" customFormat="1" ht="40.15" customHeight="1" x14ac:dyDescent="0.25">
      <c r="B31" s="60" t="s">
        <v>153</v>
      </c>
      <c r="C31" s="61">
        <v>3.8</v>
      </c>
      <c r="D31" s="185">
        <v>10.4</v>
      </c>
      <c r="E31" s="61">
        <v>6.4</v>
      </c>
      <c r="F31" s="185">
        <v>8.6</v>
      </c>
      <c r="G31" s="61">
        <v>8.8000000000000007</v>
      </c>
      <c r="H31" s="185">
        <v>8.8000000000000007</v>
      </c>
      <c r="I31" s="61">
        <v>6.7</v>
      </c>
      <c r="J31" s="185">
        <v>19.2</v>
      </c>
      <c r="K31" s="61">
        <v>9.07</v>
      </c>
      <c r="L31" s="185">
        <v>10.7</v>
      </c>
      <c r="M31" s="61">
        <v>11.3</v>
      </c>
      <c r="N31" s="185">
        <v>8.3000000000000007</v>
      </c>
      <c r="O31" s="61">
        <v>16.8</v>
      </c>
      <c r="P31" s="185">
        <v>8</v>
      </c>
      <c r="Q31" s="61">
        <v>9.6999999999999993</v>
      </c>
      <c r="R31" s="185">
        <v>9.5</v>
      </c>
      <c r="S31" s="61">
        <v>9.6</v>
      </c>
      <c r="T31" s="185">
        <v>6.3</v>
      </c>
      <c r="U31" s="61">
        <v>9</v>
      </c>
      <c r="V31" s="185">
        <v>8.1999999999999993</v>
      </c>
      <c r="W31" s="61">
        <v>11.3</v>
      </c>
      <c r="X31" s="185">
        <v>5.0999999999999996</v>
      </c>
      <c r="Y31" s="61">
        <v>12.2</v>
      </c>
      <c r="Z31" s="185">
        <v>5.2</v>
      </c>
      <c r="AA31" s="61">
        <v>8.6</v>
      </c>
      <c r="AB31" s="185">
        <v>5.8</v>
      </c>
      <c r="AC31" s="61">
        <v>18.899999999999999</v>
      </c>
      <c r="AD31" s="185">
        <v>9.1000000000001364</v>
      </c>
      <c r="AE31" s="61">
        <v>9.6</v>
      </c>
      <c r="AF31" s="185">
        <v>8.6</v>
      </c>
      <c r="AG31" s="61">
        <v>12.2</v>
      </c>
      <c r="AH31" s="185">
        <v>1.8</v>
      </c>
      <c r="AI31" s="61">
        <v>10.6</v>
      </c>
      <c r="AJ31" s="185">
        <v>7.2</v>
      </c>
      <c r="AK31" s="61">
        <v>10.4</v>
      </c>
      <c r="AL31" s="185">
        <v>9.5</v>
      </c>
      <c r="AM31" s="61">
        <v>16.8</v>
      </c>
      <c r="AN31" s="185">
        <v>3.2</v>
      </c>
      <c r="AO31" s="61">
        <v>16.899999999999999</v>
      </c>
      <c r="AP31" s="185">
        <v>3.1</v>
      </c>
      <c r="AQ31" s="61">
        <v>17.600000000000001</v>
      </c>
      <c r="AR31" s="185">
        <v>1.7</v>
      </c>
      <c r="AS31" s="61">
        <v>17.600000000000001</v>
      </c>
      <c r="AT31" s="185">
        <v>2.9</v>
      </c>
      <c r="AU31" s="61">
        <v>15.7</v>
      </c>
      <c r="AV31" s="185">
        <v>2.2999999999999998</v>
      </c>
      <c r="AW31" s="61">
        <v>15</v>
      </c>
      <c r="AX31" s="185">
        <v>0.7</v>
      </c>
      <c r="AY31" s="61">
        <v>15.7</v>
      </c>
      <c r="AZ31" s="185">
        <v>2.3000000000000682</v>
      </c>
      <c r="BA31" s="61">
        <v>14.2</v>
      </c>
      <c r="BB31" s="185">
        <v>5</v>
      </c>
      <c r="BC31" s="61">
        <v>16</v>
      </c>
      <c r="BD31" s="185">
        <v>1.1999999999999318</v>
      </c>
      <c r="BE31" s="61">
        <v>22.5</v>
      </c>
      <c r="BF31" s="185">
        <v>6.4</v>
      </c>
      <c r="BG31" s="61">
        <v>24.2</v>
      </c>
      <c r="BH31" s="185">
        <v>2.2000000000000002</v>
      </c>
      <c r="BI31" s="61">
        <v>31.1</v>
      </c>
      <c r="BJ31" s="185">
        <v>2</v>
      </c>
      <c r="BK31" s="61">
        <v>19.600000000000001</v>
      </c>
      <c r="BL31" s="185">
        <v>4.3</v>
      </c>
      <c r="BM31" s="61">
        <v>38.200000000000003</v>
      </c>
      <c r="BN31" s="185">
        <v>1</v>
      </c>
      <c r="BO31" s="61">
        <v>23.2</v>
      </c>
      <c r="BP31" s="185">
        <v>1.7</v>
      </c>
      <c r="BQ31" s="61">
        <v>20.5</v>
      </c>
      <c r="BR31" s="185">
        <v>0.6</v>
      </c>
      <c r="BS31" s="269">
        <v>17.899999999999999</v>
      </c>
      <c r="BT31" s="185">
        <v>1.1000000000000001</v>
      </c>
      <c r="BU31" s="269">
        <v>21.9</v>
      </c>
      <c r="BV31" s="185">
        <v>0.6</v>
      </c>
      <c r="BW31" s="269">
        <v>19.8</v>
      </c>
      <c r="BX31" s="185">
        <v>1</v>
      </c>
      <c r="BY31" s="269">
        <v>18.600000000000001</v>
      </c>
      <c r="BZ31" s="185">
        <v>0.7</v>
      </c>
      <c r="CA31" s="269">
        <v>18.899999999999999</v>
      </c>
      <c r="CB31" s="185">
        <v>0.8</v>
      </c>
      <c r="CC31" s="269">
        <v>12.9</v>
      </c>
      <c r="CD31" s="185">
        <v>0</v>
      </c>
      <c r="CE31" s="269">
        <v>10.9</v>
      </c>
      <c r="CF31" s="185">
        <v>2.1</v>
      </c>
      <c r="CG31" s="269">
        <v>10.7</v>
      </c>
      <c r="CH31" s="185">
        <v>2.9</v>
      </c>
      <c r="CI31" s="269">
        <v>11.8</v>
      </c>
      <c r="CJ31" s="185">
        <v>2.8</v>
      </c>
      <c r="CK31" s="269">
        <v>9.8000000000000007</v>
      </c>
      <c r="CL31" s="185">
        <v>3.2</v>
      </c>
      <c r="CM31" s="269">
        <v>9.3000000000000007</v>
      </c>
      <c r="CN31" s="185">
        <v>1.5</v>
      </c>
      <c r="CO31" s="269">
        <v>14.2</v>
      </c>
      <c r="CP31" s="185">
        <v>1.8</v>
      </c>
      <c r="CQ31" s="269">
        <v>16.8</v>
      </c>
      <c r="CR31" s="185">
        <v>1.8</v>
      </c>
      <c r="CS31" s="269">
        <v>17.399999999999999</v>
      </c>
      <c r="CT31" s="185">
        <v>1.3000000000001819</v>
      </c>
      <c r="CU31" s="269">
        <v>10.9</v>
      </c>
      <c r="CV31" s="185">
        <v>2.4</v>
      </c>
      <c r="CW31" s="269">
        <v>9.8000000000000007</v>
      </c>
      <c r="CX31" s="185">
        <v>5.7</v>
      </c>
      <c r="CY31" s="54" t="s">
        <v>256</v>
      </c>
      <c r="CZ31" s="78"/>
      <c r="DA31" s="78"/>
    </row>
    <row r="32" spans="2:105" s="79" customFormat="1" ht="40.15" customHeight="1" x14ac:dyDescent="0.25">
      <c r="B32" s="57" t="s">
        <v>154</v>
      </c>
      <c r="C32" s="63">
        <v>110.1</v>
      </c>
      <c r="D32" s="186">
        <v>16.7</v>
      </c>
      <c r="E32" s="63">
        <v>95.3</v>
      </c>
      <c r="F32" s="186">
        <v>15.3</v>
      </c>
      <c r="G32" s="63">
        <v>86</v>
      </c>
      <c r="H32" s="186">
        <v>10.8</v>
      </c>
      <c r="I32" s="63">
        <v>94</v>
      </c>
      <c r="J32" s="186">
        <v>15</v>
      </c>
      <c r="K32" s="63">
        <v>52.5</v>
      </c>
      <c r="L32" s="186">
        <v>14.1</v>
      </c>
      <c r="M32" s="63">
        <v>25.7</v>
      </c>
      <c r="N32" s="186">
        <v>19.899999999999999</v>
      </c>
      <c r="O32" s="63">
        <v>65.100000000000009</v>
      </c>
      <c r="P32" s="186">
        <v>13</v>
      </c>
      <c r="Q32" s="63">
        <v>135.19999999999999</v>
      </c>
      <c r="R32" s="186">
        <v>15.5</v>
      </c>
      <c r="S32" s="63">
        <v>33.4</v>
      </c>
      <c r="T32" s="186">
        <v>20.7</v>
      </c>
      <c r="U32" s="63">
        <v>46.5</v>
      </c>
      <c r="V32" s="186">
        <v>15.1</v>
      </c>
      <c r="W32" s="63">
        <v>21.799999999999997</v>
      </c>
      <c r="X32" s="186">
        <v>20.5</v>
      </c>
      <c r="Y32" s="63">
        <v>34</v>
      </c>
      <c r="Z32" s="186">
        <v>16.5</v>
      </c>
      <c r="AA32" s="63">
        <v>89</v>
      </c>
      <c r="AB32" s="186">
        <v>14.2</v>
      </c>
      <c r="AC32" s="63">
        <v>37.700000000000003</v>
      </c>
      <c r="AD32" s="186">
        <v>14</v>
      </c>
      <c r="AE32" s="63">
        <v>59</v>
      </c>
      <c r="AF32" s="186">
        <v>25.5</v>
      </c>
      <c r="AG32" s="63">
        <v>95.899999999999991</v>
      </c>
      <c r="AH32" s="186">
        <v>23.6</v>
      </c>
      <c r="AI32" s="63">
        <v>66.899999999999991</v>
      </c>
      <c r="AJ32" s="186">
        <v>23.3</v>
      </c>
      <c r="AK32" s="63">
        <v>27.799999999999997</v>
      </c>
      <c r="AL32" s="186">
        <v>20.399999999999999</v>
      </c>
      <c r="AM32" s="63">
        <v>54.6</v>
      </c>
      <c r="AN32" s="186">
        <v>33.4</v>
      </c>
      <c r="AO32" s="63">
        <v>35.4</v>
      </c>
      <c r="AP32" s="186">
        <v>16.2</v>
      </c>
      <c r="AQ32" s="63">
        <v>25.3</v>
      </c>
      <c r="AR32" s="186">
        <v>18.3</v>
      </c>
      <c r="AS32" s="63">
        <v>56.5</v>
      </c>
      <c r="AT32" s="186">
        <v>34.4</v>
      </c>
      <c r="AU32" s="63">
        <v>63.3</v>
      </c>
      <c r="AV32" s="186">
        <v>36.200000000000003</v>
      </c>
      <c r="AW32" s="63">
        <v>36.6</v>
      </c>
      <c r="AX32" s="186">
        <v>14.9</v>
      </c>
      <c r="AY32" s="63">
        <v>27.9</v>
      </c>
      <c r="AZ32" s="186">
        <v>22.3</v>
      </c>
      <c r="BA32" s="63">
        <v>29.6</v>
      </c>
      <c r="BB32" s="186">
        <v>31</v>
      </c>
      <c r="BC32" s="63">
        <v>10.9</v>
      </c>
      <c r="BD32" s="186">
        <v>12.2</v>
      </c>
      <c r="BE32" s="63">
        <v>32.5</v>
      </c>
      <c r="BF32" s="186">
        <v>20.2</v>
      </c>
      <c r="BG32" s="63">
        <v>23.1</v>
      </c>
      <c r="BH32" s="186">
        <v>14.9</v>
      </c>
      <c r="BI32" s="63">
        <v>29.5</v>
      </c>
      <c r="BJ32" s="186">
        <v>15.6</v>
      </c>
      <c r="BK32" s="63">
        <v>46.2</v>
      </c>
      <c r="BL32" s="186">
        <v>13.9</v>
      </c>
      <c r="BM32" s="63">
        <v>20.6</v>
      </c>
      <c r="BN32" s="186">
        <v>15.9</v>
      </c>
      <c r="BO32" s="63">
        <v>42.6</v>
      </c>
      <c r="BP32" s="186">
        <v>19.100000000000001</v>
      </c>
      <c r="BQ32" s="63">
        <v>8.6999999999999993</v>
      </c>
      <c r="BR32" s="186">
        <v>20.399999999999999</v>
      </c>
      <c r="BS32" s="270">
        <v>19</v>
      </c>
      <c r="BT32" s="186">
        <v>21.4</v>
      </c>
      <c r="BU32" s="270">
        <v>16.600000000000001</v>
      </c>
      <c r="BV32" s="186">
        <v>21</v>
      </c>
      <c r="BW32" s="270">
        <v>20.399999999999999</v>
      </c>
      <c r="BX32" s="186">
        <v>31.6</v>
      </c>
      <c r="BY32" s="270">
        <v>26.8</v>
      </c>
      <c r="BZ32" s="186">
        <v>33.4</v>
      </c>
      <c r="CA32" s="270">
        <v>7.4</v>
      </c>
      <c r="CB32" s="186">
        <v>42.7</v>
      </c>
      <c r="CC32" s="270">
        <v>8.3000000000000007</v>
      </c>
      <c r="CD32" s="186">
        <v>39.5</v>
      </c>
      <c r="CE32" s="270">
        <v>6.4</v>
      </c>
      <c r="CF32" s="186">
        <v>32.799999999999997</v>
      </c>
      <c r="CG32" s="270">
        <v>3.2</v>
      </c>
      <c r="CH32" s="186">
        <v>32.9</v>
      </c>
      <c r="CI32" s="270">
        <v>4</v>
      </c>
      <c r="CJ32" s="186">
        <v>45</v>
      </c>
      <c r="CK32" s="270">
        <v>3.6</v>
      </c>
      <c r="CL32" s="186">
        <v>50</v>
      </c>
      <c r="CM32" s="270">
        <v>3</v>
      </c>
      <c r="CN32" s="186">
        <v>41</v>
      </c>
      <c r="CO32" s="270">
        <v>2.1</v>
      </c>
      <c r="CP32" s="186">
        <v>40.9</v>
      </c>
      <c r="CQ32" s="270">
        <v>2.2999999999999998</v>
      </c>
      <c r="CR32" s="186">
        <v>41.4</v>
      </c>
      <c r="CS32" s="270">
        <v>3.6</v>
      </c>
      <c r="CT32" s="186">
        <v>48.1</v>
      </c>
      <c r="CU32" s="270">
        <v>1</v>
      </c>
      <c r="CV32" s="186">
        <v>48.2</v>
      </c>
      <c r="CW32" s="270">
        <v>4.9000000000000004</v>
      </c>
      <c r="CX32" s="186">
        <v>58.6</v>
      </c>
      <c r="CY32" s="59" t="s">
        <v>277</v>
      </c>
      <c r="CZ32" s="78"/>
      <c r="DA32" s="78"/>
    </row>
    <row r="33" spans="1:105" s="79" customFormat="1" ht="40.15" customHeight="1" x14ac:dyDescent="0.25">
      <c r="B33" s="60" t="s">
        <v>155</v>
      </c>
      <c r="C33" s="61">
        <v>48.9</v>
      </c>
      <c r="D33" s="185"/>
      <c r="E33" s="61"/>
      <c r="F33" s="185">
        <v>86.78</v>
      </c>
      <c r="G33" s="61"/>
      <c r="H33" s="185">
        <v>148.09499999999997</v>
      </c>
      <c r="I33" s="61"/>
      <c r="J33" s="185">
        <v>109.86000000000001</v>
      </c>
      <c r="K33" s="61">
        <v>30.3</v>
      </c>
      <c r="L33" s="185"/>
      <c r="M33" s="61"/>
      <c r="N33" s="185">
        <v>86.200000000000017</v>
      </c>
      <c r="O33" s="61"/>
      <c r="P33" s="185">
        <v>121.81</v>
      </c>
      <c r="Q33" s="61"/>
      <c r="R33" s="185">
        <v>129.43</v>
      </c>
      <c r="S33" s="61">
        <v>58.1</v>
      </c>
      <c r="T33" s="185"/>
      <c r="U33" s="61"/>
      <c r="V33" s="185">
        <v>80.700000000000017</v>
      </c>
      <c r="W33" s="61"/>
      <c r="X33" s="185">
        <v>108.90000000000003</v>
      </c>
      <c r="Y33" s="61"/>
      <c r="Z33" s="185">
        <v>85.099999999999966</v>
      </c>
      <c r="AA33" s="61">
        <v>72.099999999999994</v>
      </c>
      <c r="AB33" s="185"/>
      <c r="AC33" s="61"/>
      <c r="AD33" s="185">
        <v>49.360000000000014</v>
      </c>
      <c r="AE33" s="61"/>
      <c r="AF33" s="185">
        <v>108.28000000000003</v>
      </c>
      <c r="AG33" s="61"/>
      <c r="AH33" s="185">
        <v>60.899999999999977</v>
      </c>
      <c r="AI33" s="61">
        <v>91.8</v>
      </c>
      <c r="AJ33" s="185"/>
      <c r="AK33" s="61"/>
      <c r="AL33" s="185">
        <v>72.799999999999983</v>
      </c>
      <c r="AM33" s="61"/>
      <c r="AN33" s="185">
        <v>98.100000000000023</v>
      </c>
      <c r="AO33" s="61"/>
      <c r="AP33" s="185">
        <v>62.500000000000028</v>
      </c>
      <c r="AQ33" s="61">
        <v>91.399999999999977</v>
      </c>
      <c r="AR33" s="185"/>
      <c r="AS33" s="61"/>
      <c r="AT33" s="185">
        <v>147.6</v>
      </c>
      <c r="AU33" s="61">
        <v>57.9</v>
      </c>
      <c r="AV33" s="185"/>
      <c r="AW33" s="61"/>
      <c r="AX33" s="185">
        <v>3.7</v>
      </c>
      <c r="AY33" s="61">
        <v>14</v>
      </c>
      <c r="AZ33" s="185"/>
      <c r="BA33" s="61"/>
      <c r="BB33" s="185">
        <v>64.599999999999994</v>
      </c>
      <c r="BC33" s="61">
        <v>2.8</v>
      </c>
      <c r="BD33" s="185"/>
      <c r="BE33" s="61"/>
      <c r="BF33" s="185">
        <v>31.8</v>
      </c>
      <c r="BG33" s="61">
        <v>10.7</v>
      </c>
      <c r="BH33" s="185"/>
      <c r="BI33" s="61"/>
      <c r="BJ33" s="185">
        <v>115.4</v>
      </c>
      <c r="BK33" s="61"/>
      <c r="BL33" s="185">
        <v>17.600000000000001</v>
      </c>
      <c r="BM33" s="61"/>
      <c r="BN33" s="185">
        <v>17.2</v>
      </c>
      <c r="BO33" s="61"/>
      <c r="BP33" s="185">
        <v>54.8</v>
      </c>
      <c r="BQ33" s="61"/>
      <c r="BR33" s="185">
        <v>232.9</v>
      </c>
      <c r="BS33" s="269"/>
      <c r="BT33" s="185">
        <v>70.5</v>
      </c>
      <c r="BU33" s="269">
        <v>21.9</v>
      </c>
      <c r="BV33" s="185"/>
      <c r="BW33" s="269">
        <v>6</v>
      </c>
      <c r="BX33" s="185"/>
      <c r="BY33" s="269"/>
      <c r="BZ33" s="185">
        <v>181.9</v>
      </c>
      <c r="CA33" s="269"/>
      <c r="CB33" s="185">
        <v>132.9</v>
      </c>
      <c r="CC33" s="269">
        <v>65.900000000000006</v>
      </c>
      <c r="CD33" s="185"/>
      <c r="CE33" s="269"/>
      <c r="CF33" s="185">
        <v>40.1</v>
      </c>
      <c r="CG33" s="269"/>
      <c r="CH33" s="185">
        <v>292.2</v>
      </c>
      <c r="CI33" s="269"/>
      <c r="CJ33" s="185">
        <v>300</v>
      </c>
      <c r="CK33" s="269"/>
      <c r="CL33" s="185">
        <v>233.2</v>
      </c>
      <c r="CM33" s="269"/>
      <c r="CN33" s="185">
        <v>11.06</v>
      </c>
      <c r="CO33" s="269"/>
      <c r="CP33" s="185">
        <v>345.4</v>
      </c>
      <c r="CQ33" s="269"/>
      <c r="CR33" s="185">
        <v>161.30000000000001</v>
      </c>
      <c r="CS33" s="269"/>
      <c r="CT33" s="185">
        <v>158.19999999999999</v>
      </c>
      <c r="CU33" s="269">
        <v>54.1</v>
      </c>
      <c r="CV33" s="185"/>
      <c r="CW33" s="269"/>
      <c r="CX33" s="185">
        <v>503.6</v>
      </c>
      <c r="CY33" s="54" t="s">
        <v>465</v>
      </c>
      <c r="CZ33" s="78"/>
      <c r="DA33" s="78"/>
    </row>
    <row r="34" spans="1:105" s="79" customFormat="1" ht="40.15" customHeight="1" x14ac:dyDescent="0.25">
      <c r="B34" s="57" t="s">
        <v>636</v>
      </c>
      <c r="C34" s="63">
        <v>61.1</v>
      </c>
      <c r="D34" s="186">
        <v>9.8000000000000007</v>
      </c>
      <c r="E34" s="63">
        <v>70.099999999999994</v>
      </c>
      <c r="F34" s="186">
        <v>10.9</v>
      </c>
      <c r="G34" s="63">
        <v>69.900000000000006</v>
      </c>
      <c r="H34" s="186">
        <v>10.7</v>
      </c>
      <c r="I34" s="63">
        <v>64.3</v>
      </c>
      <c r="J34" s="186">
        <v>10.4</v>
      </c>
      <c r="K34" s="63">
        <v>63</v>
      </c>
      <c r="L34" s="186">
        <v>10.5</v>
      </c>
      <c r="M34" s="63">
        <v>70.099999999999994</v>
      </c>
      <c r="N34" s="186">
        <v>10.1</v>
      </c>
      <c r="O34" s="63">
        <v>71.5</v>
      </c>
      <c r="P34" s="186">
        <v>9.9</v>
      </c>
      <c r="Q34" s="63">
        <v>64.7</v>
      </c>
      <c r="R34" s="186">
        <v>9.8000000000000007</v>
      </c>
      <c r="S34" s="63">
        <v>58.8</v>
      </c>
      <c r="T34" s="186">
        <v>9.3000000000000007</v>
      </c>
      <c r="U34" s="63">
        <v>68.7</v>
      </c>
      <c r="V34" s="186">
        <v>9.9</v>
      </c>
      <c r="W34" s="63">
        <v>69</v>
      </c>
      <c r="X34" s="186">
        <v>10.3</v>
      </c>
      <c r="Y34" s="63">
        <v>66.400000000000006</v>
      </c>
      <c r="Z34" s="186">
        <v>10.7</v>
      </c>
      <c r="AA34" s="63">
        <v>60.7</v>
      </c>
      <c r="AB34" s="186">
        <v>11.3</v>
      </c>
      <c r="AC34" s="63">
        <v>68.5</v>
      </c>
      <c r="AD34" s="186">
        <v>11.8</v>
      </c>
      <c r="AE34" s="63">
        <v>68.599999999999994</v>
      </c>
      <c r="AF34" s="186">
        <v>11.8</v>
      </c>
      <c r="AG34" s="63">
        <v>65.7</v>
      </c>
      <c r="AH34" s="186">
        <v>12.1</v>
      </c>
      <c r="AI34" s="63">
        <v>61.2</v>
      </c>
      <c r="AJ34" s="186">
        <v>13.5</v>
      </c>
      <c r="AK34" s="63">
        <v>66.7</v>
      </c>
      <c r="AL34" s="186">
        <v>12.4</v>
      </c>
      <c r="AM34" s="63">
        <v>67.099999999999994</v>
      </c>
      <c r="AN34" s="186">
        <v>12.3</v>
      </c>
      <c r="AO34" s="63">
        <v>65.599999999999994</v>
      </c>
      <c r="AP34" s="186">
        <v>12.4</v>
      </c>
      <c r="AQ34" s="63">
        <v>59.4</v>
      </c>
      <c r="AR34" s="186">
        <v>7.5</v>
      </c>
      <c r="AS34" s="63">
        <v>59.9</v>
      </c>
      <c r="AT34" s="186">
        <v>7.1</v>
      </c>
      <c r="AU34" s="63">
        <v>59.4</v>
      </c>
      <c r="AV34" s="186">
        <v>7.1</v>
      </c>
      <c r="AW34" s="63">
        <v>60.5</v>
      </c>
      <c r="AX34" s="186">
        <v>7.7</v>
      </c>
      <c r="AY34" s="63">
        <v>61.1</v>
      </c>
      <c r="AZ34" s="186">
        <v>8.5</v>
      </c>
      <c r="BA34" s="63">
        <v>61.6</v>
      </c>
      <c r="BB34" s="186">
        <v>8.1999999999999993</v>
      </c>
      <c r="BC34" s="63">
        <v>61</v>
      </c>
      <c r="BD34" s="186">
        <v>7.5</v>
      </c>
      <c r="BE34" s="63">
        <v>62.1</v>
      </c>
      <c r="BF34" s="186">
        <v>7.2</v>
      </c>
      <c r="BG34" s="63">
        <v>62.8</v>
      </c>
      <c r="BH34" s="186">
        <v>6.6</v>
      </c>
      <c r="BI34" s="63">
        <v>63.6</v>
      </c>
      <c r="BJ34" s="186">
        <v>7.4</v>
      </c>
      <c r="BK34" s="63">
        <v>62.8</v>
      </c>
      <c r="BL34" s="186">
        <v>8.4</v>
      </c>
      <c r="BM34" s="63">
        <v>64.099999999999994</v>
      </c>
      <c r="BN34" s="186">
        <v>9.1999999999999993</v>
      </c>
      <c r="BO34" s="63">
        <v>64.599999999999994</v>
      </c>
      <c r="BP34" s="186">
        <v>9.3000000000000007</v>
      </c>
      <c r="BQ34" s="63">
        <v>64.7</v>
      </c>
      <c r="BR34" s="186">
        <v>8.8000000000000007</v>
      </c>
      <c r="BS34" s="270">
        <v>64.7</v>
      </c>
      <c r="BT34" s="186">
        <v>8.6</v>
      </c>
      <c r="BU34" s="270">
        <v>65.2</v>
      </c>
      <c r="BV34" s="186">
        <v>8.6999999999999993</v>
      </c>
      <c r="BW34" s="270">
        <v>66.5</v>
      </c>
      <c r="BX34" s="186">
        <v>9.1999999999999993</v>
      </c>
      <c r="BY34" s="270">
        <v>66.2</v>
      </c>
      <c r="BZ34" s="186">
        <v>8.8000000000000007</v>
      </c>
      <c r="CA34" s="270">
        <v>66.3</v>
      </c>
      <c r="CB34" s="186">
        <v>9</v>
      </c>
      <c r="CC34" s="270">
        <v>66.8</v>
      </c>
      <c r="CD34" s="186">
        <v>10</v>
      </c>
      <c r="CE34" s="270">
        <v>68.2</v>
      </c>
      <c r="CF34" s="186">
        <v>10</v>
      </c>
      <c r="CG34" s="270">
        <v>68.2</v>
      </c>
      <c r="CH34" s="186">
        <v>10.7</v>
      </c>
      <c r="CI34" s="270">
        <v>66.400000000000006</v>
      </c>
      <c r="CJ34" s="186">
        <v>11</v>
      </c>
      <c r="CK34" s="270">
        <v>67.2</v>
      </c>
      <c r="CL34" s="186">
        <v>12.2</v>
      </c>
      <c r="CM34" s="270">
        <v>69.099999999999994</v>
      </c>
      <c r="CN34" s="186">
        <v>11.9</v>
      </c>
      <c r="CO34" s="270">
        <v>68.7</v>
      </c>
      <c r="CP34" s="186">
        <v>11.9</v>
      </c>
      <c r="CQ34" s="270">
        <v>73.3</v>
      </c>
      <c r="CR34" s="186">
        <v>12.9</v>
      </c>
      <c r="CS34" s="270">
        <v>71.099999999999994</v>
      </c>
      <c r="CT34" s="186">
        <v>13.4</v>
      </c>
      <c r="CU34" s="270">
        <v>77.7</v>
      </c>
      <c r="CV34" s="186">
        <v>13.5</v>
      </c>
      <c r="CW34" s="270">
        <v>79.8</v>
      </c>
      <c r="CX34" s="186">
        <v>13.9</v>
      </c>
      <c r="CY34" s="33" t="s">
        <v>638</v>
      </c>
      <c r="CZ34" s="78"/>
      <c r="DA34" s="78"/>
    </row>
    <row r="35" spans="1:105" s="79" customFormat="1" ht="40.15" customHeight="1" x14ac:dyDescent="0.25">
      <c r="B35" s="60" t="s">
        <v>156</v>
      </c>
      <c r="C35" s="61">
        <v>58.41</v>
      </c>
      <c r="D35" s="185">
        <v>60.818999999999996</v>
      </c>
      <c r="E35" s="61">
        <v>68.720000000000013</v>
      </c>
      <c r="F35" s="185">
        <v>214.7</v>
      </c>
      <c r="G35" s="61">
        <v>120.28999999999999</v>
      </c>
      <c r="H35" s="185">
        <v>327.58499999999998</v>
      </c>
      <c r="I35" s="61">
        <v>112.03999999999999</v>
      </c>
      <c r="J35" s="185">
        <v>275.8</v>
      </c>
      <c r="K35" s="61">
        <v>68.7</v>
      </c>
      <c r="L35" s="185">
        <v>90.9</v>
      </c>
      <c r="M35" s="61">
        <v>62.9</v>
      </c>
      <c r="N35" s="185">
        <v>209.10000000000002</v>
      </c>
      <c r="O35" s="61">
        <v>59.79</v>
      </c>
      <c r="P35" s="185">
        <v>243.2</v>
      </c>
      <c r="Q35" s="61">
        <v>62.27000000000001</v>
      </c>
      <c r="R35" s="185">
        <v>246.60000000000002</v>
      </c>
      <c r="S35" s="61">
        <v>73.7</v>
      </c>
      <c r="T35" s="185">
        <v>65.109795000000005</v>
      </c>
      <c r="U35" s="61">
        <v>64</v>
      </c>
      <c r="V35" s="185">
        <v>203.5</v>
      </c>
      <c r="W35" s="61">
        <v>65.2</v>
      </c>
      <c r="X35" s="185">
        <v>232.8</v>
      </c>
      <c r="Y35" s="61">
        <v>74.700000000000017</v>
      </c>
      <c r="Z35" s="185">
        <v>215.5</v>
      </c>
      <c r="AA35" s="61">
        <v>88.3</v>
      </c>
      <c r="AB35" s="185">
        <v>65.599999999999994</v>
      </c>
      <c r="AC35" s="61">
        <v>74</v>
      </c>
      <c r="AD35" s="185">
        <v>180.06</v>
      </c>
      <c r="AE35" s="61">
        <v>86.6</v>
      </c>
      <c r="AF35" s="185">
        <v>251.68</v>
      </c>
      <c r="AG35" s="61">
        <v>104.00000000000001</v>
      </c>
      <c r="AH35" s="185">
        <v>218.5</v>
      </c>
      <c r="AI35" s="61">
        <v>128.30000000000001</v>
      </c>
      <c r="AJ35" s="185">
        <v>84.2</v>
      </c>
      <c r="AK35" s="61">
        <v>100.6</v>
      </c>
      <c r="AL35" s="185">
        <v>227.7</v>
      </c>
      <c r="AM35" s="61">
        <v>110.60000000000001</v>
      </c>
      <c r="AN35" s="185">
        <v>263.5</v>
      </c>
      <c r="AO35" s="61">
        <v>136.89999999999998</v>
      </c>
      <c r="AP35" s="185">
        <v>252.60000000000002</v>
      </c>
      <c r="AQ35" s="61">
        <v>183.39999999999998</v>
      </c>
      <c r="AR35" s="185">
        <v>143.9</v>
      </c>
      <c r="AS35" s="61">
        <v>165.6</v>
      </c>
      <c r="AT35" s="185">
        <v>366</v>
      </c>
      <c r="AU35" s="61">
        <v>156.10000000000002</v>
      </c>
      <c r="AV35" s="185">
        <v>150.49</v>
      </c>
      <c r="AW35" s="61">
        <v>134.30000000000001</v>
      </c>
      <c r="AX35" s="185">
        <v>190.79999999999998</v>
      </c>
      <c r="AY35" s="61">
        <v>146</v>
      </c>
      <c r="AZ35" s="185">
        <v>184.6</v>
      </c>
      <c r="BA35" s="61">
        <v>92.59999999999998</v>
      </c>
      <c r="BB35" s="185">
        <v>210.63</v>
      </c>
      <c r="BC35" s="61">
        <v>89.000000000000014</v>
      </c>
      <c r="BD35" s="185">
        <v>139.69999999999999</v>
      </c>
      <c r="BE35" s="61">
        <v>82.4</v>
      </c>
      <c r="BF35" s="185">
        <v>169.1</v>
      </c>
      <c r="BG35" s="61">
        <v>89.199999999999989</v>
      </c>
      <c r="BH35" s="185">
        <v>134.70000000000002</v>
      </c>
      <c r="BI35" s="61">
        <v>66.600000000000009</v>
      </c>
      <c r="BJ35" s="185">
        <v>238.20000000000002</v>
      </c>
      <c r="BK35" s="61">
        <v>67.399999999999991</v>
      </c>
      <c r="BL35" s="185">
        <v>139.39999999999998</v>
      </c>
      <c r="BM35" s="61">
        <v>82</v>
      </c>
      <c r="BN35" s="185">
        <v>154.1</v>
      </c>
      <c r="BO35" s="61">
        <v>85</v>
      </c>
      <c r="BP35" s="185">
        <v>195.1</v>
      </c>
      <c r="BQ35" s="61">
        <v>98.699999999999989</v>
      </c>
      <c r="BR35" s="185">
        <v>387.5</v>
      </c>
      <c r="BS35" s="269">
        <v>145.69999999999999</v>
      </c>
      <c r="BT35" s="185">
        <v>272.3</v>
      </c>
      <c r="BU35" s="269">
        <v>188.4</v>
      </c>
      <c r="BV35" s="185">
        <v>223</v>
      </c>
      <c r="BW35" s="269">
        <v>267.60000000000002</v>
      </c>
      <c r="BX35" s="185">
        <v>318.89999999999998</v>
      </c>
      <c r="BY35" s="269">
        <v>229.09999999999997</v>
      </c>
      <c r="BZ35" s="185">
        <v>468.4</v>
      </c>
      <c r="CA35" s="269">
        <v>277.8</v>
      </c>
      <c r="CB35" s="185">
        <v>468</v>
      </c>
      <c r="CC35" s="269">
        <v>327.90000000000003</v>
      </c>
      <c r="CD35" s="185">
        <v>318.79999999999995</v>
      </c>
      <c r="CE35" s="269">
        <v>346.3</v>
      </c>
      <c r="CF35" s="185">
        <v>444.62</v>
      </c>
      <c r="CG35" s="269">
        <v>280.7</v>
      </c>
      <c r="CH35" s="185">
        <v>630.4</v>
      </c>
      <c r="CI35" s="269">
        <v>310.99</v>
      </c>
      <c r="CJ35" s="185">
        <v>666.40000000000009</v>
      </c>
      <c r="CK35" s="269">
        <v>290.40999999999997</v>
      </c>
      <c r="CL35" s="185">
        <v>578.6</v>
      </c>
      <c r="CM35" s="269">
        <v>327.73712109999997</v>
      </c>
      <c r="CN35" s="185">
        <v>396</v>
      </c>
      <c r="CO35" s="269">
        <v>327.93712110000001</v>
      </c>
      <c r="CP35" s="185">
        <v>730.1</v>
      </c>
      <c r="CQ35" s="269">
        <v>303.13712109999994</v>
      </c>
      <c r="CR35" s="185">
        <v>524.79999999999995</v>
      </c>
      <c r="CS35" s="269">
        <v>296.03712109999998</v>
      </c>
      <c r="CT35" s="185">
        <v>511.98586002799999</v>
      </c>
      <c r="CU35" s="269">
        <v>320.20000000000005</v>
      </c>
      <c r="CV35" s="185">
        <v>330.262658273</v>
      </c>
      <c r="CW35" s="269">
        <v>298.69999999999993</v>
      </c>
      <c r="CX35" s="185">
        <v>868.23578120000002</v>
      </c>
      <c r="CY35" s="54" t="s">
        <v>455</v>
      </c>
      <c r="CZ35" s="78"/>
      <c r="DA35" s="78"/>
    </row>
    <row r="36" spans="1:105" s="79" customFormat="1" ht="40.15" customHeight="1" x14ac:dyDescent="0.25">
      <c r="B36" s="69" t="s">
        <v>157</v>
      </c>
      <c r="C36" s="70">
        <v>21.43</v>
      </c>
      <c r="D36" s="188">
        <v>0.71899999999999997</v>
      </c>
      <c r="E36" s="70">
        <v>11.82</v>
      </c>
      <c r="F36" s="188">
        <v>0.89999999999999991</v>
      </c>
      <c r="G36" s="70">
        <v>36.65</v>
      </c>
      <c r="H36" s="188">
        <v>7.4850000000000003</v>
      </c>
      <c r="I36" s="70">
        <v>27.740000000000002</v>
      </c>
      <c r="J36" s="188">
        <v>0.89999999999999991</v>
      </c>
      <c r="K36" s="70">
        <v>28</v>
      </c>
      <c r="L36" s="188">
        <v>2.2000000000000002</v>
      </c>
      <c r="M36" s="70">
        <v>14.5</v>
      </c>
      <c r="N36" s="188">
        <v>0.6</v>
      </c>
      <c r="O36" s="70">
        <v>16.29</v>
      </c>
      <c r="P36" s="188">
        <v>6.8</v>
      </c>
      <c r="Q36" s="70">
        <v>16.170000000000009</v>
      </c>
      <c r="R36" s="188">
        <v>2</v>
      </c>
      <c r="S36" s="70">
        <v>37.200000000000003</v>
      </c>
      <c r="T36" s="188">
        <v>1.9097950000000001</v>
      </c>
      <c r="U36" s="70">
        <v>21.5</v>
      </c>
      <c r="V36" s="188">
        <v>1.1000000000000001</v>
      </c>
      <c r="W36" s="70">
        <v>21.299999999999997</v>
      </c>
      <c r="X36" s="188">
        <v>8.9</v>
      </c>
      <c r="Y36" s="70">
        <v>24.800000000000011</v>
      </c>
      <c r="Z36" s="188">
        <v>3.3</v>
      </c>
      <c r="AA36" s="70">
        <v>48.3</v>
      </c>
      <c r="AB36" s="188">
        <v>1.9</v>
      </c>
      <c r="AC36" s="70">
        <v>27.900000000000006</v>
      </c>
      <c r="AD36" s="188">
        <v>0.96</v>
      </c>
      <c r="AE36" s="70">
        <v>28.899999999999991</v>
      </c>
      <c r="AF36" s="188">
        <v>10.88</v>
      </c>
      <c r="AG36" s="70">
        <v>33.200000000000017</v>
      </c>
      <c r="AH36" s="188">
        <v>5.4</v>
      </c>
      <c r="AI36" s="70">
        <v>69.900000000000006</v>
      </c>
      <c r="AJ36" s="188">
        <v>3.2</v>
      </c>
      <c r="AK36" s="70">
        <v>43.099999999999994</v>
      </c>
      <c r="AL36" s="188">
        <v>3.7</v>
      </c>
      <c r="AM36" s="70">
        <v>44.300000000000011</v>
      </c>
      <c r="AN36" s="188">
        <v>15.1</v>
      </c>
      <c r="AO36" s="70">
        <v>49.599999999999994</v>
      </c>
      <c r="AP36" s="188">
        <v>6.5</v>
      </c>
      <c r="AQ36" s="70">
        <v>99.6</v>
      </c>
      <c r="AR36" s="188">
        <v>4.5</v>
      </c>
      <c r="AS36" s="70">
        <v>54.099999999999994</v>
      </c>
      <c r="AT36" s="188">
        <v>18.699999999999996</v>
      </c>
      <c r="AU36" s="70">
        <v>53.100000000000023</v>
      </c>
      <c r="AV36" s="188">
        <v>18.59</v>
      </c>
      <c r="AW36" s="70">
        <v>45.800000000000011</v>
      </c>
      <c r="AX36" s="188">
        <v>16.299999999999997</v>
      </c>
      <c r="AY36" s="70">
        <v>73.5</v>
      </c>
      <c r="AZ36" s="188">
        <v>3.4000000000000004</v>
      </c>
      <c r="BA36" s="70">
        <v>30.199999999999989</v>
      </c>
      <c r="BB36" s="188">
        <v>16.43</v>
      </c>
      <c r="BC36" s="70">
        <v>25.100000000000023</v>
      </c>
      <c r="BD36" s="188">
        <v>8.5</v>
      </c>
      <c r="BE36" s="70">
        <v>17.600000000000001</v>
      </c>
      <c r="BF36" s="188">
        <v>7.6</v>
      </c>
      <c r="BG36" s="70">
        <v>35.799999999999997</v>
      </c>
      <c r="BH36" s="188">
        <v>0.5</v>
      </c>
      <c r="BI36" s="70">
        <v>13.100000000000009</v>
      </c>
      <c r="BJ36" s="188">
        <v>7</v>
      </c>
      <c r="BK36" s="70">
        <v>12.199999999999996</v>
      </c>
      <c r="BL36" s="188">
        <v>2</v>
      </c>
      <c r="BM36" s="70">
        <v>12.499999999999993</v>
      </c>
      <c r="BN36" s="188">
        <v>2.4</v>
      </c>
      <c r="BO36" s="70">
        <v>30.700000000000003</v>
      </c>
      <c r="BP36" s="188">
        <v>0.5</v>
      </c>
      <c r="BQ36" s="70">
        <v>25.299999999999997</v>
      </c>
      <c r="BR36" s="188">
        <v>6.3999999999999995</v>
      </c>
      <c r="BS36" s="271">
        <v>45.900000000000006</v>
      </c>
      <c r="BT36" s="188">
        <v>3</v>
      </c>
      <c r="BU36" s="271">
        <v>70.400000000000006</v>
      </c>
      <c r="BV36" s="188">
        <v>4.9000000000000004</v>
      </c>
      <c r="BW36" s="271">
        <v>143.10000000000002</v>
      </c>
      <c r="BX36" s="188">
        <v>4.3</v>
      </c>
      <c r="BY36" s="271">
        <v>83.799999999999983</v>
      </c>
      <c r="BZ36" s="188">
        <v>25.700000000000003</v>
      </c>
      <c r="CA36" s="271">
        <v>101.4</v>
      </c>
      <c r="CB36" s="188">
        <v>19.5</v>
      </c>
      <c r="CC36" s="271">
        <v>100.80000000000004</v>
      </c>
      <c r="CD36" s="188">
        <v>14.399999999999999</v>
      </c>
      <c r="CE36" s="271">
        <v>190.8</v>
      </c>
      <c r="CF36" s="188">
        <v>4.92</v>
      </c>
      <c r="CG36" s="271">
        <v>105.80000000000001</v>
      </c>
      <c r="CH36" s="188">
        <v>34.799999999999997</v>
      </c>
      <c r="CI36" s="271">
        <v>104.49000000000001</v>
      </c>
      <c r="CJ36" s="188">
        <v>23.7</v>
      </c>
      <c r="CK36" s="271">
        <v>103.50999999999999</v>
      </c>
      <c r="CL36" s="188">
        <v>16</v>
      </c>
      <c r="CM36" s="271">
        <v>195.6</v>
      </c>
      <c r="CN36" s="188">
        <v>4.2</v>
      </c>
      <c r="CO36" s="271">
        <v>105.9</v>
      </c>
      <c r="CP36" s="188">
        <v>25.999999999999996</v>
      </c>
      <c r="CQ36" s="271">
        <v>101.59999999999997</v>
      </c>
      <c r="CR36" s="188">
        <v>19.299999999999997</v>
      </c>
      <c r="CS36" s="271">
        <v>98.69999999999996</v>
      </c>
      <c r="CT36" s="188">
        <v>7.5858600279999999</v>
      </c>
      <c r="CU36" s="271">
        <v>178.3</v>
      </c>
      <c r="CV36" s="188">
        <v>3.4626582729999997</v>
      </c>
      <c r="CW36" s="271">
        <v>97.999999999999943</v>
      </c>
      <c r="CX36" s="188">
        <v>21.835781200000003</v>
      </c>
      <c r="CY36" s="72" t="s">
        <v>451</v>
      </c>
      <c r="CZ36" s="78"/>
      <c r="DA36" s="78"/>
    </row>
    <row r="37" spans="1:105" s="79" customFormat="1" ht="40.15" customHeight="1" x14ac:dyDescent="0.25">
      <c r="B37" s="65" t="s">
        <v>158</v>
      </c>
      <c r="C37" s="66">
        <v>30.48</v>
      </c>
      <c r="D37" s="187">
        <v>3.3</v>
      </c>
      <c r="E37" s="66">
        <v>49.000000000000007</v>
      </c>
      <c r="F37" s="187">
        <v>5.3</v>
      </c>
      <c r="G37" s="66">
        <v>62.599999999999994</v>
      </c>
      <c r="H37" s="187">
        <v>6.7</v>
      </c>
      <c r="I37" s="66">
        <v>57.2</v>
      </c>
      <c r="J37" s="187">
        <v>7</v>
      </c>
      <c r="K37" s="66">
        <v>31.5</v>
      </c>
      <c r="L37" s="187">
        <v>5.5</v>
      </c>
      <c r="M37" s="66">
        <v>34.299999999999997</v>
      </c>
      <c r="N37" s="187">
        <v>4.5</v>
      </c>
      <c r="O37" s="66">
        <v>30.4</v>
      </c>
      <c r="P37" s="187">
        <v>5.4</v>
      </c>
      <c r="Q37" s="66">
        <v>32.4</v>
      </c>
      <c r="R37" s="187">
        <v>6.5</v>
      </c>
      <c r="S37" s="66">
        <v>29</v>
      </c>
      <c r="T37" s="187">
        <v>3.5</v>
      </c>
      <c r="U37" s="66">
        <v>32.200000000000003</v>
      </c>
      <c r="V37" s="187">
        <v>4.2</v>
      </c>
      <c r="W37" s="66">
        <v>31.1</v>
      </c>
      <c r="X37" s="187">
        <v>5.2</v>
      </c>
      <c r="Y37" s="66">
        <v>35.5</v>
      </c>
      <c r="Z37" s="187">
        <v>7.5</v>
      </c>
      <c r="AA37" s="66">
        <v>31.900000000000002</v>
      </c>
      <c r="AB37" s="187">
        <v>5.3</v>
      </c>
      <c r="AC37" s="66">
        <v>35.1</v>
      </c>
      <c r="AD37" s="187">
        <v>7.5</v>
      </c>
      <c r="AE37" s="66">
        <v>43.900000000000006</v>
      </c>
      <c r="AF37" s="187">
        <v>9.6999999999999993</v>
      </c>
      <c r="AG37" s="66">
        <v>54.5</v>
      </c>
      <c r="AH37" s="187">
        <v>11.4</v>
      </c>
      <c r="AI37" s="66">
        <v>51.3</v>
      </c>
      <c r="AJ37" s="187">
        <v>6.5</v>
      </c>
      <c r="AK37" s="66">
        <v>42.7</v>
      </c>
      <c r="AL37" s="187">
        <v>9.1999999999999993</v>
      </c>
      <c r="AM37" s="66">
        <v>50.1</v>
      </c>
      <c r="AN37" s="187">
        <v>12.6</v>
      </c>
      <c r="AO37" s="66">
        <v>63.1</v>
      </c>
      <c r="AP37" s="187">
        <v>17.399999999999999</v>
      </c>
      <c r="AQ37" s="66">
        <v>72.099999999999994</v>
      </c>
      <c r="AR37" s="187">
        <v>12.5</v>
      </c>
      <c r="AS37" s="66">
        <v>96.5</v>
      </c>
      <c r="AT37" s="187">
        <v>17.100000000000001</v>
      </c>
      <c r="AU37" s="66">
        <v>82.5</v>
      </c>
      <c r="AV37" s="187">
        <v>20.100000000000001</v>
      </c>
      <c r="AW37" s="66">
        <v>62.899999999999991</v>
      </c>
      <c r="AX37" s="187">
        <v>19.899999999999999</v>
      </c>
      <c r="AY37" s="66">
        <v>61.5</v>
      </c>
      <c r="AZ37" s="187">
        <v>11.2</v>
      </c>
      <c r="BA37" s="66">
        <v>47.599999999999994</v>
      </c>
      <c r="BB37" s="187">
        <v>10.3</v>
      </c>
      <c r="BC37" s="66">
        <v>47.1</v>
      </c>
      <c r="BD37" s="187">
        <v>9.6999999999999993</v>
      </c>
      <c r="BE37" s="66">
        <v>45.5</v>
      </c>
      <c r="BF37" s="187">
        <v>9.8000000000000007</v>
      </c>
      <c r="BG37" s="66">
        <v>41.3</v>
      </c>
      <c r="BH37" s="187">
        <v>5.2</v>
      </c>
      <c r="BI37" s="66">
        <v>39.4</v>
      </c>
      <c r="BJ37" s="187">
        <v>6.9</v>
      </c>
      <c r="BK37" s="66">
        <v>39.5</v>
      </c>
      <c r="BL37" s="187">
        <v>7.8</v>
      </c>
      <c r="BM37" s="66">
        <v>51.2</v>
      </c>
      <c r="BN37" s="187">
        <v>8.6999999999999993</v>
      </c>
      <c r="BO37" s="66">
        <v>44.4</v>
      </c>
      <c r="BP37" s="187">
        <v>7</v>
      </c>
      <c r="BQ37" s="66">
        <v>59.8</v>
      </c>
      <c r="BR37" s="187">
        <v>10</v>
      </c>
      <c r="BS37" s="210">
        <v>79.5</v>
      </c>
      <c r="BT37" s="187">
        <v>18.8</v>
      </c>
      <c r="BU37" s="210">
        <v>93</v>
      </c>
      <c r="BV37" s="187">
        <v>24.3</v>
      </c>
      <c r="BW37" s="210">
        <v>103.5</v>
      </c>
      <c r="BX37" s="187">
        <v>24.2</v>
      </c>
      <c r="BY37" s="210">
        <v>114.1</v>
      </c>
      <c r="BZ37" s="187">
        <v>34.1</v>
      </c>
      <c r="CA37" s="210">
        <v>139.30000000000001</v>
      </c>
      <c r="CB37" s="187">
        <v>47.9</v>
      </c>
      <c r="CC37" s="210">
        <v>179.89999999999998</v>
      </c>
      <c r="CD37" s="187">
        <v>62.2</v>
      </c>
      <c r="CE37" s="210">
        <v>127.80000000000001</v>
      </c>
      <c r="CF37" s="187">
        <v>53</v>
      </c>
      <c r="CG37" s="210">
        <v>140.19999999999999</v>
      </c>
      <c r="CH37" s="187">
        <v>43.8</v>
      </c>
      <c r="CI37" s="210">
        <v>162.4</v>
      </c>
      <c r="CJ37" s="187">
        <v>54</v>
      </c>
      <c r="CK37" s="210">
        <v>133.30000000000001</v>
      </c>
      <c r="CL37" s="187">
        <v>62.4</v>
      </c>
      <c r="CM37" s="210">
        <v>111.6</v>
      </c>
      <c r="CN37" s="187">
        <v>33.1</v>
      </c>
      <c r="CO37" s="210">
        <v>190.7</v>
      </c>
      <c r="CP37" s="187">
        <v>36</v>
      </c>
      <c r="CQ37" s="210">
        <v>139.4</v>
      </c>
      <c r="CR37" s="187">
        <v>45.5</v>
      </c>
      <c r="CS37" s="210">
        <v>152.5</v>
      </c>
      <c r="CT37" s="187">
        <v>53.3</v>
      </c>
      <c r="CU37" s="210">
        <v>122.60000000000001</v>
      </c>
      <c r="CV37" s="187">
        <v>24.6</v>
      </c>
      <c r="CW37" s="210">
        <v>175.7</v>
      </c>
      <c r="CX37" s="187">
        <v>32.200000000000003</v>
      </c>
      <c r="CY37" s="68" t="s">
        <v>452</v>
      </c>
      <c r="CZ37" s="78"/>
      <c r="DA37" s="78"/>
    </row>
    <row r="38" spans="1:105" s="79" customFormat="1" ht="40.15" customHeight="1" x14ac:dyDescent="0.25">
      <c r="B38" s="69" t="s">
        <v>159</v>
      </c>
      <c r="C38" s="70">
        <v>0</v>
      </c>
      <c r="D38" s="188">
        <v>40.299999999999997</v>
      </c>
      <c r="E38" s="70">
        <v>0</v>
      </c>
      <c r="F38" s="188">
        <v>51.1</v>
      </c>
      <c r="G38" s="70">
        <v>0</v>
      </c>
      <c r="H38" s="188">
        <v>52.7</v>
      </c>
      <c r="I38" s="70">
        <v>0</v>
      </c>
      <c r="J38" s="188">
        <v>60.5</v>
      </c>
      <c r="K38" s="70">
        <v>0</v>
      </c>
      <c r="L38" s="188">
        <v>23.3</v>
      </c>
      <c r="M38" s="70">
        <v>0</v>
      </c>
      <c r="N38" s="188">
        <v>54.1</v>
      </c>
      <c r="O38" s="70">
        <v>0</v>
      </c>
      <c r="P38" s="188">
        <v>26.8</v>
      </c>
      <c r="Q38" s="70">
        <v>0</v>
      </c>
      <c r="R38" s="188">
        <v>87.7</v>
      </c>
      <c r="S38" s="70">
        <v>0</v>
      </c>
      <c r="T38" s="188">
        <v>30.9</v>
      </c>
      <c r="U38" s="70">
        <v>0</v>
      </c>
      <c r="V38" s="188">
        <v>63.2</v>
      </c>
      <c r="W38" s="70">
        <v>0</v>
      </c>
      <c r="X38" s="188">
        <v>35.799999999999997</v>
      </c>
      <c r="Y38" s="70">
        <v>0</v>
      </c>
      <c r="Z38" s="188">
        <v>68.5</v>
      </c>
      <c r="AA38" s="70">
        <v>0</v>
      </c>
      <c r="AB38" s="188">
        <v>45.9</v>
      </c>
      <c r="AC38" s="70">
        <v>0</v>
      </c>
      <c r="AD38" s="188">
        <v>57.7</v>
      </c>
      <c r="AE38" s="70">
        <v>0</v>
      </c>
      <c r="AF38" s="188">
        <v>66.900000000000006</v>
      </c>
      <c r="AG38" s="70">
        <v>0</v>
      </c>
      <c r="AH38" s="188">
        <v>85.1</v>
      </c>
      <c r="AI38" s="70">
        <v>0</v>
      </c>
      <c r="AJ38" s="188">
        <v>65.099999999999994</v>
      </c>
      <c r="AK38" s="70">
        <v>0</v>
      </c>
      <c r="AL38" s="188">
        <v>97.8</v>
      </c>
      <c r="AM38" s="70">
        <v>0</v>
      </c>
      <c r="AN38" s="188">
        <v>64.3</v>
      </c>
      <c r="AO38" s="70">
        <v>0</v>
      </c>
      <c r="AP38" s="188">
        <v>108.5</v>
      </c>
      <c r="AQ38" s="70">
        <v>0</v>
      </c>
      <c r="AR38" s="188">
        <v>60.7</v>
      </c>
      <c r="AS38" s="70">
        <v>0</v>
      </c>
      <c r="AT38" s="188">
        <v>112.4</v>
      </c>
      <c r="AU38" s="70">
        <v>0</v>
      </c>
      <c r="AV38" s="188">
        <v>60.1</v>
      </c>
      <c r="AW38" s="70">
        <v>0</v>
      </c>
      <c r="AX38" s="188">
        <v>118</v>
      </c>
      <c r="AY38" s="70">
        <v>0</v>
      </c>
      <c r="AZ38" s="188">
        <v>57.8</v>
      </c>
      <c r="BA38" s="70">
        <v>0</v>
      </c>
      <c r="BB38" s="188">
        <v>111.1</v>
      </c>
      <c r="BC38" s="70">
        <v>0</v>
      </c>
      <c r="BD38" s="188">
        <v>55.5</v>
      </c>
      <c r="BE38" s="70">
        <v>0</v>
      </c>
      <c r="BF38" s="188">
        <v>100.2</v>
      </c>
      <c r="BG38" s="70">
        <v>0</v>
      </c>
      <c r="BH38" s="188">
        <v>87.4</v>
      </c>
      <c r="BI38" s="70">
        <v>0</v>
      </c>
      <c r="BJ38" s="188">
        <v>81.900000000000006</v>
      </c>
      <c r="BK38" s="70">
        <v>0</v>
      </c>
      <c r="BL38" s="188">
        <v>97.1</v>
      </c>
      <c r="BM38" s="70">
        <v>0</v>
      </c>
      <c r="BN38" s="188">
        <v>88</v>
      </c>
      <c r="BO38" s="70">
        <v>0</v>
      </c>
      <c r="BP38" s="188">
        <v>96.5</v>
      </c>
      <c r="BQ38" s="70">
        <v>0</v>
      </c>
      <c r="BR38" s="188">
        <v>96.3</v>
      </c>
      <c r="BS38" s="271">
        <v>0</v>
      </c>
      <c r="BT38" s="188">
        <v>101.2</v>
      </c>
      <c r="BU38" s="271">
        <v>0</v>
      </c>
      <c r="BV38" s="188">
        <v>95.6</v>
      </c>
      <c r="BW38" s="271">
        <v>0</v>
      </c>
      <c r="BX38" s="188">
        <v>144.69999999999999</v>
      </c>
      <c r="BY38" s="271">
        <v>0</v>
      </c>
      <c r="BZ38" s="188">
        <v>133.6</v>
      </c>
      <c r="CA38" s="271">
        <v>0</v>
      </c>
      <c r="CB38" s="188">
        <v>191</v>
      </c>
      <c r="CC38" s="271">
        <v>0</v>
      </c>
      <c r="CD38" s="188">
        <v>95.8</v>
      </c>
      <c r="CE38" s="271">
        <v>0</v>
      </c>
      <c r="CF38" s="188">
        <v>208.3</v>
      </c>
      <c r="CG38" s="271">
        <v>0</v>
      </c>
      <c r="CH38" s="188">
        <v>194.1</v>
      </c>
      <c r="CI38" s="271">
        <v>0</v>
      </c>
      <c r="CJ38" s="188">
        <v>184.9</v>
      </c>
      <c r="CK38" s="271">
        <v>0</v>
      </c>
      <c r="CL38" s="188">
        <v>150.1</v>
      </c>
      <c r="CM38" s="271">
        <v>0</v>
      </c>
      <c r="CN38" s="188">
        <v>186.2</v>
      </c>
      <c r="CO38" s="271">
        <v>0</v>
      </c>
      <c r="CP38" s="188">
        <v>215.6</v>
      </c>
      <c r="CQ38" s="271">
        <v>0</v>
      </c>
      <c r="CR38" s="188">
        <v>175.5</v>
      </c>
      <c r="CS38" s="271">
        <v>0</v>
      </c>
      <c r="CT38" s="188">
        <v>201.9</v>
      </c>
      <c r="CU38" s="271">
        <v>0</v>
      </c>
      <c r="CV38" s="188">
        <v>170</v>
      </c>
      <c r="CW38" s="271">
        <v>0</v>
      </c>
      <c r="CX38" s="188">
        <v>224.2</v>
      </c>
      <c r="CY38" s="72" t="s">
        <v>453</v>
      </c>
      <c r="CZ38" s="78"/>
      <c r="DA38" s="78"/>
    </row>
    <row r="39" spans="1:105" s="79" customFormat="1" ht="40.15" customHeight="1" x14ac:dyDescent="0.25">
      <c r="B39" s="65" t="s">
        <v>160</v>
      </c>
      <c r="C39" s="66">
        <v>6.5</v>
      </c>
      <c r="D39" s="187">
        <v>16.5</v>
      </c>
      <c r="E39" s="66">
        <v>7.9</v>
      </c>
      <c r="F39" s="187">
        <v>157.4</v>
      </c>
      <c r="G39" s="66">
        <v>21.04</v>
      </c>
      <c r="H39" s="187">
        <v>260.7</v>
      </c>
      <c r="I39" s="66">
        <v>27.1</v>
      </c>
      <c r="J39" s="187">
        <v>207.4</v>
      </c>
      <c r="K39" s="66">
        <v>9.1999999999999993</v>
      </c>
      <c r="L39" s="187">
        <v>59.9</v>
      </c>
      <c r="M39" s="66">
        <v>14.1</v>
      </c>
      <c r="N39" s="187">
        <v>149.9</v>
      </c>
      <c r="O39" s="66">
        <v>13.1</v>
      </c>
      <c r="P39" s="187">
        <v>204.2</v>
      </c>
      <c r="Q39" s="66">
        <v>13.7</v>
      </c>
      <c r="R39" s="187">
        <v>150.4</v>
      </c>
      <c r="S39" s="66">
        <v>7.5</v>
      </c>
      <c r="T39" s="187">
        <v>28.8</v>
      </c>
      <c r="U39" s="66">
        <v>10.299999999999999</v>
      </c>
      <c r="V39" s="187">
        <v>135</v>
      </c>
      <c r="W39" s="66">
        <v>12.799999999999999</v>
      </c>
      <c r="X39" s="187">
        <v>182.9</v>
      </c>
      <c r="Y39" s="66">
        <v>14.4</v>
      </c>
      <c r="Z39" s="187">
        <v>136.19999999999999</v>
      </c>
      <c r="AA39" s="66">
        <v>8.1</v>
      </c>
      <c r="AB39" s="187">
        <v>12.5</v>
      </c>
      <c r="AC39" s="66">
        <v>11</v>
      </c>
      <c r="AD39" s="187">
        <v>113.9</v>
      </c>
      <c r="AE39" s="66">
        <v>13.799999999999999</v>
      </c>
      <c r="AF39" s="187">
        <v>164.2</v>
      </c>
      <c r="AG39" s="66">
        <v>16.3</v>
      </c>
      <c r="AH39" s="187">
        <v>116.6</v>
      </c>
      <c r="AI39" s="66">
        <v>7.1</v>
      </c>
      <c r="AJ39" s="187">
        <v>9.4</v>
      </c>
      <c r="AK39" s="66">
        <v>14.8</v>
      </c>
      <c r="AL39" s="187">
        <v>117</v>
      </c>
      <c r="AM39" s="66">
        <v>16.2</v>
      </c>
      <c r="AN39" s="187">
        <v>171.5</v>
      </c>
      <c r="AO39" s="66">
        <v>24.2</v>
      </c>
      <c r="AP39" s="187">
        <v>120.2</v>
      </c>
      <c r="AQ39" s="66">
        <v>11.7</v>
      </c>
      <c r="AR39" s="187">
        <v>66.2</v>
      </c>
      <c r="AS39" s="66">
        <v>15</v>
      </c>
      <c r="AT39" s="187">
        <v>217.8</v>
      </c>
      <c r="AU39" s="66">
        <v>20.5</v>
      </c>
      <c r="AV39" s="187">
        <v>51.7</v>
      </c>
      <c r="AW39" s="66">
        <v>25.6</v>
      </c>
      <c r="AX39" s="187">
        <v>36.6</v>
      </c>
      <c r="AY39" s="66">
        <v>11</v>
      </c>
      <c r="AZ39" s="187">
        <v>112.2</v>
      </c>
      <c r="BA39" s="66">
        <v>14.799999999999999</v>
      </c>
      <c r="BB39" s="187">
        <v>72.8</v>
      </c>
      <c r="BC39" s="66">
        <v>16.8</v>
      </c>
      <c r="BD39" s="187">
        <v>66</v>
      </c>
      <c r="BE39" s="66">
        <v>19.3</v>
      </c>
      <c r="BF39" s="187">
        <v>51.5</v>
      </c>
      <c r="BG39" s="66">
        <v>12.1</v>
      </c>
      <c r="BH39" s="187">
        <v>41.6</v>
      </c>
      <c r="BI39" s="66">
        <v>14.1</v>
      </c>
      <c r="BJ39" s="187">
        <v>142.4</v>
      </c>
      <c r="BK39" s="66">
        <v>15.7</v>
      </c>
      <c r="BL39" s="187">
        <v>32.5</v>
      </c>
      <c r="BM39" s="66">
        <v>18.3</v>
      </c>
      <c r="BN39" s="187">
        <v>55</v>
      </c>
      <c r="BO39" s="66">
        <v>9.9</v>
      </c>
      <c r="BP39" s="187">
        <v>91.1</v>
      </c>
      <c r="BQ39" s="66">
        <v>13.6</v>
      </c>
      <c r="BR39" s="187">
        <v>274.8</v>
      </c>
      <c r="BS39" s="210">
        <v>20.299999999999997</v>
      </c>
      <c r="BT39" s="187">
        <v>149.30000000000001</v>
      </c>
      <c r="BU39" s="210">
        <v>25</v>
      </c>
      <c r="BV39" s="187">
        <v>98.2</v>
      </c>
      <c r="BW39" s="210">
        <v>21</v>
      </c>
      <c r="BX39" s="187">
        <v>145.69999999999999</v>
      </c>
      <c r="BY39" s="210">
        <v>31.2</v>
      </c>
      <c r="BZ39" s="187">
        <v>275</v>
      </c>
      <c r="CA39" s="210">
        <v>37.099999999999994</v>
      </c>
      <c r="CB39" s="187">
        <v>209.6</v>
      </c>
      <c r="CC39" s="210">
        <v>47.199999999999996</v>
      </c>
      <c r="CD39" s="187">
        <v>146.4</v>
      </c>
      <c r="CE39" s="210">
        <v>27.7</v>
      </c>
      <c r="CF39" s="187">
        <v>178.4</v>
      </c>
      <c r="CG39" s="210">
        <v>34.699999999999996</v>
      </c>
      <c r="CH39" s="187">
        <v>357.7</v>
      </c>
      <c r="CI39" s="210">
        <v>44.099999999999994</v>
      </c>
      <c r="CJ39" s="187">
        <v>403.8</v>
      </c>
      <c r="CK39" s="210">
        <v>53.599999999999994</v>
      </c>
      <c r="CL39" s="187">
        <v>350.1</v>
      </c>
      <c r="CM39" s="210">
        <v>20.5371211</v>
      </c>
      <c r="CN39" s="187">
        <v>172.5</v>
      </c>
      <c r="CO39" s="210">
        <v>31.337121100000001</v>
      </c>
      <c r="CP39" s="187">
        <v>452.5</v>
      </c>
      <c r="CQ39" s="210">
        <v>62.137121100000002</v>
      </c>
      <c r="CR39" s="187">
        <v>284.5</v>
      </c>
      <c r="CS39" s="210">
        <v>44.837121100000005</v>
      </c>
      <c r="CT39" s="187">
        <v>249.2</v>
      </c>
      <c r="CU39" s="210">
        <v>19.3</v>
      </c>
      <c r="CV39" s="187">
        <v>132.19999999999999</v>
      </c>
      <c r="CW39" s="210">
        <v>25</v>
      </c>
      <c r="CX39" s="187">
        <v>590</v>
      </c>
      <c r="CY39" s="68" t="s">
        <v>454</v>
      </c>
      <c r="CZ39" s="78"/>
      <c r="DA39" s="78"/>
    </row>
    <row r="40" spans="1:105" s="79" customFormat="1" ht="40.15" customHeight="1" x14ac:dyDescent="0.25">
      <c r="A40" s="78"/>
      <c r="B40" s="57" t="s">
        <v>161</v>
      </c>
      <c r="C40" s="63">
        <v>1160.8899999999999</v>
      </c>
      <c r="D40" s="186"/>
      <c r="E40" s="63">
        <v>1022.6999999999999</v>
      </c>
      <c r="F40" s="186"/>
      <c r="G40" s="63">
        <v>1486.6000000000001</v>
      </c>
      <c r="H40" s="186"/>
      <c r="I40" s="63">
        <v>1490.71</v>
      </c>
      <c r="J40" s="186"/>
      <c r="K40" s="63">
        <v>965.90000000000009</v>
      </c>
      <c r="L40" s="186"/>
      <c r="M40" s="63">
        <v>1032.2</v>
      </c>
      <c r="N40" s="186"/>
      <c r="O40" s="63">
        <v>843.2</v>
      </c>
      <c r="P40" s="186"/>
      <c r="Q40" s="63">
        <v>1148</v>
      </c>
      <c r="R40" s="186"/>
      <c r="S40" s="63">
        <v>691.5</v>
      </c>
      <c r="T40" s="186"/>
      <c r="U40" s="63">
        <v>780.40000000000009</v>
      </c>
      <c r="V40" s="186"/>
      <c r="W40" s="63">
        <v>788.10000000000014</v>
      </c>
      <c r="X40" s="186"/>
      <c r="Y40" s="63">
        <v>1109.6000000000001</v>
      </c>
      <c r="Z40" s="186"/>
      <c r="AA40" s="63">
        <v>680.89999999999986</v>
      </c>
      <c r="AB40" s="186"/>
      <c r="AC40" s="63">
        <v>713.9</v>
      </c>
      <c r="AD40" s="186"/>
      <c r="AE40" s="63">
        <v>714.19999999999993</v>
      </c>
      <c r="AF40" s="186"/>
      <c r="AG40" s="63">
        <v>1120.9999999999995</v>
      </c>
      <c r="AH40" s="186"/>
      <c r="AI40" s="63">
        <v>680.3</v>
      </c>
      <c r="AJ40" s="186"/>
      <c r="AK40" s="63">
        <v>669.49999999999989</v>
      </c>
      <c r="AL40" s="186"/>
      <c r="AM40" s="63">
        <v>816.29999999999984</v>
      </c>
      <c r="AN40" s="186"/>
      <c r="AO40" s="63">
        <v>1426.5</v>
      </c>
      <c r="AP40" s="186"/>
      <c r="AQ40" s="63">
        <v>677.5</v>
      </c>
      <c r="AR40" s="186"/>
      <c r="AS40" s="63">
        <v>618.20000000000005</v>
      </c>
      <c r="AT40" s="186"/>
      <c r="AU40" s="63">
        <v>712.60000000000014</v>
      </c>
      <c r="AV40" s="186"/>
      <c r="AW40" s="63">
        <v>1265.4999999999998</v>
      </c>
      <c r="AX40" s="186"/>
      <c r="AY40" s="63">
        <v>726.1</v>
      </c>
      <c r="AZ40" s="186"/>
      <c r="BA40" s="63">
        <v>685.2</v>
      </c>
      <c r="BB40" s="186"/>
      <c r="BC40" s="63">
        <v>1324.5</v>
      </c>
      <c r="BD40" s="186"/>
      <c r="BE40" s="63">
        <v>1096.4000000000001</v>
      </c>
      <c r="BF40" s="186"/>
      <c r="BG40" s="63">
        <v>916</v>
      </c>
      <c r="BH40" s="186"/>
      <c r="BI40" s="63">
        <v>800.4</v>
      </c>
      <c r="BJ40" s="186"/>
      <c r="BK40" s="63">
        <v>1338.2</v>
      </c>
      <c r="BL40" s="186"/>
      <c r="BM40" s="63">
        <v>1178.8</v>
      </c>
      <c r="BN40" s="186"/>
      <c r="BO40" s="63">
        <v>772.2</v>
      </c>
      <c r="BP40" s="186"/>
      <c r="BQ40" s="63">
        <v>904.5</v>
      </c>
      <c r="BR40" s="186"/>
      <c r="BS40" s="270">
        <v>1020.3</v>
      </c>
      <c r="BT40" s="186"/>
      <c r="BU40" s="270">
        <v>1365.8</v>
      </c>
      <c r="BV40" s="186"/>
      <c r="BW40" s="270">
        <v>749.5</v>
      </c>
      <c r="BX40" s="186"/>
      <c r="BY40" s="270">
        <v>707.19999999999993</v>
      </c>
      <c r="BZ40" s="186"/>
      <c r="CA40" s="270">
        <v>802.9</v>
      </c>
      <c r="CB40" s="186"/>
      <c r="CC40" s="270">
        <v>1479.7</v>
      </c>
      <c r="CD40" s="186"/>
      <c r="CE40" s="270">
        <v>713.5</v>
      </c>
      <c r="CF40" s="186"/>
      <c r="CG40" s="270">
        <v>705.1</v>
      </c>
      <c r="CH40" s="186"/>
      <c r="CI40" s="270">
        <v>892.7</v>
      </c>
      <c r="CJ40" s="186"/>
      <c r="CK40" s="270">
        <v>1602.8</v>
      </c>
      <c r="CL40" s="186"/>
      <c r="CM40" s="270">
        <v>638.41197499999998</v>
      </c>
      <c r="CN40" s="186"/>
      <c r="CO40" s="270">
        <v>782.01197499999967</v>
      </c>
      <c r="CP40" s="186"/>
      <c r="CQ40" s="270">
        <v>814.61197500000003</v>
      </c>
      <c r="CR40" s="186"/>
      <c r="CS40" s="270">
        <v>1522.1503472706077</v>
      </c>
      <c r="CT40" s="186"/>
      <c r="CU40" s="270">
        <v>579.70000000000005</v>
      </c>
      <c r="CV40" s="186"/>
      <c r="CW40" s="270">
        <v>971.3</v>
      </c>
      <c r="CX40" s="186"/>
      <c r="CY40" s="59" t="s">
        <v>457</v>
      </c>
      <c r="CZ40" s="78"/>
      <c r="DA40" s="78"/>
    </row>
    <row r="41" spans="1:105" s="79" customFormat="1" ht="40.15" customHeight="1" x14ac:dyDescent="0.25">
      <c r="B41" s="60" t="s">
        <v>198</v>
      </c>
      <c r="C41" s="61">
        <v>235</v>
      </c>
      <c r="D41" s="185">
        <v>0.2</v>
      </c>
      <c r="E41" s="61">
        <v>169.39999999999998</v>
      </c>
      <c r="F41" s="185">
        <v>0.3</v>
      </c>
      <c r="G41" s="61">
        <v>442.5</v>
      </c>
      <c r="H41" s="185">
        <v>0.2</v>
      </c>
      <c r="I41" s="61">
        <v>494.5</v>
      </c>
      <c r="J41" s="185">
        <v>0.2</v>
      </c>
      <c r="K41" s="61">
        <v>131</v>
      </c>
      <c r="L41" s="185">
        <v>0.2</v>
      </c>
      <c r="M41" s="61">
        <v>134</v>
      </c>
      <c r="N41" s="185">
        <v>0.2</v>
      </c>
      <c r="O41" s="61">
        <v>79.100000000000009</v>
      </c>
      <c r="P41" s="185">
        <v>0.3</v>
      </c>
      <c r="Q41" s="61">
        <v>500.6</v>
      </c>
      <c r="R41" s="185">
        <v>0.4</v>
      </c>
      <c r="S41" s="61">
        <v>102.2</v>
      </c>
      <c r="T41" s="185">
        <v>0.2</v>
      </c>
      <c r="U41" s="61">
        <v>127.5</v>
      </c>
      <c r="V41" s="185">
        <v>0.1</v>
      </c>
      <c r="W41" s="61">
        <v>146.4</v>
      </c>
      <c r="X41" s="185">
        <v>0.2</v>
      </c>
      <c r="Y41" s="61">
        <v>514.9</v>
      </c>
      <c r="Z41" s="185">
        <v>0</v>
      </c>
      <c r="AA41" s="61">
        <v>91.300000000000011</v>
      </c>
      <c r="AB41" s="185">
        <v>0.1</v>
      </c>
      <c r="AC41" s="61">
        <v>86.5</v>
      </c>
      <c r="AD41" s="185">
        <v>0</v>
      </c>
      <c r="AE41" s="61">
        <v>63.5</v>
      </c>
      <c r="AF41" s="185">
        <v>0</v>
      </c>
      <c r="AG41" s="61">
        <v>536.19999999999993</v>
      </c>
      <c r="AH41" s="185">
        <v>0.1</v>
      </c>
      <c r="AI41" s="61">
        <v>83.7</v>
      </c>
      <c r="AJ41" s="185">
        <v>0</v>
      </c>
      <c r="AK41" s="61">
        <v>51.7</v>
      </c>
      <c r="AL41" s="185">
        <v>0</v>
      </c>
      <c r="AM41" s="61">
        <v>144.80000000000001</v>
      </c>
      <c r="AN41" s="185">
        <v>0</v>
      </c>
      <c r="AO41" s="61">
        <v>799.7</v>
      </c>
      <c r="AP41" s="185">
        <v>0</v>
      </c>
      <c r="AQ41" s="61">
        <v>89.3</v>
      </c>
      <c r="AR41" s="185">
        <v>0</v>
      </c>
      <c r="AS41" s="61">
        <v>88.4</v>
      </c>
      <c r="AT41" s="185">
        <v>0</v>
      </c>
      <c r="AU41" s="61">
        <v>139</v>
      </c>
      <c r="AV41" s="185">
        <v>0</v>
      </c>
      <c r="AW41" s="61">
        <v>627.29999999999995</v>
      </c>
      <c r="AX41" s="185">
        <v>0</v>
      </c>
      <c r="AY41" s="61">
        <v>125.8</v>
      </c>
      <c r="AZ41" s="185">
        <v>0</v>
      </c>
      <c r="BA41" s="61">
        <v>65.7</v>
      </c>
      <c r="BB41" s="185">
        <v>0</v>
      </c>
      <c r="BC41" s="61">
        <v>634.1</v>
      </c>
      <c r="BD41" s="185">
        <v>0</v>
      </c>
      <c r="BE41" s="61">
        <v>213</v>
      </c>
      <c r="BF41" s="185">
        <v>0</v>
      </c>
      <c r="BG41" s="61">
        <v>174.2</v>
      </c>
      <c r="BH41" s="185">
        <v>0</v>
      </c>
      <c r="BI41" s="61">
        <v>73.099999999999994</v>
      </c>
      <c r="BJ41" s="185">
        <v>0</v>
      </c>
      <c r="BK41" s="61">
        <v>619.70000000000005</v>
      </c>
      <c r="BL41" s="185">
        <v>0</v>
      </c>
      <c r="BM41" s="61">
        <v>342</v>
      </c>
      <c r="BN41" s="185">
        <v>0</v>
      </c>
      <c r="BO41" s="61">
        <v>89.5</v>
      </c>
      <c r="BP41" s="185">
        <v>0</v>
      </c>
      <c r="BQ41" s="61">
        <v>170.4</v>
      </c>
      <c r="BR41" s="185">
        <v>0</v>
      </c>
      <c r="BS41" s="269">
        <v>283.5</v>
      </c>
      <c r="BT41" s="185">
        <v>0</v>
      </c>
      <c r="BU41" s="269">
        <v>776.2</v>
      </c>
      <c r="BV41" s="185">
        <v>0</v>
      </c>
      <c r="BW41" s="269">
        <v>145.69999999999999</v>
      </c>
      <c r="BX41" s="185">
        <v>0</v>
      </c>
      <c r="BY41" s="269">
        <v>108.2</v>
      </c>
      <c r="BZ41" s="185">
        <v>0</v>
      </c>
      <c r="CA41" s="269">
        <v>167.9</v>
      </c>
      <c r="CB41" s="185">
        <v>0</v>
      </c>
      <c r="CC41" s="269">
        <v>872.2</v>
      </c>
      <c r="CD41" s="185">
        <v>0</v>
      </c>
      <c r="CE41" s="269">
        <v>195.4</v>
      </c>
      <c r="CF41" s="185">
        <v>0</v>
      </c>
      <c r="CG41" s="269">
        <v>150.5</v>
      </c>
      <c r="CH41" s="185">
        <v>0</v>
      </c>
      <c r="CI41" s="269">
        <v>303.39999999999998</v>
      </c>
      <c r="CJ41" s="185">
        <v>0</v>
      </c>
      <c r="CK41" s="269">
        <v>961.7</v>
      </c>
      <c r="CL41" s="185">
        <v>0</v>
      </c>
      <c r="CM41" s="269">
        <v>154.11197499999994</v>
      </c>
      <c r="CN41" s="185">
        <v>0</v>
      </c>
      <c r="CO41" s="269">
        <v>169.01197499999995</v>
      </c>
      <c r="CP41" s="185">
        <v>0</v>
      </c>
      <c r="CQ41" s="269">
        <v>175.71197499999994</v>
      </c>
      <c r="CR41" s="185">
        <v>0</v>
      </c>
      <c r="CS41" s="269">
        <v>801.21197499999994</v>
      </c>
      <c r="CT41" s="185">
        <v>0</v>
      </c>
      <c r="CU41" s="269">
        <v>31.099999999999998</v>
      </c>
      <c r="CV41" s="185">
        <v>0</v>
      </c>
      <c r="CW41" s="269">
        <v>244.3</v>
      </c>
      <c r="CX41" s="185">
        <v>0</v>
      </c>
      <c r="CY41" s="54" t="s">
        <v>458</v>
      </c>
      <c r="CZ41" s="78"/>
      <c r="DA41" s="78"/>
    </row>
    <row r="42" spans="1:105" s="79" customFormat="1" ht="40.15" customHeight="1" x14ac:dyDescent="0.25">
      <c r="B42" s="57" t="s">
        <v>162</v>
      </c>
      <c r="C42" s="63">
        <v>1022.4999999999999</v>
      </c>
      <c r="D42" s="186">
        <v>96.610000000000014</v>
      </c>
      <c r="E42" s="63">
        <v>1002.6</v>
      </c>
      <c r="F42" s="186">
        <v>149.30000000000001</v>
      </c>
      <c r="G42" s="63">
        <v>1138.7</v>
      </c>
      <c r="H42" s="186">
        <v>94.6</v>
      </c>
      <c r="I42" s="63">
        <v>1093.3</v>
      </c>
      <c r="J42" s="186">
        <v>97.089999999999975</v>
      </c>
      <c r="K42" s="63">
        <v>939.5</v>
      </c>
      <c r="L42" s="186">
        <v>104.60000000000001</v>
      </c>
      <c r="M42" s="63">
        <v>1006.9000000000001</v>
      </c>
      <c r="N42" s="186">
        <v>108.7</v>
      </c>
      <c r="O42" s="63">
        <v>881.6</v>
      </c>
      <c r="P42" s="186">
        <v>117.5</v>
      </c>
      <c r="Q42" s="63">
        <v>752</v>
      </c>
      <c r="R42" s="186">
        <v>104.60000000000001</v>
      </c>
      <c r="S42" s="63">
        <v>711.80000000000007</v>
      </c>
      <c r="T42" s="186">
        <v>122.50000000000001</v>
      </c>
      <c r="U42" s="63">
        <v>774.1</v>
      </c>
      <c r="V42" s="186">
        <v>121.2</v>
      </c>
      <c r="W42" s="63">
        <v>755.50000000000011</v>
      </c>
      <c r="X42" s="186">
        <v>113.8</v>
      </c>
      <c r="Y42" s="63">
        <v>712.5</v>
      </c>
      <c r="Z42" s="186">
        <v>117.8</v>
      </c>
      <c r="AA42" s="63">
        <v>720.89999999999986</v>
      </c>
      <c r="AB42" s="186">
        <v>131.30000000000001</v>
      </c>
      <c r="AC42" s="63">
        <v>740</v>
      </c>
      <c r="AD42" s="186">
        <v>112.6</v>
      </c>
      <c r="AE42" s="63">
        <v>784.9</v>
      </c>
      <c r="AF42" s="186">
        <v>134.20000000000002</v>
      </c>
      <c r="AG42" s="63">
        <v>712.5999999999998</v>
      </c>
      <c r="AH42" s="186">
        <v>127.80000000000001</v>
      </c>
      <c r="AI42" s="63">
        <v>727.29999999999984</v>
      </c>
      <c r="AJ42" s="186">
        <v>130.69999999999999</v>
      </c>
      <c r="AK42" s="63">
        <v>736.39999999999986</v>
      </c>
      <c r="AL42" s="186">
        <v>118.6</v>
      </c>
      <c r="AM42" s="63">
        <v>785.09999999999991</v>
      </c>
      <c r="AN42" s="186">
        <v>113.60000000000001</v>
      </c>
      <c r="AO42" s="63">
        <v>738.89999999999986</v>
      </c>
      <c r="AP42" s="186">
        <v>112.1</v>
      </c>
      <c r="AQ42" s="63">
        <v>784.40000000000009</v>
      </c>
      <c r="AR42" s="186">
        <v>196.2</v>
      </c>
      <c r="AS42" s="63">
        <v>721.50000000000011</v>
      </c>
      <c r="AT42" s="186">
        <v>191.7</v>
      </c>
      <c r="AU42" s="63">
        <v>769.90000000000009</v>
      </c>
      <c r="AV42" s="186">
        <v>196.29999999999998</v>
      </c>
      <c r="AW42" s="63">
        <v>845.9</v>
      </c>
      <c r="AX42" s="186">
        <v>207.70000000000002</v>
      </c>
      <c r="AY42" s="63">
        <v>814.4</v>
      </c>
      <c r="AZ42" s="186">
        <v>214.1</v>
      </c>
      <c r="BA42" s="63">
        <v>829.1</v>
      </c>
      <c r="BB42" s="186">
        <v>209.6</v>
      </c>
      <c r="BC42" s="63">
        <v>881.2</v>
      </c>
      <c r="BD42" s="186">
        <v>190.8</v>
      </c>
      <c r="BE42" s="63">
        <v>1067.5</v>
      </c>
      <c r="BF42" s="186">
        <v>184.1</v>
      </c>
      <c r="BG42" s="63">
        <v>915.6</v>
      </c>
      <c r="BH42" s="186">
        <v>173.8</v>
      </c>
      <c r="BI42" s="63">
        <v>921.2</v>
      </c>
      <c r="BJ42" s="186">
        <v>194.6</v>
      </c>
      <c r="BK42" s="63">
        <v>935.6</v>
      </c>
      <c r="BL42" s="186">
        <v>217.1</v>
      </c>
      <c r="BM42" s="63">
        <v>1073.2</v>
      </c>
      <c r="BN42" s="186">
        <v>236.4</v>
      </c>
      <c r="BO42" s="63">
        <v>922.8</v>
      </c>
      <c r="BP42" s="186">
        <v>240.1</v>
      </c>
      <c r="BQ42" s="63">
        <v>963.4</v>
      </c>
      <c r="BR42" s="186">
        <v>229.3</v>
      </c>
      <c r="BS42" s="270">
        <v>959.1</v>
      </c>
      <c r="BT42" s="186">
        <v>222.3</v>
      </c>
      <c r="BU42" s="270">
        <v>816.2</v>
      </c>
      <c r="BV42" s="186">
        <v>226.6</v>
      </c>
      <c r="BW42" s="270">
        <v>842.8</v>
      </c>
      <c r="BX42" s="186">
        <v>239</v>
      </c>
      <c r="BY42" s="270">
        <v>829.49999999999989</v>
      </c>
      <c r="BZ42" s="186">
        <v>230.50000000000003</v>
      </c>
      <c r="CA42" s="270">
        <v>870.6</v>
      </c>
      <c r="CB42" s="186">
        <v>235.6</v>
      </c>
      <c r="CC42" s="270">
        <v>866.9</v>
      </c>
      <c r="CD42" s="186">
        <v>259.39999999999998</v>
      </c>
      <c r="CE42" s="270">
        <v>780.2</v>
      </c>
      <c r="CF42" s="186">
        <v>262.10000000000002</v>
      </c>
      <c r="CG42" s="270">
        <v>832.8</v>
      </c>
      <c r="CH42" s="186">
        <v>278.2</v>
      </c>
      <c r="CI42" s="270">
        <v>876.6</v>
      </c>
      <c r="CJ42" s="186">
        <v>287.3</v>
      </c>
      <c r="CK42" s="270">
        <v>956.4</v>
      </c>
      <c r="CL42" s="186">
        <v>315.3</v>
      </c>
      <c r="CM42" s="270">
        <v>794.90000000000009</v>
      </c>
      <c r="CN42" s="186">
        <v>310.60000000000002</v>
      </c>
      <c r="CO42" s="270">
        <v>922.89999999999986</v>
      </c>
      <c r="CP42" s="186">
        <v>309.90000000000009</v>
      </c>
      <c r="CQ42" s="270">
        <v>973.6</v>
      </c>
      <c r="CR42" s="186">
        <v>334.70000000000005</v>
      </c>
      <c r="CS42" s="270">
        <v>1067.9325346251819</v>
      </c>
      <c r="CT42" s="186">
        <v>346.99416235457431</v>
      </c>
      <c r="CU42" s="270">
        <v>889.7</v>
      </c>
      <c r="CV42" s="186">
        <v>341.1</v>
      </c>
      <c r="CW42" s="270">
        <v>1077.8</v>
      </c>
      <c r="CX42" s="186">
        <v>350.8</v>
      </c>
      <c r="CY42" s="59" t="s">
        <v>459</v>
      </c>
      <c r="CZ42" s="78"/>
      <c r="DA42" s="78"/>
    </row>
    <row r="43" spans="1:105" s="79" customFormat="1" ht="40.15" customHeight="1" x14ac:dyDescent="0.25">
      <c r="B43" s="65" t="s">
        <v>163</v>
      </c>
      <c r="C43" s="66">
        <v>1022.4999999999999</v>
      </c>
      <c r="D43" s="187">
        <v>96.610000000000014</v>
      </c>
      <c r="E43" s="66">
        <v>1002.6</v>
      </c>
      <c r="F43" s="187">
        <v>149.30000000000001</v>
      </c>
      <c r="G43" s="66">
        <v>1138.7</v>
      </c>
      <c r="H43" s="187">
        <v>94.6</v>
      </c>
      <c r="I43" s="66">
        <v>1093.3</v>
      </c>
      <c r="J43" s="187">
        <v>97.089999999999975</v>
      </c>
      <c r="K43" s="66">
        <v>926.5</v>
      </c>
      <c r="L43" s="187">
        <v>91.600000000000009</v>
      </c>
      <c r="M43" s="66">
        <v>993.90000000000009</v>
      </c>
      <c r="N43" s="187">
        <v>95.7</v>
      </c>
      <c r="O43" s="66">
        <v>868.6</v>
      </c>
      <c r="P43" s="187">
        <v>104.5</v>
      </c>
      <c r="Q43" s="66">
        <v>739</v>
      </c>
      <c r="R43" s="187">
        <v>91.600000000000009</v>
      </c>
      <c r="S43" s="66">
        <v>684.1</v>
      </c>
      <c r="T43" s="187">
        <v>94.800000000000011</v>
      </c>
      <c r="U43" s="66">
        <v>746.4</v>
      </c>
      <c r="V43" s="187">
        <v>93.5</v>
      </c>
      <c r="W43" s="66">
        <v>727.80000000000007</v>
      </c>
      <c r="X43" s="187">
        <v>86.1</v>
      </c>
      <c r="Y43" s="66">
        <v>684.8</v>
      </c>
      <c r="Z43" s="187">
        <v>90.1</v>
      </c>
      <c r="AA43" s="66">
        <v>702.09999999999991</v>
      </c>
      <c r="AB43" s="187">
        <v>112.5</v>
      </c>
      <c r="AC43" s="66">
        <v>721.2</v>
      </c>
      <c r="AD43" s="187">
        <v>93.8</v>
      </c>
      <c r="AE43" s="66">
        <v>766.1</v>
      </c>
      <c r="AF43" s="187">
        <v>115.4</v>
      </c>
      <c r="AG43" s="66">
        <v>693.79999999999984</v>
      </c>
      <c r="AH43" s="187">
        <v>109.00000000000001</v>
      </c>
      <c r="AI43" s="66">
        <v>708.99999999999989</v>
      </c>
      <c r="AJ43" s="187">
        <v>112.39999999999999</v>
      </c>
      <c r="AK43" s="66">
        <v>718.09999999999991</v>
      </c>
      <c r="AL43" s="187">
        <v>100.3</v>
      </c>
      <c r="AM43" s="66">
        <v>766.8</v>
      </c>
      <c r="AN43" s="187">
        <v>95.300000000000011</v>
      </c>
      <c r="AO43" s="66">
        <v>720.59999999999991</v>
      </c>
      <c r="AP43" s="187">
        <v>93.8</v>
      </c>
      <c r="AQ43" s="66">
        <v>768.7</v>
      </c>
      <c r="AR43" s="187">
        <v>180.5</v>
      </c>
      <c r="AS43" s="66">
        <v>705.80000000000007</v>
      </c>
      <c r="AT43" s="187">
        <v>176</v>
      </c>
      <c r="AU43" s="66">
        <v>754.2</v>
      </c>
      <c r="AV43" s="187">
        <v>180.6</v>
      </c>
      <c r="AW43" s="66">
        <v>830.19999999999993</v>
      </c>
      <c r="AX43" s="187">
        <v>192.00000000000003</v>
      </c>
      <c r="AY43" s="66">
        <v>803.4</v>
      </c>
      <c r="AZ43" s="187">
        <v>203.1</v>
      </c>
      <c r="BA43" s="66">
        <v>818.1</v>
      </c>
      <c r="BB43" s="187">
        <v>198.6</v>
      </c>
      <c r="BC43" s="66">
        <v>870.2</v>
      </c>
      <c r="BD43" s="187">
        <v>179.8</v>
      </c>
      <c r="BE43" s="66">
        <v>1056.5</v>
      </c>
      <c r="BF43" s="187">
        <v>173.1</v>
      </c>
      <c r="BG43" s="66">
        <v>899.3</v>
      </c>
      <c r="BH43" s="187">
        <v>157.5</v>
      </c>
      <c r="BI43" s="66">
        <v>905.6</v>
      </c>
      <c r="BJ43" s="187">
        <v>178.3</v>
      </c>
      <c r="BK43" s="66">
        <v>919.3</v>
      </c>
      <c r="BL43" s="187">
        <v>200.8</v>
      </c>
      <c r="BM43" s="66">
        <v>1056.9000000000001</v>
      </c>
      <c r="BN43" s="187">
        <v>220.1</v>
      </c>
      <c r="BO43" s="66">
        <v>905.8</v>
      </c>
      <c r="BP43" s="187">
        <v>223.1</v>
      </c>
      <c r="BQ43" s="66">
        <v>946.4</v>
      </c>
      <c r="BR43" s="187">
        <v>212.3</v>
      </c>
      <c r="BS43" s="210">
        <v>942.1</v>
      </c>
      <c r="BT43" s="187">
        <v>205.3</v>
      </c>
      <c r="BU43" s="210">
        <v>799.2</v>
      </c>
      <c r="BV43" s="187">
        <v>209.6</v>
      </c>
      <c r="BW43" s="210">
        <v>823.5</v>
      </c>
      <c r="BX43" s="187">
        <v>219.7</v>
      </c>
      <c r="BY43" s="210">
        <v>810.19999999999993</v>
      </c>
      <c r="BZ43" s="187">
        <v>211.20000000000002</v>
      </c>
      <c r="CA43" s="210">
        <v>851.3</v>
      </c>
      <c r="CB43" s="187">
        <v>216.3</v>
      </c>
      <c r="CC43" s="210">
        <v>847.6</v>
      </c>
      <c r="CD43" s="187">
        <v>240.1</v>
      </c>
      <c r="CE43" s="210">
        <v>758.1</v>
      </c>
      <c r="CF43" s="187">
        <v>240</v>
      </c>
      <c r="CG43" s="210">
        <v>810.7</v>
      </c>
      <c r="CH43" s="187">
        <v>256.10000000000002</v>
      </c>
      <c r="CI43" s="210">
        <v>854.50000000000011</v>
      </c>
      <c r="CJ43" s="187">
        <v>265.20000000000005</v>
      </c>
      <c r="CK43" s="210">
        <v>934.3</v>
      </c>
      <c r="CL43" s="187">
        <v>293.2</v>
      </c>
      <c r="CM43" s="210">
        <v>770.30000000000007</v>
      </c>
      <c r="CN43" s="187">
        <v>286</v>
      </c>
      <c r="CO43" s="210">
        <v>898.29999999999984</v>
      </c>
      <c r="CP43" s="187">
        <v>285.30000000000007</v>
      </c>
      <c r="CQ43" s="210">
        <v>949</v>
      </c>
      <c r="CR43" s="187">
        <v>310.10000000000002</v>
      </c>
      <c r="CS43" s="210">
        <v>1043.332534625182</v>
      </c>
      <c r="CT43" s="187">
        <v>322.39416235457429</v>
      </c>
      <c r="CU43" s="210">
        <v>873.7</v>
      </c>
      <c r="CV43" s="187">
        <v>325.10000000000002</v>
      </c>
      <c r="CW43" s="210">
        <v>1061.8</v>
      </c>
      <c r="CX43" s="187">
        <v>334.8</v>
      </c>
      <c r="CY43" s="68" t="s">
        <v>258</v>
      </c>
      <c r="CZ43" s="78"/>
      <c r="DA43" s="78"/>
    </row>
    <row r="44" spans="1:105" s="79" customFormat="1" ht="40.15" customHeight="1" x14ac:dyDescent="0.25">
      <c r="B44" s="57" t="s">
        <v>637</v>
      </c>
      <c r="C44" s="63">
        <v>549.69999999999993</v>
      </c>
      <c r="D44" s="186">
        <v>73.100000000000009</v>
      </c>
      <c r="E44" s="63">
        <v>630.79999999999995</v>
      </c>
      <c r="F44" s="186">
        <v>81.399999999999991</v>
      </c>
      <c r="G44" s="63">
        <v>628.70000000000005</v>
      </c>
      <c r="H44" s="186">
        <v>80.3</v>
      </c>
      <c r="I44" s="63">
        <v>578.80000000000007</v>
      </c>
      <c r="J44" s="186">
        <v>77.699999999999989</v>
      </c>
      <c r="K44" s="63">
        <v>567.20000000000005</v>
      </c>
      <c r="L44" s="186">
        <v>78.2</v>
      </c>
      <c r="M44" s="63">
        <v>630.6</v>
      </c>
      <c r="N44" s="186">
        <v>75.2</v>
      </c>
      <c r="O44" s="63">
        <v>643.5</v>
      </c>
      <c r="P44" s="186">
        <v>73.899999999999991</v>
      </c>
      <c r="Q44" s="63">
        <v>582</v>
      </c>
      <c r="R44" s="186">
        <v>73.400000000000006</v>
      </c>
      <c r="S44" s="63">
        <v>528.70000000000005</v>
      </c>
      <c r="T44" s="186">
        <v>69.900000000000006</v>
      </c>
      <c r="U44" s="63">
        <v>618</v>
      </c>
      <c r="V44" s="186">
        <v>74.3</v>
      </c>
      <c r="W44" s="63">
        <v>621.1</v>
      </c>
      <c r="X44" s="186">
        <v>77.3</v>
      </c>
      <c r="Y44" s="63">
        <v>597.9</v>
      </c>
      <c r="Z44" s="186">
        <v>80.099999999999994</v>
      </c>
      <c r="AA44" s="63">
        <v>546.09999999999991</v>
      </c>
      <c r="AB44" s="186">
        <v>84.8</v>
      </c>
      <c r="AC44" s="63">
        <v>616.6</v>
      </c>
      <c r="AD44" s="186">
        <v>88</v>
      </c>
      <c r="AE44" s="63">
        <v>617.6</v>
      </c>
      <c r="AF44" s="186">
        <v>88.5</v>
      </c>
      <c r="AG44" s="63">
        <v>591.59999999999991</v>
      </c>
      <c r="AH44" s="186">
        <v>90.4</v>
      </c>
      <c r="AI44" s="63">
        <v>550.69999999999993</v>
      </c>
      <c r="AJ44" s="186">
        <v>100.6</v>
      </c>
      <c r="AK44" s="63">
        <v>600.69999999999993</v>
      </c>
      <c r="AL44" s="186">
        <v>92.899999999999991</v>
      </c>
      <c r="AM44" s="63">
        <v>604</v>
      </c>
      <c r="AN44" s="186">
        <v>92.100000000000009</v>
      </c>
      <c r="AO44" s="63">
        <v>590.29999999999995</v>
      </c>
      <c r="AP44" s="186">
        <v>92.899999999999991</v>
      </c>
      <c r="AQ44" s="63">
        <v>607.6</v>
      </c>
      <c r="AR44" s="186">
        <v>179.8</v>
      </c>
      <c r="AS44" s="63">
        <v>613.30000000000007</v>
      </c>
      <c r="AT44" s="186">
        <v>170.3</v>
      </c>
      <c r="AU44" s="63">
        <v>608.1</v>
      </c>
      <c r="AV44" s="186">
        <v>171.29999999999998</v>
      </c>
      <c r="AW44" s="63">
        <v>619.09999999999991</v>
      </c>
      <c r="AX44" s="186">
        <v>184.20000000000002</v>
      </c>
      <c r="AY44" s="63">
        <v>625.19999999999993</v>
      </c>
      <c r="AZ44" s="186">
        <v>203.1</v>
      </c>
      <c r="BA44" s="63">
        <v>630.69999999999993</v>
      </c>
      <c r="BB44" s="186">
        <v>196.90000000000003</v>
      </c>
      <c r="BC44" s="63">
        <v>623.9</v>
      </c>
      <c r="BD44" s="186">
        <v>179.79999999999998</v>
      </c>
      <c r="BE44" s="63">
        <v>636.1</v>
      </c>
      <c r="BF44" s="186">
        <v>173.10000000000002</v>
      </c>
      <c r="BG44" s="63">
        <v>642.79999999999995</v>
      </c>
      <c r="BH44" s="186">
        <v>157.5</v>
      </c>
      <c r="BI44" s="63">
        <v>650.5</v>
      </c>
      <c r="BJ44" s="186">
        <v>178.3</v>
      </c>
      <c r="BK44" s="63">
        <v>642.9</v>
      </c>
      <c r="BL44" s="186">
        <v>200.8</v>
      </c>
      <c r="BM44" s="63">
        <v>655.8</v>
      </c>
      <c r="BN44" s="186">
        <v>220.1</v>
      </c>
      <c r="BO44" s="63">
        <v>661.1</v>
      </c>
      <c r="BP44" s="186">
        <v>223.1</v>
      </c>
      <c r="BQ44" s="63">
        <v>662.4</v>
      </c>
      <c r="BR44" s="186">
        <v>212.3</v>
      </c>
      <c r="BS44" s="270">
        <v>662.8</v>
      </c>
      <c r="BT44" s="186">
        <v>205.3</v>
      </c>
      <c r="BU44" s="270">
        <v>666.9</v>
      </c>
      <c r="BV44" s="186">
        <v>209.6</v>
      </c>
      <c r="BW44" s="270">
        <v>680.3</v>
      </c>
      <c r="BX44" s="186">
        <v>219.7</v>
      </c>
      <c r="BY44" s="270">
        <v>677.8</v>
      </c>
      <c r="BZ44" s="186">
        <v>211.20000000000002</v>
      </c>
      <c r="CA44" s="270">
        <v>678.3</v>
      </c>
      <c r="CB44" s="186">
        <v>216.3</v>
      </c>
      <c r="CC44" s="270">
        <v>683.3</v>
      </c>
      <c r="CD44" s="186">
        <v>240.1</v>
      </c>
      <c r="CE44" s="270">
        <v>697.7</v>
      </c>
      <c r="CF44" s="186">
        <v>240</v>
      </c>
      <c r="CG44" s="270">
        <v>698.6</v>
      </c>
      <c r="CH44" s="186">
        <v>256.10000000000002</v>
      </c>
      <c r="CI44" s="270">
        <v>679.5</v>
      </c>
      <c r="CJ44" s="186">
        <v>265.2</v>
      </c>
      <c r="CK44" s="270">
        <v>687.7</v>
      </c>
      <c r="CL44" s="186">
        <v>293.2</v>
      </c>
      <c r="CM44" s="270">
        <v>707.6</v>
      </c>
      <c r="CN44" s="186">
        <v>286</v>
      </c>
      <c r="CO44" s="270">
        <v>703.09999999999991</v>
      </c>
      <c r="CP44" s="186">
        <v>285.30000000000007</v>
      </c>
      <c r="CQ44" s="270">
        <v>750.6</v>
      </c>
      <c r="CR44" s="186">
        <v>310.10000000000002</v>
      </c>
      <c r="CS44" s="270">
        <v>727.7325346251821</v>
      </c>
      <c r="CT44" s="186">
        <v>322.39416235457429</v>
      </c>
      <c r="CU44" s="270">
        <v>795.6</v>
      </c>
      <c r="CV44" s="186">
        <v>325.10000000000002</v>
      </c>
      <c r="CW44" s="270">
        <v>816.7</v>
      </c>
      <c r="CX44" s="186">
        <v>334.8</v>
      </c>
      <c r="CY44" s="33" t="s">
        <v>639</v>
      </c>
      <c r="CZ44" s="78"/>
      <c r="DA44" s="78"/>
    </row>
    <row r="45" spans="1:105" s="79" customFormat="1" ht="40.15" customHeight="1" x14ac:dyDescent="0.25">
      <c r="B45" s="205" t="s">
        <v>164</v>
      </c>
      <c r="C45" s="264">
        <v>14</v>
      </c>
      <c r="D45" s="246"/>
      <c r="E45" s="264">
        <v>14.4</v>
      </c>
      <c r="F45" s="246"/>
      <c r="G45" s="264">
        <v>15.6</v>
      </c>
      <c r="H45" s="246"/>
      <c r="I45" s="264">
        <v>14.3</v>
      </c>
      <c r="J45" s="246"/>
      <c r="K45" s="264">
        <v>20</v>
      </c>
      <c r="L45" s="246"/>
      <c r="M45" s="264">
        <v>20.9</v>
      </c>
      <c r="N45" s="246"/>
      <c r="O45" s="264">
        <v>20.100000000000001</v>
      </c>
      <c r="P45" s="246"/>
      <c r="Q45" s="264">
        <v>19</v>
      </c>
      <c r="R45" s="246"/>
      <c r="S45" s="264">
        <v>11</v>
      </c>
      <c r="T45" s="246"/>
      <c r="U45" s="264">
        <v>10</v>
      </c>
      <c r="V45" s="246"/>
      <c r="W45" s="264">
        <v>4</v>
      </c>
      <c r="X45" s="246"/>
      <c r="Y45" s="264">
        <v>28</v>
      </c>
      <c r="Z45" s="246"/>
      <c r="AA45" s="264">
        <v>6</v>
      </c>
      <c r="AB45" s="246"/>
      <c r="AC45" s="264">
        <v>5</v>
      </c>
      <c r="AD45" s="246"/>
      <c r="AE45" s="264">
        <v>7</v>
      </c>
      <c r="AF45" s="246"/>
      <c r="AG45" s="264">
        <v>12</v>
      </c>
      <c r="AH45" s="246"/>
      <c r="AI45" s="264">
        <v>6</v>
      </c>
      <c r="AJ45" s="246"/>
      <c r="AK45" s="264">
        <v>6</v>
      </c>
      <c r="AL45" s="246"/>
      <c r="AM45" s="264">
        <v>6</v>
      </c>
      <c r="AN45" s="246"/>
      <c r="AO45" s="264">
        <v>6</v>
      </c>
      <c r="AP45" s="246"/>
      <c r="AQ45" s="264">
        <v>4.5</v>
      </c>
      <c r="AR45" s="246"/>
      <c r="AS45" s="264">
        <v>4.5</v>
      </c>
      <c r="AT45" s="246"/>
      <c r="AU45" s="264">
        <v>4.5</v>
      </c>
      <c r="AV45" s="246"/>
      <c r="AW45" s="264">
        <v>4.5</v>
      </c>
      <c r="AX45" s="246"/>
      <c r="AY45" s="264">
        <v>4.0999999999999996</v>
      </c>
      <c r="AZ45" s="246"/>
      <c r="BA45" s="264">
        <v>4.3</v>
      </c>
      <c r="BB45" s="246"/>
      <c r="BC45" s="264">
        <v>4.3</v>
      </c>
      <c r="BD45" s="246"/>
      <c r="BE45" s="264">
        <v>4.3</v>
      </c>
      <c r="BF45" s="246"/>
      <c r="BG45" s="264">
        <v>2.7</v>
      </c>
      <c r="BH45" s="246"/>
      <c r="BI45" s="264">
        <v>2.7</v>
      </c>
      <c r="BJ45" s="246"/>
      <c r="BK45" s="264">
        <v>2.8</v>
      </c>
      <c r="BL45" s="246"/>
      <c r="BM45" s="264">
        <v>2.8</v>
      </c>
      <c r="BN45" s="246"/>
      <c r="BO45" s="264">
        <v>9.5</v>
      </c>
      <c r="BP45" s="246"/>
      <c r="BQ45" s="264">
        <v>9.5</v>
      </c>
      <c r="BR45" s="246"/>
      <c r="BS45" s="265">
        <v>9.5</v>
      </c>
      <c r="BT45" s="246"/>
      <c r="BU45" s="265">
        <v>9.5</v>
      </c>
      <c r="BV45" s="246"/>
      <c r="BW45" s="265">
        <v>7.5</v>
      </c>
      <c r="BX45" s="246"/>
      <c r="BY45" s="265">
        <v>7.5</v>
      </c>
      <c r="BZ45" s="246"/>
      <c r="CA45" s="265">
        <v>7.5</v>
      </c>
      <c r="CB45" s="246"/>
      <c r="CC45" s="265">
        <v>7.5</v>
      </c>
      <c r="CD45" s="246"/>
      <c r="CE45" s="265">
        <v>7.5</v>
      </c>
      <c r="CF45" s="246"/>
      <c r="CG45" s="265">
        <v>7.5</v>
      </c>
      <c r="CH45" s="246"/>
      <c r="CI45" s="265">
        <v>7.5</v>
      </c>
      <c r="CJ45" s="246"/>
      <c r="CK45" s="265">
        <v>7.5</v>
      </c>
      <c r="CL45" s="246"/>
      <c r="CM45" s="265">
        <v>7</v>
      </c>
      <c r="CN45" s="246"/>
      <c r="CO45" s="265">
        <v>7</v>
      </c>
      <c r="CP45" s="246"/>
      <c r="CQ45" s="265">
        <v>7</v>
      </c>
      <c r="CR45" s="246"/>
      <c r="CS45" s="265">
        <v>7</v>
      </c>
      <c r="CT45" s="246"/>
      <c r="CU45" s="265">
        <v>6.5</v>
      </c>
      <c r="CV45" s="246"/>
      <c r="CW45" s="265">
        <v>6.5</v>
      </c>
      <c r="CX45" s="246"/>
      <c r="CY45" s="240" t="s">
        <v>849</v>
      </c>
      <c r="CZ45" s="78"/>
      <c r="DA45" s="78"/>
    </row>
    <row r="46" spans="1:105" s="79" customFormat="1" ht="40.15" customHeight="1" x14ac:dyDescent="0.25">
      <c r="B46" s="57" t="s">
        <v>462</v>
      </c>
      <c r="C46" s="63">
        <v>14</v>
      </c>
      <c r="D46" s="186"/>
      <c r="E46" s="63">
        <v>14.4</v>
      </c>
      <c r="F46" s="186"/>
      <c r="G46" s="63">
        <v>15.6</v>
      </c>
      <c r="H46" s="186"/>
      <c r="I46" s="63">
        <v>14.3</v>
      </c>
      <c r="J46" s="186"/>
      <c r="K46" s="63">
        <v>20</v>
      </c>
      <c r="L46" s="186"/>
      <c r="M46" s="63">
        <v>20.9</v>
      </c>
      <c r="N46" s="186"/>
      <c r="O46" s="63">
        <v>20.100000000000001</v>
      </c>
      <c r="P46" s="186"/>
      <c r="Q46" s="63">
        <v>19</v>
      </c>
      <c r="R46" s="186"/>
      <c r="S46" s="63">
        <v>11</v>
      </c>
      <c r="T46" s="186"/>
      <c r="U46" s="63">
        <v>10</v>
      </c>
      <c r="V46" s="186"/>
      <c r="W46" s="63">
        <v>4</v>
      </c>
      <c r="X46" s="186"/>
      <c r="Y46" s="63">
        <v>28</v>
      </c>
      <c r="Z46" s="186"/>
      <c r="AA46" s="63">
        <v>6</v>
      </c>
      <c r="AB46" s="186"/>
      <c r="AC46" s="63">
        <v>5</v>
      </c>
      <c r="AD46" s="186"/>
      <c r="AE46" s="63">
        <v>7</v>
      </c>
      <c r="AF46" s="186"/>
      <c r="AG46" s="63">
        <v>12</v>
      </c>
      <c r="AH46" s="186"/>
      <c r="AI46" s="63">
        <v>6</v>
      </c>
      <c r="AJ46" s="186"/>
      <c r="AK46" s="63">
        <v>6</v>
      </c>
      <c r="AL46" s="186"/>
      <c r="AM46" s="63">
        <v>6</v>
      </c>
      <c r="AN46" s="186"/>
      <c r="AO46" s="63">
        <v>6</v>
      </c>
      <c r="AP46" s="186"/>
      <c r="AQ46" s="63">
        <v>4.5</v>
      </c>
      <c r="AR46" s="186"/>
      <c r="AS46" s="63">
        <v>4.5</v>
      </c>
      <c r="AT46" s="186"/>
      <c r="AU46" s="63">
        <v>4.5</v>
      </c>
      <c r="AV46" s="186"/>
      <c r="AW46" s="63">
        <v>4.5</v>
      </c>
      <c r="AX46" s="186"/>
      <c r="AY46" s="63">
        <v>4.0999999999999996</v>
      </c>
      <c r="AZ46" s="186"/>
      <c r="BA46" s="63">
        <v>4.3</v>
      </c>
      <c r="BB46" s="186"/>
      <c r="BC46" s="63">
        <v>4.3</v>
      </c>
      <c r="BD46" s="186"/>
      <c r="BE46" s="63">
        <v>4.3</v>
      </c>
      <c r="BF46" s="186"/>
      <c r="BG46" s="63">
        <v>2.7</v>
      </c>
      <c r="BH46" s="186"/>
      <c r="BI46" s="63">
        <v>2.7</v>
      </c>
      <c r="BJ46" s="186"/>
      <c r="BK46" s="63">
        <v>2.8</v>
      </c>
      <c r="BL46" s="186"/>
      <c r="BM46" s="63">
        <v>2.8</v>
      </c>
      <c r="BN46" s="186"/>
      <c r="BO46" s="63">
        <v>9.5</v>
      </c>
      <c r="BP46" s="186"/>
      <c r="BQ46" s="63">
        <v>9.5</v>
      </c>
      <c r="BR46" s="186"/>
      <c r="BS46" s="270">
        <v>9.5</v>
      </c>
      <c r="BT46" s="186"/>
      <c r="BU46" s="270">
        <v>9.5</v>
      </c>
      <c r="BV46" s="186"/>
      <c r="BW46" s="270">
        <v>7.5</v>
      </c>
      <c r="BX46" s="186"/>
      <c r="BY46" s="270">
        <v>7.5</v>
      </c>
      <c r="BZ46" s="186"/>
      <c r="CA46" s="270">
        <v>7.5</v>
      </c>
      <c r="CB46" s="186"/>
      <c r="CC46" s="270">
        <v>7.5</v>
      </c>
      <c r="CD46" s="186"/>
      <c r="CE46" s="270">
        <v>7.5</v>
      </c>
      <c r="CF46" s="186"/>
      <c r="CG46" s="270">
        <v>7.5</v>
      </c>
      <c r="CH46" s="186"/>
      <c r="CI46" s="270">
        <v>7.5</v>
      </c>
      <c r="CJ46" s="186"/>
      <c r="CK46" s="270">
        <v>7.5</v>
      </c>
      <c r="CL46" s="186"/>
      <c r="CM46" s="270">
        <v>7</v>
      </c>
      <c r="CN46" s="186"/>
      <c r="CO46" s="270">
        <v>7</v>
      </c>
      <c r="CP46" s="186"/>
      <c r="CQ46" s="270">
        <v>7</v>
      </c>
      <c r="CR46" s="186"/>
      <c r="CS46" s="270">
        <v>7</v>
      </c>
      <c r="CT46" s="186"/>
      <c r="CU46" s="270">
        <v>6.5</v>
      </c>
      <c r="CV46" s="186"/>
      <c r="CW46" s="270">
        <v>6.5</v>
      </c>
      <c r="CX46" s="186"/>
      <c r="CY46" s="59" t="s">
        <v>259</v>
      </c>
      <c r="CZ46" s="78"/>
      <c r="DA46" s="78"/>
    </row>
    <row r="47" spans="1:105" s="79" customFormat="1" ht="40.15" customHeight="1" x14ac:dyDescent="0.25">
      <c r="A47" s="78"/>
      <c r="B47" s="205" t="s">
        <v>215</v>
      </c>
      <c r="C47" s="264"/>
      <c r="D47" s="246">
        <v>239.41899999999987</v>
      </c>
      <c r="E47" s="264"/>
      <c r="F47" s="246">
        <v>931.28</v>
      </c>
      <c r="G47" s="264"/>
      <c r="H47" s="246">
        <v>203.79499999999999</v>
      </c>
      <c r="I47" s="264"/>
      <c r="J47" s="246">
        <v>418.85000000000008</v>
      </c>
      <c r="K47" s="264"/>
      <c r="L47" s="246">
        <v>530.39999999999964</v>
      </c>
      <c r="M47" s="264"/>
      <c r="N47" s="246">
        <v>605.4000000000002</v>
      </c>
      <c r="O47" s="264"/>
      <c r="P47" s="246">
        <v>816.50999999999988</v>
      </c>
      <c r="Q47" s="264"/>
      <c r="R47" s="246">
        <v>431.03000000000043</v>
      </c>
      <c r="S47" s="264"/>
      <c r="T47" s="246">
        <v>1025.7097949999998</v>
      </c>
      <c r="U47" s="264"/>
      <c r="V47" s="246">
        <v>702.49999999999977</v>
      </c>
      <c r="W47" s="264"/>
      <c r="X47" s="246">
        <v>300.89999999999986</v>
      </c>
      <c r="Y47" s="264"/>
      <c r="Z47" s="246">
        <v>652.29999999999995</v>
      </c>
      <c r="AA47" s="264"/>
      <c r="AB47" s="246">
        <v>778.00000000000023</v>
      </c>
      <c r="AC47" s="264"/>
      <c r="AD47" s="246">
        <v>967.96000000000015</v>
      </c>
      <c r="AE47" s="264"/>
      <c r="AF47" s="246">
        <v>660.6800000000004</v>
      </c>
      <c r="AG47" s="264"/>
      <c r="AH47" s="246">
        <v>682.00000000000045</v>
      </c>
      <c r="AI47" s="264"/>
      <c r="AJ47" s="246">
        <v>631.60000000000014</v>
      </c>
      <c r="AK47" s="264"/>
      <c r="AL47" s="246">
        <v>802.1999999999997</v>
      </c>
      <c r="AM47" s="264"/>
      <c r="AN47" s="246">
        <v>587.40000000000043</v>
      </c>
      <c r="AO47" s="264"/>
      <c r="AP47" s="246">
        <v>58.199999999999591</v>
      </c>
      <c r="AQ47" s="264"/>
      <c r="AR47" s="246">
        <v>372.3</v>
      </c>
      <c r="AS47" s="264"/>
      <c r="AT47" s="246">
        <v>731.9</v>
      </c>
      <c r="AU47" s="264"/>
      <c r="AV47" s="246">
        <v>18.5</v>
      </c>
      <c r="AW47" s="264">
        <v>299.2</v>
      </c>
      <c r="AX47" s="246"/>
      <c r="AY47" s="264"/>
      <c r="AZ47" s="246">
        <v>170.9</v>
      </c>
      <c r="BA47" s="264"/>
      <c r="BB47" s="246">
        <v>837</v>
      </c>
      <c r="BC47" s="264"/>
      <c r="BD47" s="246">
        <v>366.2</v>
      </c>
      <c r="BE47" s="264"/>
      <c r="BF47" s="246">
        <v>521.9</v>
      </c>
      <c r="BG47" s="264"/>
      <c r="BH47" s="246">
        <v>707.5</v>
      </c>
      <c r="BI47" s="264"/>
      <c r="BJ47" s="246">
        <v>919.6</v>
      </c>
      <c r="BK47" s="264"/>
      <c r="BL47" s="246">
        <v>339.2</v>
      </c>
      <c r="BM47" s="264"/>
      <c r="BN47" s="246">
        <v>639.6</v>
      </c>
      <c r="BO47" s="264"/>
      <c r="BP47" s="246">
        <v>875</v>
      </c>
      <c r="BQ47" s="264"/>
      <c r="BR47" s="246">
        <v>1238.5</v>
      </c>
      <c r="BS47" s="265"/>
      <c r="BT47" s="246">
        <v>779.1</v>
      </c>
      <c r="BU47" s="265">
        <v>71.599999999999994</v>
      </c>
      <c r="BV47" s="246"/>
      <c r="BW47" s="265"/>
      <c r="BX47" s="246">
        <v>559.70000000000005</v>
      </c>
      <c r="BY47" s="265"/>
      <c r="BZ47" s="246">
        <v>503.5</v>
      </c>
      <c r="CA47" s="265"/>
      <c r="CB47" s="246">
        <v>504.4</v>
      </c>
      <c r="CC47" s="265">
        <v>264.70000000000027</v>
      </c>
      <c r="CD47" s="246"/>
      <c r="CE47" s="265"/>
      <c r="CF47" s="246">
        <v>590.6</v>
      </c>
      <c r="CG47" s="265"/>
      <c r="CH47" s="246">
        <v>752.2</v>
      </c>
      <c r="CI47" s="265"/>
      <c r="CJ47" s="246">
        <v>551</v>
      </c>
      <c r="CK47" s="265"/>
      <c r="CL47" s="246">
        <v>312.10000000000002</v>
      </c>
      <c r="CM47" s="265"/>
      <c r="CN47" s="246">
        <v>767.8</v>
      </c>
      <c r="CO47" s="265"/>
      <c r="CP47" s="246">
        <v>733.9</v>
      </c>
      <c r="CQ47" s="265"/>
      <c r="CR47" s="246">
        <v>516.5</v>
      </c>
      <c r="CS47" s="265"/>
      <c r="CT47" s="246">
        <v>135.9</v>
      </c>
      <c r="CU47" s="265"/>
      <c r="CV47" s="246">
        <v>528.79999999999995</v>
      </c>
      <c r="CW47" s="265"/>
      <c r="CX47" s="246">
        <v>451.3</v>
      </c>
      <c r="CY47" s="240" t="s">
        <v>850</v>
      </c>
      <c r="CZ47" s="78"/>
      <c r="DA47" s="78"/>
    </row>
    <row r="48" spans="1:105" s="79" customFormat="1" ht="10.15" customHeight="1" x14ac:dyDescent="0.25">
      <c r="A48" s="78"/>
      <c r="B48" s="328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180"/>
      <c r="AN48" s="180"/>
      <c r="AO48" s="180"/>
      <c r="AP48" s="180"/>
      <c r="AQ48" s="180"/>
      <c r="AR48" s="180"/>
      <c r="AS48" s="180"/>
      <c r="AT48" s="180"/>
      <c r="AU48" s="180"/>
      <c r="AV48" s="180"/>
      <c r="AW48" s="180"/>
      <c r="AX48" s="180"/>
      <c r="AY48" s="180"/>
      <c r="AZ48" s="180"/>
      <c r="BA48" s="180"/>
      <c r="BB48" s="180"/>
      <c r="BC48" s="180"/>
      <c r="BD48" s="180"/>
      <c r="BE48" s="180"/>
      <c r="BF48" s="180"/>
      <c r="BG48" s="180"/>
      <c r="BH48" s="180"/>
      <c r="BI48" s="180"/>
      <c r="BJ48" s="180"/>
      <c r="BK48" s="180"/>
      <c r="BL48" s="180"/>
      <c r="BM48" s="180"/>
      <c r="BN48" s="180"/>
      <c r="BO48" s="180"/>
      <c r="BP48" s="180"/>
      <c r="BQ48" s="180"/>
      <c r="BR48" s="180"/>
      <c r="BS48" s="180"/>
      <c r="BT48" s="180"/>
      <c r="BU48" s="180"/>
      <c r="BV48" s="180"/>
      <c r="BW48" s="180"/>
      <c r="BX48" s="180"/>
      <c r="BY48" s="180"/>
      <c r="BZ48" s="180"/>
      <c r="CA48" s="180"/>
      <c r="CB48" s="180"/>
      <c r="CC48" s="180"/>
      <c r="CD48" s="180"/>
      <c r="CE48" s="180"/>
      <c r="CF48" s="180"/>
      <c r="CG48" s="180"/>
      <c r="CH48" s="180"/>
      <c r="CI48" s="180"/>
      <c r="CJ48" s="180"/>
      <c r="CK48" s="180"/>
      <c r="CL48" s="180"/>
      <c r="CM48" s="180"/>
      <c r="CN48" s="180"/>
      <c r="CO48" s="180"/>
      <c r="CP48" s="180"/>
      <c r="CQ48" s="180"/>
      <c r="CR48" s="180"/>
      <c r="CS48" s="180"/>
      <c r="CT48" s="180"/>
      <c r="CU48" s="180"/>
      <c r="CV48" s="180"/>
      <c r="CW48" s="180"/>
      <c r="CX48" s="180"/>
      <c r="CY48" s="329"/>
      <c r="CZ48" s="78"/>
    </row>
    <row r="49" spans="2:104" s="344" customFormat="1" ht="30" customHeight="1" x14ac:dyDescent="0.25">
      <c r="B49" s="639" t="s">
        <v>47</v>
      </c>
      <c r="C49" s="640"/>
      <c r="D49" s="641"/>
      <c r="E49" s="640"/>
      <c r="F49" s="641"/>
      <c r="G49" s="640"/>
      <c r="H49" s="641"/>
      <c r="I49" s="640"/>
      <c r="J49" s="641"/>
      <c r="K49" s="640"/>
      <c r="L49" s="641"/>
      <c r="M49" s="640"/>
      <c r="N49" s="641"/>
      <c r="O49" s="640"/>
      <c r="P49" s="641"/>
      <c r="Q49" s="640"/>
      <c r="R49" s="641"/>
      <c r="S49" s="640"/>
      <c r="T49" s="641"/>
      <c r="U49" s="640"/>
      <c r="V49" s="641"/>
      <c r="W49" s="640"/>
      <c r="X49" s="641"/>
      <c r="Y49" s="640"/>
      <c r="Z49" s="641"/>
      <c r="AA49" s="640"/>
      <c r="AB49" s="641"/>
      <c r="AC49" s="640"/>
      <c r="AD49" s="641"/>
      <c r="AE49" s="640"/>
      <c r="AF49" s="641"/>
      <c r="AG49" s="640"/>
      <c r="AH49" s="641"/>
      <c r="AI49" s="640"/>
      <c r="AJ49" s="641"/>
      <c r="AK49" s="640"/>
      <c r="AL49" s="641"/>
      <c r="AM49" s="640"/>
      <c r="AN49" s="641"/>
      <c r="AO49" s="640"/>
      <c r="AP49" s="641"/>
      <c r="AQ49" s="640"/>
      <c r="AR49" s="641"/>
      <c r="AS49" s="640"/>
      <c r="AT49" s="641"/>
      <c r="AU49" s="640"/>
      <c r="AV49" s="641"/>
      <c r="AW49" s="640"/>
      <c r="AX49" s="641"/>
      <c r="AY49" s="640"/>
      <c r="AZ49" s="641"/>
      <c r="BA49" s="640"/>
      <c r="BB49" s="641"/>
      <c r="BC49" s="640"/>
      <c r="BD49" s="641"/>
      <c r="BE49" s="640"/>
      <c r="BF49" s="641"/>
      <c r="BG49" s="640"/>
      <c r="BH49" s="641"/>
      <c r="BI49" s="640"/>
      <c r="BJ49" s="641"/>
      <c r="BK49" s="640"/>
      <c r="BL49" s="641"/>
      <c r="BM49" s="640"/>
      <c r="BN49" s="640"/>
      <c r="BO49" s="642"/>
      <c r="BP49" s="642"/>
      <c r="BQ49" s="642"/>
      <c r="BR49" s="642"/>
      <c r="BS49" s="642"/>
      <c r="BT49" s="642"/>
      <c r="BU49" s="642"/>
      <c r="BV49" s="642"/>
      <c r="BW49" s="642"/>
      <c r="BX49" s="642"/>
      <c r="BY49" s="642"/>
      <c r="BZ49" s="642"/>
      <c r="CA49" s="642"/>
      <c r="CB49" s="642"/>
      <c r="CC49" s="642"/>
      <c r="CD49" s="642"/>
      <c r="CE49" s="642"/>
      <c r="CF49" s="642"/>
      <c r="CG49" s="642"/>
      <c r="CH49" s="642"/>
      <c r="CI49" s="642"/>
      <c r="CJ49" s="642"/>
      <c r="CK49" s="642"/>
      <c r="CL49" s="642"/>
      <c r="CM49" s="642"/>
      <c r="CN49" s="642"/>
      <c r="CO49" s="642"/>
      <c r="CP49" s="642"/>
      <c r="CQ49" s="642"/>
      <c r="CR49" s="642"/>
      <c r="CS49" s="642"/>
      <c r="CT49" s="642"/>
      <c r="CU49" s="642"/>
      <c r="CV49" s="642"/>
      <c r="CW49" s="642"/>
      <c r="CX49" s="642"/>
      <c r="CY49" s="643"/>
      <c r="CZ49" s="78"/>
    </row>
    <row r="50" spans="2:104" s="344" customFormat="1" ht="30" customHeight="1" x14ac:dyDescent="0.25">
      <c r="B50" s="639" t="s">
        <v>577</v>
      </c>
      <c r="C50" s="640"/>
      <c r="D50" s="641"/>
      <c r="E50" s="640"/>
      <c r="F50" s="641"/>
      <c r="G50" s="640"/>
      <c r="H50" s="641"/>
      <c r="I50" s="640"/>
      <c r="J50" s="641"/>
      <c r="K50" s="640"/>
      <c r="L50" s="641"/>
      <c r="M50" s="640"/>
      <c r="N50" s="641"/>
      <c r="O50" s="640"/>
      <c r="P50" s="641"/>
      <c r="Q50" s="640"/>
      <c r="R50" s="641"/>
      <c r="S50" s="640"/>
      <c r="T50" s="641"/>
      <c r="U50" s="640"/>
      <c r="V50" s="641"/>
      <c r="W50" s="640"/>
      <c r="X50" s="641"/>
      <c r="Y50" s="640"/>
      <c r="Z50" s="641"/>
      <c r="AA50" s="640"/>
      <c r="AB50" s="641"/>
      <c r="AC50" s="640"/>
      <c r="AD50" s="641"/>
      <c r="AE50" s="640"/>
      <c r="AF50" s="641"/>
      <c r="AG50" s="640"/>
      <c r="AH50" s="641"/>
      <c r="AI50" s="640"/>
      <c r="AJ50" s="641"/>
      <c r="AK50" s="640"/>
      <c r="AL50" s="641"/>
      <c r="AM50" s="640"/>
      <c r="AN50" s="641"/>
      <c r="AO50" s="640"/>
      <c r="AP50" s="641"/>
      <c r="AQ50" s="640"/>
      <c r="AR50" s="641"/>
      <c r="AS50" s="640"/>
      <c r="AT50" s="641"/>
      <c r="AU50" s="640"/>
      <c r="AV50" s="641"/>
      <c r="AW50" s="640"/>
      <c r="AX50" s="641"/>
      <c r="AY50" s="640"/>
      <c r="AZ50" s="641"/>
      <c r="BA50" s="640"/>
      <c r="BB50" s="641"/>
      <c r="BC50" s="640"/>
      <c r="BD50" s="641"/>
      <c r="BE50" s="640"/>
      <c r="BF50" s="641"/>
      <c r="BG50" s="640"/>
      <c r="BH50" s="641"/>
      <c r="BI50" s="640"/>
      <c r="BJ50" s="641"/>
      <c r="BK50" s="640"/>
      <c r="BL50" s="641"/>
      <c r="BM50" s="640"/>
      <c r="BN50" s="641"/>
      <c r="BO50" s="641"/>
      <c r="BP50" s="640"/>
      <c r="BQ50" s="641"/>
      <c r="BR50" s="641"/>
      <c r="BS50" s="641"/>
      <c r="BT50" s="641"/>
      <c r="BU50" s="641"/>
      <c r="BV50" s="641"/>
      <c r="BW50" s="641"/>
      <c r="BX50" s="640"/>
      <c r="BY50" s="641"/>
      <c r="BZ50" s="640"/>
      <c r="CA50" s="640"/>
      <c r="CB50" s="640"/>
      <c r="CC50" s="640"/>
      <c r="CD50" s="640"/>
      <c r="CE50" s="640"/>
      <c r="CF50" s="640"/>
      <c r="CG50" s="640"/>
      <c r="CH50" s="640"/>
      <c r="CI50" s="640"/>
      <c r="CJ50" s="683"/>
      <c r="CK50" s="640"/>
      <c r="CL50" s="683"/>
      <c r="CM50" s="640"/>
      <c r="CN50" s="683"/>
      <c r="CO50" s="640"/>
      <c r="CP50" s="683"/>
      <c r="CQ50" s="640"/>
      <c r="CR50" s="683"/>
      <c r="CS50" s="640"/>
      <c r="CT50" s="683"/>
      <c r="CU50" s="683"/>
      <c r="CV50" s="683"/>
      <c r="CW50" s="683"/>
      <c r="CX50" s="683"/>
      <c r="CY50" s="644" t="s">
        <v>578</v>
      </c>
      <c r="CZ50" s="78"/>
    </row>
    <row r="51" spans="2:104" ht="33" customHeight="1" x14ac:dyDescent="0.2">
      <c r="B51" s="639" t="s">
        <v>643</v>
      </c>
      <c r="C51" s="645"/>
      <c r="D51" s="646"/>
      <c r="E51" s="645"/>
      <c r="F51" s="646"/>
      <c r="G51" s="645"/>
      <c r="H51" s="646"/>
      <c r="I51" s="645"/>
      <c r="J51" s="646"/>
      <c r="K51" s="645"/>
      <c r="L51" s="646"/>
      <c r="M51" s="645"/>
      <c r="N51" s="646"/>
      <c r="O51" s="645"/>
      <c r="P51" s="646"/>
      <c r="Q51" s="645"/>
      <c r="R51" s="646"/>
      <c r="S51" s="645"/>
      <c r="T51" s="646"/>
      <c r="U51" s="645"/>
      <c r="V51" s="646"/>
      <c r="W51" s="645"/>
      <c r="X51" s="646"/>
      <c r="Y51" s="645"/>
      <c r="Z51" s="646"/>
      <c r="AA51" s="645"/>
      <c r="AB51" s="646"/>
      <c r="AC51" s="645"/>
      <c r="AD51" s="646"/>
      <c r="AE51" s="645"/>
      <c r="AF51" s="646"/>
      <c r="AG51" s="645"/>
      <c r="AH51" s="646"/>
      <c r="AI51" s="645"/>
      <c r="AJ51" s="646"/>
      <c r="AK51" s="645"/>
      <c r="AL51" s="646"/>
      <c r="AM51" s="645"/>
      <c r="AN51" s="646"/>
      <c r="AO51" s="645"/>
      <c r="AP51" s="646"/>
      <c r="AQ51" s="647"/>
      <c r="AR51" s="647"/>
      <c r="AS51" s="647"/>
      <c r="AT51" s="647"/>
      <c r="AU51" s="647"/>
      <c r="AV51" s="647"/>
      <c r="AW51" s="647"/>
      <c r="AX51" s="647"/>
      <c r="AY51" s="647"/>
      <c r="AZ51" s="647"/>
      <c r="BA51" s="647"/>
      <c r="BB51" s="647"/>
      <c r="BC51" s="647"/>
      <c r="BD51" s="647"/>
      <c r="BE51" s="647"/>
      <c r="BF51" s="647"/>
      <c r="BG51" s="647"/>
      <c r="BH51" s="647"/>
      <c r="BI51" s="647"/>
      <c r="BJ51" s="647"/>
      <c r="BK51" s="647"/>
      <c r="BL51" s="647"/>
      <c r="BM51" s="647"/>
      <c r="BN51" s="647"/>
      <c r="BO51" s="647"/>
      <c r="BP51" s="646"/>
      <c r="BQ51" s="645"/>
      <c r="BR51" s="645"/>
      <c r="BS51" s="645"/>
      <c r="BT51" s="646"/>
      <c r="BU51" s="645"/>
      <c r="BV51" s="646"/>
      <c r="BW51" s="645"/>
      <c r="BX51" s="646"/>
      <c r="BY51" s="646"/>
      <c r="BZ51" s="646"/>
      <c r="CA51" s="646"/>
      <c r="CB51" s="646"/>
      <c r="CC51" s="647"/>
      <c r="CD51" s="646"/>
      <c r="CE51" s="646"/>
      <c r="CF51" s="646"/>
      <c r="CG51" s="646"/>
      <c r="CH51" s="646"/>
      <c r="CI51" s="646"/>
      <c r="CJ51" s="646"/>
      <c r="CK51" s="646"/>
      <c r="CL51" s="646"/>
      <c r="CM51" s="646"/>
      <c r="CN51" s="646"/>
      <c r="CO51" s="646"/>
      <c r="CP51" s="646"/>
      <c r="CQ51" s="646"/>
      <c r="CR51" s="646"/>
      <c r="CS51" s="646"/>
      <c r="CT51" s="646"/>
      <c r="CU51" s="646"/>
      <c r="CV51" s="646"/>
      <c r="CW51" s="646"/>
      <c r="CX51" s="646"/>
      <c r="CY51" s="644" t="s">
        <v>644</v>
      </c>
      <c r="CZ51" s="78"/>
    </row>
    <row r="52" spans="2:104" ht="34.5" customHeight="1" x14ac:dyDescent="0.2">
      <c r="B52" s="639" t="s">
        <v>641</v>
      </c>
      <c r="C52" s="645"/>
      <c r="D52" s="645"/>
      <c r="E52" s="645"/>
      <c r="F52" s="645"/>
      <c r="G52" s="645"/>
      <c r="H52" s="645"/>
      <c r="I52" s="645"/>
      <c r="J52" s="645"/>
      <c r="K52" s="645"/>
      <c r="L52" s="645"/>
      <c r="M52" s="645"/>
      <c r="N52" s="645"/>
      <c r="O52" s="645"/>
      <c r="P52" s="645"/>
      <c r="Q52" s="645"/>
      <c r="R52" s="645"/>
      <c r="S52" s="645"/>
      <c r="T52" s="645"/>
      <c r="U52" s="645"/>
      <c r="V52" s="645"/>
      <c r="W52" s="645"/>
      <c r="X52" s="645"/>
      <c r="Y52" s="645"/>
      <c r="Z52" s="645"/>
      <c r="AA52" s="645"/>
      <c r="AB52" s="645"/>
      <c r="AC52" s="645"/>
      <c r="AD52" s="645"/>
      <c r="AE52" s="645"/>
      <c r="AF52" s="645"/>
      <c r="AG52" s="645"/>
      <c r="AH52" s="645"/>
      <c r="AI52" s="645"/>
      <c r="AJ52" s="645"/>
      <c r="AK52" s="645"/>
      <c r="AL52" s="645"/>
      <c r="AM52" s="645"/>
      <c r="AN52" s="645"/>
      <c r="AO52" s="645"/>
      <c r="AP52" s="645"/>
      <c r="AQ52" s="647"/>
      <c r="AR52" s="647"/>
      <c r="AS52" s="647"/>
      <c r="AT52" s="647"/>
      <c r="AU52" s="647"/>
      <c r="AV52" s="647"/>
      <c r="AW52" s="647"/>
      <c r="AX52" s="647"/>
      <c r="AY52" s="647"/>
      <c r="AZ52" s="647"/>
      <c r="BA52" s="647"/>
      <c r="BB52" s="647"/>
      <c r="BC52" s="647"/>
      <c r="BD52" s="647"/>
      <c r="BE52" s="647"/>
      <c r="BF52" s="647"/>
      <c r="BG52" s="647"/>
      <c r="BH52" s="647"/>
      <c r="BI52" s="647"/>
      <c r="BJ52" s="647"/>
      <c r="BK52" s="647"/>
      <c r="BL52" s="647"/>
      <c r="BM52" s="647"/>
      <c r="BN52" s="647"/>
      <c r="BO52" s="647"/>
      <c r="BP52" s="646"/>
      <c r="BQ52" s="646"/>
      <c r="BR52" s="646"/>
      <c r="BS52" s="646"/>
      <c r="BT52" s="646"/>
      <c r="BU52" s="646"/>
      <c r="BV52" s="646"/>
      <c r="BW52" s="646"/>
      <c r="BX52" s="646"/>
      <c r="BY52" s="646"/>
      <c r="BZ52" s="646"/>
      <c r="CA52" s="646"/>
      <c r="CB52" s="646"/>
      <c r="CC52" s="647"/>
      <c r="CD52" s="646"/>
      <c r="CE52" s="646"/>
      <c r="CF52" s="648"/>
      <c r="CG52" s="648"/>
      <c r="CH52" s="648"/>
      <c r="CI52" s="648"/>
      <c r="CJ52" s="648"/>
      <c r="CK52" s="648"/>
      <c r="CL52" s="648"/>
      <c r="CM52" s="648"/>
      <c r="CN52" s="648"/>
      <c r="CO52" s="648"/>
      <c r="CP52" s="648"/>
      <c r="CQ52" s="648"/>
      <c r="CR52" s="648"/>
      <c r="CS52" s="648"/>
      <c r="CT52" s="648"/>
      <c r="CU52" s="648"/>
      <c r="CV52" s="648"/>
      <c r="CW52" s="648"/>
      <c r="CX52" s="648"/>
      <c r="CY52" s="644" t="s">
        <v>642</v>
      </c>
      <c r="CZ52" s="78"/>
    </row>
    <row r="53" spans="2:104" ht="26.25" x14ac:dyDescent="0.2">
      <c r="CZ53" s="78"/>
    </row>
    <row r="54" spans="2:104" ht="26.25" x14ac:dyDescent="0.2">
      <c r="CZ54" s="78"/>
    </row>
    <row r="55" spans="2:104" ht="26.25" x14ac:dyDescent="0.2">
      <c r="CZ55" s="78"/>
    </row>
    <row r="56" spans="2:104" ht="26.25" x14ac:dyDescent="0.2">
      <c r="CZ56" s="78"/>
    </row>
    <row r="57" spans="2:104" ht="26.25" x14ac:dyDescent="0.2">
      <c r="CZ57" s="78"/>
    </row>
    <row r="58" spans="2:104" ht="26.25" x14ac:dyDescent="0.2">
      <c r="CZ58" s="78"/>
    </row>
    <row r="59" spans="2:104" ht="26.25" x14ac:dyDescent="0.2">
      <c r="CZ59" s="78"/>
    </row>
    <row r="60" spans="2:104" ht="26.25" x14ac:dyDescent="0.2">
      <c r="CZ60" s="78"/>
    </row>
    <row r="61" spans="2:104" ht="26.25" x14ac:dyDescent="0.2">
      <c r="CZ61" s="78"/>
    </row>
    <row r="62" spans="2:104" ht="26.25" x14ac:dyDescent="0.2">
      <c r="CZ62" s="78"/>
    </row>
    <row r="63" spans="2:104" ht="26.25" x14ac:dyDescent="0.2">
      <c r="CZ63" s="78"/>
    </row>
    <row r="64" spans="2:104" ht="26.25" x14ac:dyDescent="0.2">
      <c r="CZ64" s="78"/>
    </row>
    <row r="65" spans="104:104" ht="26.25" x14ac:dyDescent="0.2">
      <c r="CZ65" s="78"/>
    </row>
    <row r="66" spans="104:104" ht="26.25" x14ac:dyDescent="0.2">
      <c r="CZ66" s="78"/>
    </row>
    <row r="67" spans="104:104" ht="26.25" x14ac:dyDescent="0.2">
      <c r="CZ67" s="78"/>
    </row>
    <row r="68" spans="104:104" ht="26.25" x14ac:dyDescent="0.2">
      <c r="CZ68" s="78"/>
    </row>
    <row r="69" spans="104:104" ht="26.25" x14ac:dyDescent="0.2">
      <c r="CZ69" s="78"/>
    </row>
    <row r="70" spans="104:104" ht="26.25" x14ac:dyDescent="0.2">
      <c r="CZ70" s="78"/>
    </row>
    <row r="71" spans="104:104" ht="26.25" x14ac:dyDescent="0.2">
      <c r="CZ71" s="78"/>
    </row>
    <row r="72" spans="104:104" ht="26.25" x14ac:dyDescent="0.2">
      <c r="CZ72" s="78"/>
    </row>
    <row r="73" spans="104:104" ht="26.25" x14ac:dyDescent="0.2">
      <c r="CZ73" s="78"/>
    </row>
    <row r="74" spans="104:104" ht="26.25" x14ac:dyDescent="0.2">
      <c r="CZ74" s="78"/>
    </row>
    <row r="277" spans="9:9" x14ac:dyDescent="0.2">
      <c r="I277" s="2">
        <v>128.267</v>
      </c>
    </row>
  </sheetData>
  <mergeCells count="56">
    <mergeCell ref="BQ3:CX3"/>
    <mergeCell ref="BQ4:CX4"/>
    <mergeCell ref="BG5:CX5"/>
    <mergeCell ref="CS7:CT7"/>
    <mergeCell ref="CU7:CV7"/>
    <mergeCell ref="CE7:CF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Y7:CY8"/>
    <mergeCell ref="CG7:CH7"/>
    <mergeCell ref="CI7:CJ7"/>
    <mergeCell ref="CK7:CL7"/>
    <mergeCell ref="CM7:CN7"/>
    <mergeCell ref="CO7:CP7"/>
    <mergeCell ref="CQ7:CR7"/>
    <mergeCell ref="CW7:CX7"/>
    <mergeCell ref="CC7:CD7"/>
    <mergeCell ref="AG7:AH7"/>
    <mergeCell ref="BG7:BH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3:C3"/>
    <mergeCell ref="B7:B8"/>
    <mergeCell ref="C7:D7"/>
    <mergeCell ref="E7:F7"/>
    <mergeCell ref="G7:H7"/>
    <mergeCell ref="I7:J7"/>
    <mergeCell ref="K7:L7"/>
    <mergeCell ref="AI7:AJ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</mergeCells>
  <printOptions horizontalCentered="1" verticalCentered="1"/>
  <pageMargins left="0.118110236220472" right="0.118110236220472" top="0.15748031496063" bottom="0.15748031496063" header="0.31496062992126" footer="0.31496062992126"/>
  <pageSetup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F269"/>
  <sheetViews>
    <sheetView rightToLeft="1" zoomScale="39" zoomScaleNormal="39" workbookViewId="0"/>
  </sheetViews>
  <sheetFormatPr defaultColWidth="9.140625" defaultRowHeight="15" x14ac:dyDescent="0.25"/>
  <cols>
    <col min="1" max="1" width="0.7109375" style="2" customWidth="1"/>
    <col min="2" max="2" width="96.28515625" style="19" customWidth="1"/>
    <col min="3" max="29" width="30.7109375" style="19" hidden="1" customWidth="1"/>
    <col min="30" max="38" width="30.7109375" style="19" customWidth="1"/>
    <col min="39" max="39" width="126.140625" style="2" customWidth="1"/>
    <col min="40" max="41" width="18.42578125" bestFit="1" customWidth="1"/>
    <col min="42" max="42" width="20.140625" bestFit="1" customWidth="1"/>
    <col min="43" max="43" width="13.42578125" bestFit="1" customWidth="1"/>
    <col min="44" max="44" width="11.28515625" bestFit="1" customWidth="1"/>
    <col min="45" max="45" width="16.5703125" bestFit="1" customWidth="1"/>
    <col min="59" max="60" width="7.7109375" bestFit="1" customWidth="1"/>
    <col min="61" max="61" width="13.42578125" bestFit="1" customWidth="1"/>
    <col min="62" max="62" width="11.28515625" bestFit="1" customWidth="1"/>
    <col min="63" max="63" width="9.85546875" bestFit="1" customWidth="1"/>
    <col min="64" max="64" width="13.42578125" bestFit="1" customWidth="1"/>
    <col min="65" max="66" width="7.7109375" bestFit="1" customWidth="1"/>
    <col min="67" max="67" width="13.42578125" bestFit="1" customWidth="1"/>
    <col min="68" max="68" width="9.85546875" bestFit="1" customWidth="1"/>
    <col min="69" max="69" width="11.28515625" bestFit="1" customWidth="1"/>
    <col min="70" max="70" width="12" bestFit="1" customWidth="1"/>
    <col min="71" max="72" width="7.7109375" bestFit="1" customWidth="1"/>
    <col min="73" max="73" width="12" bestFit="1" customWidth="1"/>
    <col min="74" max="75" width="11.28515625" bestFit="1" customWidth="1"/>
    <col min="76" max="76" width="12" bestFit="1" customWidth="1"/>
    <col min="77" max="78" width="7.7109375" bestFit="1" customWidth="1"/>
    <col min="79" max="79" width="17" style="2" bestFit="1" customWidth="1"/>
    <col min="80" max="81" width="7.7109375" style="2" bestFit="1" customWidth="1"/>
    <col min="82" max="82" width="13.42578125" style="2" bestFit="1" customWidth="1"/>
    <col min="83" max="84" width="7.7109375" style="2" bestFit="1" customWidth="1"/>
    <col min="85" max="16384" width="9.140625" style="2"/>
  </cols>
  <sheetData>
    <row r="1" spans="1:84" ht="39" customHeight="1" x14ac:dyDescent="0.25"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633"/>
      <c r="AA1" s="43"/>
      <c r="AB1" s="43"/>
      <c r="AC1" s="633"/>
      <c r="AD1" s="689"/>
      <c r="AE1" s="689"/>
      <c r="AF1" s="689"/>
      <c r="AG1" s="689"/>
      <c r="AH1" s="689"/>
      <c r="AI1" s="689"/>
      <c r="AJ1" s="689"/>
      <c r="AK1" s="689"/>
      <c r="AL1" s="689"/>
      <c r="CA1" s="79"/>
    </row>
    <row r="2" spans="1:84" s="334" customFormat="1" ht="40.15" customHeight="1" x14ac:dyDescent="0.25">
      <c r="B2" s="839" t="s">
        <v>440</v>
      </c>
      <c r="C2" s="839"/>
      <c r="D2" s="335"/>
      <c r="E2" s="335"/>
      <c r="F2" s="335"/>
      <c r="G2" s="335"/>
      <c r="H2" s="335"/>
      <c r="I2" s="335"/>
      <c r="J2" s="335"/>
      <c r="K2" s="336"/>
      <c r="L2" s="335"/>
      <c r="M2" s="335"/>
      <c r="N2" s="336"/>
      <c r="O2" s="132"/>
      <c r="P2" s="132"/>
      <c r="Q2" s="132"/>
      <c r="R2" s="132"/>
      <c r="S2" s="132"/>
      <c r="T2" s="132"/>
      <c r="U2" s="841" t="s">
        <v>815</v>
      </c>
      <c r="V2" s="841"/>
      <c r="W2" s="841"/>
      <c r="X2" s="841"/>
      <c r="Y2" s="841"/>
      <c r="Z2" s="841"/>
      <c r="AA2" s="841"/>
      <c r="AB2" s="841"/>
      <c r="AC2" s="841"/>
      <c r="AD2" s="841"/>
      <c r="AE2" s="841"/>
      <c r="AF2" s="841"/>
      <c r="AG2" s="841"/>
      <c r="AH2" s="841"/>
      <c r="AI2" s="841"/>
      <c r="AJ2" s="841"/>
      <c r="AK2" s="841"/>
      <c r="AL2" s="841"/>
      <c r="AM2" s="711" t="s">
        <v>221</v>
      </c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 s="79"/>
    </row>
    <row r="3" spans="1:84" s="334" customFormat="1" ht="40.15" customHeight="1" x14ac:dyDescent="0.25">
      <c r="B3" s="341"/>
      <c r="C3" s="341"/>
      <c r="D3" s="335"/>
      <c r="E3" s="335"/>
      <c r="F3" s="335"/>
      <c r="G3" s="335"/>
      <c r="H3" s="335"/>
      <c r="I3" s="335"/>
      <c r="J3" s="335"/>
      <c r="K3" s="336"/>
      <c r="L3" s="335"/>
      <c r="M3" s="335"/>
      <c r="N3" s="336"/>
      <c r="O3" s="132"/>
      <c r="P3" s="132"/>
      <c r="Q3" s="132"/>
      <c r="R3" s="132"/>
      <c r="S3" s="132"/>
      <c r="T3" s="132"/>
      <c r="U3" s="841" t="s">
        <v>494</v>
      </c>
      <c r="V3" s="841"/>
      <c r="W3" s="841"/>
      <c r="X3" s="841"/>
      <c r="Y3" s="841"/>
      <c r="Z3" s="841"/>
      <c r="AA3" s="841"/>
      <c r="AB3" s="841"/>
      <c r="AC3" s="841"/>
      <c r="AD3" s="841"/>
      <c r="AE3" s="841"/>
      <c r="AF3" s="841"/>
      <c r="AG3" s="841"/>
      <c r="AH3" s="841"/>
      <c r="AI3" s="841"/>
      <c r="AJ3" s="841"/>
      <c r="AK3" s="841"/>
      <c r="AL3" s="841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 s="79"/>
    </row>
    <row r="4" spans="1:84" s="334" customFormat="1" ht="40.15" customHeight="1" x14ac:dyDescent="0.25">
      <c r="B4" s="341"/>
      <c r="C4" s="341"/>
      <c r="D4" s="335"/>
      <c r="E4" s="335"/>
      <c r="F4" s="335"/>
      <c r="G4" s="335"/>
      <c r="H4" s="335"/>
      <c r="I4" s="335"/>
      <c r="J4" s="335"/>
      <c r="K4" s="336"/>
      <c r="L4" s="335"/>
      <c r="M4" s="335"/>
      <c r="N4" s="336"/>
      <c r="O4" s="132"/>
      <c r="P4" s="132"/>
      <c r="Q4" s="132"/>
      <c r="R4" s="132"/>
      <c r="S4" s="132"/>
      <c r="T4" s="132"/>
      <c r="U4" s="286"/>
      <c r="V4" s="286"/>
      <c r="W4" s="286"/>
      <c r="X4" s="869" t="s">
        <v>487</v>
      </c>
      <c r="Y4" s="869"/>
      <c r="Z4" s="869"/>
      <c r="AA4" s="869"/>
      <c r="AB4" s="869"/>
      <c r="AC4" s="869"/>
      <c r="AD4" s="869"/>
      <c r="AE4" s="869"/>
      <c r="AF4" s="869"/>
      <c r="AG4" s="869"/>
      <c r="AH4" s="869"/>
      <c r="AI4" s="869"/>
      <c r="AJ4" s="869"/>
      <c r="AK4" s="869"/>
      <c r="AL4" s="869"/>
      <c r="AM4" s="337" t="s">
        <v>217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 s="79"/>
    </row>
    <row r="5" spans="1:84" s="334" customFormat="1" ht="15" customHeight="1" x14ac:dyDescent="0.25">
      <c r="B5" s="347"/>
      <c r="C5" s="459"/>
      <c r="D5" s="459"/>
      <c r="E5" s="459"/>
      <c r="F5" s="459"/>
      <c r="G5" s="459"/>
      <c r="H5" s="459"/>
      <c r="I5" s="459"/>
      <c r="J5" s="459"/>
      <c r="K5" s="460"/>
      <c r="L5" s="459"/>
      <c r="M5" s="459"/>
      <c r="N5" s="460"/>
      <c r="O5" s="870"/>
      <c r="P5" s="870"/>
      <c r="Q5" s="870"/>
      <c r="R5" s="870"/>
      <c r="S5" s="870"/>
      <c r="T5" s="870"/>
      <c r="U5" s="871"/>
      <c r="V5" s="870"/>
      <c r="W5" s="870"/>
      <c r="X5" s="870"/>
      <c r="Y5" s="870"/>
      <c r="Z5" s="870"/>
      <c r="AA5" s="870"/>
      <c r="AB5" s="870"/>
      <c r="AC5" s="870"/>
      <c r="AD5" s="710"/>
      <c r="AE5" s="710"/>
      <c r="AF5" s="710"/>
      <c r="AG5" s="710"/>
      <c r="AH5" s="710"/>
      <c r="AI5" s="710"/>
      <c r="AJ5" s="710"/>
      <c r="AK5" s="710"/>
      <c r="AL5" s="710"/>
      <c r="AM5" s="346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 s="79"/>
    </row>
    <row r="6" spans="1:84" ht="50.25" customHeight="1" x14ac:dyDescent="0.25">
      <c r="B6" s="872"/>
      <c r="C6" s="862" t="s">
        <v>29</v>
      </c>
      <c r="D6" s="862"/>
      <c r="E6" s="862"/>
      <c r="F6" s="862" t="s">
        <v>28</v>
      </c>
      <c r="G6" s="862"/>
      <c r="H6" s="862"/>
      <c r="I6" s="862" t="s">
        <v>27</v>
      </c>
      <c r="J6" s="862"/>
      <c r="K6" s="862"/>
      <c r="L6" s="862" t="s">
        <v>26</v>
      </c>
      <c r="M6" s="862"/>
      <c r="N6" s="862"/>
      <c r="O6" s="862" t="s">
        <v>25</v>
      </c>
      <c r="P6" s="862"/>
      <c r="Q6" s="862"/>
      <c r="R6" s="862" t="s">
        <v>24</v>
      </c>
      <c r="S6" s="862"/>
      <c r="T6" s="862"/>
      <c r="U6" s="862" t="s">
        <v>23</v>
      </c>
      <c r="V6" s="862"/>
      <c r="W6" s="862"/>
      <c r="X6" s="862" t="s">
        <v>397</v>
      </c>
      <c r="Y6" s="862"/>
      <c r="Z6" s="862"/>
      <c r="AA6" s="862" t="s">
        <v>396</v>
      </c>
      <c r="AB6" s="862"/>
      <c r="AC6" s="862"/>
      <c r="AD6" s="862" t="s">
        <v>482</v>
      </c>
      <c r="AE6" s="862"/>
      <c r="AF6" s="862"/>
      <c r="AG6" s="862" t="s">
        <v>536</v>
      </c>
      <c r="AH6" s="862"/>
      <c r="AI6" s="862"/>
      <c r="AJ6" s="862" t="s">
        <v>633</v>
      </c>
      <c r="AK6" s="862"/>
      <c r="AL6" s="862"/>
      <c r="AM6" s="879"/>
      <c r="CA6" s="79"/>
    </row>
    <row r="7" spans="1:84" ht="170.25" customHeight="1" x14ac:dyDescent="0.25">
      <c r="A7" s="712"/>
      <c r="B7" s="873"/>
      <c r="C7" s="352" t="s">
        <v>208</v>
      </c>
      <c r="D7" s="353" t="s">
        <v>209</v>
      </c>
      <c r="E7" s="353" t="s">
        <v>210</v>
      </c>
      <c r="F7" s="352" t="s">
        <v>208</v>
      </c>
      <c r="G7" s="353" t="s">
        <v>209</v>
      </c>
      <c r="H7" s="353" t="s">
        <v>210</v>
      </c>
      <c r="I7" s="352" t="s">
        <v>208</v>
      </c>
      <c r="J7" s="353" t="s">
        <v>209</v>
      </c>
      <c r="K7" s="353" t="s">
        <v>210</v>
      </c>
      <c r="L7" s="352" t="s">
        <v>208</v>
      </c>
      <c r="M7" s="353" t="s">
        <v>209</v>
      </c>
      <c r="N7" s="353" t="s">
        <v>210</v>
      </c>
      <c r="O7" s="352" t="s">
        <v>208</v>
      </c>
      <c r="P7" s="353" t="s">
        <v>209</v>
      </c>
      <c r="Q7" s="353" t="s">
        <v>210</v>
      </c>
      <c r="R7" s="352" t="s">
        <v>208</v>
      </c>
      <c r="S7" s="353" t="s">
        <v>209</v>
      </c>
      <c r="T7" s="353" t="s">
        <v>210</v>
      </c>
      <c r="U7" s="352" t="s">
        <v>208</v>
      </c>
      <c r="V7" s="353" t="s">
        <v>220</v>
      </c>
      <c r="W7" s="353" t="s">
        <v>210</v>
      </c>
      <c r="X7" s="352" t="s">
        <v>208</v>
      </c>
      <c r="Y7" s="353" t="s">
        <v>220</v>
      </c>
      <c r="Z7" s="353" t="s">
        <v>210</v>
      </c>
      <c r="AA7" s="352" t="s">
        <v>208</v>
      </c>
      <c r="AB7" s="353" t="s">
        <v>220</v>
      </c>
      <c r="AC7" s="353" t="s">
        <v>210</v>
      </c>
      <c r="AD7" s="352" t="s">
        <v>208</v>
      </c>
      <c r="AE7" s="353" t="s">
        <v>220</v>
      </c>
      <c r="AF7" s="353" t="s">
        <v>210</v>
      </c>
      <c r="AG7" s="352" t="s">
        <v>208</v>
      </c>
      <c r="AH7" s="353" t="s">
        <v>220</v>
      </c>
      <c r="AI7" s="353" t="s">
        <v>210</v>
      </c>
      <c r="AJ7" s="352" t="s">
        <v>208</v>
      </c>
      <c r="AK7" s="353" t="s">
        <v>220</v>
      </c>
      <c r="AL7" s="353" t="s">
        <v>210</v>
      </c>
      <c r="AM7" s="880"/>
      <c r="CA7" s="79"/>
    </row>
    <row r="8" spans="1:84" s="79" customFormat="1" ht="48.75" customHeight="1" x14ac:dyDescent="0.25">
      <c r="A8" s="78"/>
      <c r="B8" s="238" t="s">
        <v>847</v>
      </c>
      <c r="C8" s="246">
        <v>1643.1299999999999</v>
      </c>
      <c r="D8" s="217">
        <v>2668.97813</v>
      </c>
      <c r="E8" s="217">
        <v>-1025.8481300000003</v>
      </c>
      <c r="F8" s="217">
        <v>319.10000000000002</v>
      </c>
      <c r="G8" s="217">
        <v>2230.1048700000001</v>
      </c>
      <c r="H8" s="217">
        <v>-1911.0048700000002</v>
      </c>
      <c r="I8" s="217">
        <v>-209.00000000000034</v>
      </c>
      <c r="J8" s="217">
        <v>2229.3000000000002</v>
      </c>
      <c r="K8" s="217">
        <v>-2438.3000000000002</v>
      </c>
      <c r="L8" s="217">
        <v>-87.10000000000008</v>
      </c>
      <c r="M8" s="217">
        <v>2274.7999999999997</v>
      </c>
      <c r="N8" s="217">
        <v>-2361.9</v>
      </c>
      <c r="O8" s="217">
        <v>-816.2</v>
      </c>
      <c r="P8" s="217">
        <v>1995.5</v>
      </c>
      <c r="Q8" s="217">
        <v>-2811.7</v>
      </c>
      <c r="R8" s="217">
        <v>438.30000000000013</v>
      </c>
      <c r="S8" s="217">
        <v>1199.9000000000001</v>
      </c>
      <c r="T8" s="217">
        <v>-761.59999999999991</v>
      </c>
      <c r="U8" s="217">
        <v>1419.2000000000003</v>
      </c>
      <c r="V8" s="217">
        <v>3298.2000000000003</v>
      </c>
      <c r="W8" s="217">
        <v>-1879</v>
      </c>
      <c r="X8" s="217">
        <v>1492.3415000000002</v>
      </c>
      <c r="Y8" s="217">
        <v>3141.6000000000004</v>
      </c>
      <c r="Z8" s="217">
        <v>-1649.2585000000001</v>
      </c>
      <c r="AA8" s="217">
        <v>-2854.1979999999999</v>
      </c>
      <c r="AB8" s="217">
        <v>1059.5999999999999</v>
      </c>
      <c r="AC8" s="217">
        <v>-3913.7979999999998</v>
      </c>
      <c r="AD8" s="217">
        <v>1404.1499000000003</v>
      </c>
      <c r="AE8" s="217">
        <v>3152.9</v>
      </c>
      <c r="AF8" s="217">
        <v>-1748.7501</v>
      </c>
      <c r="AG8" s="217">
        <v>1430.1234999999999</v>
      </c>
      <c r="AH8" s="217">
        <v>2781.027</v>
      </c>
      <c r="AI8" s="217">
        <v>-1350.9035000000003</v>
      </c>
      <c r="AJ8" s="217">
        <v>2533.3041039999998</v>
      </c>
      <c r="AK8" s="217">
        <v>3405.4000000000005</v>
      </c>
      <c r="AL8" s="217">
        <v>-872.09589600000015</v>
      </c>
      <c r="AM8" s="247" t="s">
        <v>851</v>
      </c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 s="78"/>
      <c r="CB8" s="78"/>
      <c r="CC8" s="78"/>
      <c r="CD8" s="78"/>
      <c r="CE8" s="78"/>
      <c r="CF8" s="78"/>
    </row>
    <row r="9" spans="1:84" s="79" customFormat="1" ht="30" customHeight="1" x14ac:dyDescent="0.25">
      <c r="A9" s="78"/>
      <c r="B9" s="31" t="s">
        <v>552</v>
      </c>
      <c r="C9" s="186">
        <v>59.3</v>
      </c>
      <c r="D9" s="64">
        <v>1546.7</v>
      </c>
      <c r="E9" s="64">
        <v>-1487.4</v>
      </c>
      <c r="F9" s="64">
        <v>0.69999999999999929</v>
      </c>
      <c r="G9" s="64">
        <v>1136.2</v>
      </c>
      <c r="H9" s="64">
        <v>-1135.5</v>
      </c>
      <c r="I9" s="64">
        <v>2.2999999999999976</v>
      </c>
      <c r="J9" s="64">
        <v>1102.5999999999999</v>
      </c>
      <c r="K9" s="64">
        <v>-1100.3</v>
      </c>
      <c r="L9" s="64">
        <v>4.7</v>
      </c>
      <c r="M9" s="64">
        <v>1441.1</v>
      </c>
      <c r="N9" s="64">
        <v>-1436.3999999999999</v>
      </c>
      <c r="O9" s="64">
        <v>-5.4</v>
      </c>
      <c r="P9" s="64">
        <v>678</v>
      </c>
      <c r="Q9" s="64">
        <v>-683.4</v>
      </c>
      <c r="R9" s="64">
        <v>30.799999999999997</v>
      </c>
      <c r="S9" s="64">
        <v>518.1</v>
      </c>
      <c r="T9" s="64">
        <v>-487.3</v>
      </c>
      <c r="U9" s="64">
        <v>18.700000000000003</v>
      </c>
      <c r="V9" s="64">
        <v>539.79999999999995</v>
      </c>
      <c r="W9" s="64">
        <v>-521.09999999999991</v>
      </c>
      <c r="X9" s="64">
        <v>11.3</v>
      </c>
      <c r="Y9" s="64">
        <v>441.5</v>
      </c>
      <c r="Z9" s="64">
        <v>-430.2</v>
      </c>
      <c r="AA9" s="64">
        <v>86.6</v>
      </c>
      <c r="AB9" s="64">
        <v>683.4</v>
      </c>
      <c r="AC9" s="64">
        <v>-596.79999999999995</v>
      </c>
      <c r="AD9" s="64">
        <v>105.6</v>
      </c>
      <c r="AE9" s="64">
        <v>1424.5</v>
      </c>
      <c r="AF9" s="64">
        <v>-1318.9</v>
      </c>
      <c r="AG9" s="64">
        <v>38.400000000000006</v>
      </c>
      <c r="AH9" s="64">
        <v>1147.7</v>
      </c>
      <c r="AI9" s="64">
        <v>-1109.3</v>
      </c>
      <c r="AJ9" s="64">
        <v>83.4</v>
      </c>
      <c r="AK9" s="64">
        <v>1385.5</v>
      </c>
      <c r="AL9" s="64">
        <v>-1302.0999999999999</v>
      </c>
      <c r="AM9" s="33" t="s">
        <v>554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 s="78"/>
      <c r="CB9" s="78"/>
      <c r="CC9" s="78"/>
      <c r="CD9" s="78"/>
      <c r="CE9" s="78"/>
      <c r="CF9" s="78"/>
    </row>
    <row r="10" spans="1:84" s="79" customFormat="1" ht="30" customHeight="1" x14ac:dyDescent="0.25">
      <c r="A10" s="78"/>
      <c r="B10" s="27" t="s">
        <v>557</v>
      </c>
      <c r="C10" s="185">
        <v>73.700000000000017</v>
      </c>
      <c r="D10" s="62">
        <v>898.7</v>
      </c>
      <c r="E10" s="62">
        <v>-825</v>
      </c>
      <c r="F10" s="62">
        <v>50</v>
      </c>
      <c r="G10" s="62">
        <v>969.6</v>
      </c>
      <c r="H10" s="62">
        <v>-919.6</v>
      </c>
      <c r="I10" s="62">
        <v>22.000000000000007</v>
      </c>
      <c r="J10" s="62">
        <v>867.9</v>
      </c>
      <c r="K10" s="62">
        <v>-845.9</v>
      </c>
      <c r="L10" s="62">
        <v>10.7</v>
      </c>
      <c r="M10" s="62">
        <v>687.50000000000011</v>
      </c>
      <c r="N10" s="62">
        <v>-676.80000000000007</v>
      </c>
      <c r="O10" s="62">
        <v>22.2</v>
      </c>
      <c r="P10" s="62">
        <v>-107.49999999999999</v>
      </c>
      <c r="Q10" s="62">
        <v>129.69999999999999</v>
      </c>
      <c r="R10" s="62">
        <v>22.599999999999998</v>
      </c>
      <c r="S10" s="62">
        <v>-734.8</v>
      </c>
      <c r="T10" s="62">
        <v>757.4</v>
      </c>
      <c r="U10" s="62">
        <v>-20</v>
      </c>
      <c r="V10" s="62">
        <v>281.60000000000002</v>
      </c>
      <c r="W10" s="62">
        <v>-301.60000000000002</v>
      </c>
      <c r="X10" s="62">
        <v>35.799999999999997</v>
      </c>
      <c r="Y10" s="62">
        <v>-129.20000000000002</v>
      </c>
      <c r="Z10" s="62">
        <v>165</v>
      </c>
      <c r="AA10" s="62">
        <v>124.7</v>
      </c>
      <c r="AB10" s="62">
        <v>-317.19999999999993</v>
      </c>
      <c r="AC10" s="62">
        <v>441.89999999999992</v>
      </c>
      <c r="AD10" s="62">
        <v>-19.600000000000001</v>
      </c>
      <c r="AE10" s="62">
        <v>866</v>
      </c>
      <c r="AF10" s="62">
        <v>-885.6</v>
      </c>
      <c r="AG10" s="62">
        <v>79.900000000000006</v>
      </c>
      <c r="AH10" s="62">
        <v>-70.900000000000006</v>
      </c>
      <c r="AI10" s="62">
        <v>150.80000000000001</v>
      </c>
      <c r="AJ10" s="62">
        <v>549.1</v>
      </c>
      <c r="AK10" s="62">
        <v>-572.20000000000005</v>
      </c>
      <c r="AL10" s="62">
        <v>1121.3000000000002</v>
      </c>
      <c r="AM10" s="29" t="s">
        <v>559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 s="78"/>
      <c r="CB10" s="78"/>
      <c r="CC10" s="78"/>
      <c r="CD10" s="78"/>
      <c r="CE10" s="78"/>
      <c r="CF10" s="78"/>
    </row>
    <row r="11" spans="1:84" s="79" customFormat="1" ht="30" customHeight="1" x14ac:dyDescent="0.25">
      <c r="A11" s="78"/>
      <c r="B11" s="31" t="s">
        <v>558</v>
      </c>
      <c r="C11" s="186">
        <v>16.7</v>
      </c>
      <c r="D11" s="64">
        <v>-22.099999999999994</v>
      </c>
      <c r="E11" s="64">
        <v>38.799999999999997</v>
      </c>
      <c r="F11" s="64">
        <v>0.29999999999999982</v>
      </c>
      <c r="G11" s="64">
        <v>10.4</v>
      </c>
      <c r="H11" s="64">
        <v>-10.100000000000001</v>
      </c>
      <c r="I11" s="64">
        <v>0.6000000000000002</v>
      </c>
      <c r="J11" s="64">
        <v>236.9</v>
      </c>
      <c r="K11" s="64">
        <v>-236.3</v>
      </c>
      <c r="L11" s="64">
        <v>1.2999999999999998</v>
      </c>
      <c r="M11" s="64">
        <v>-338.3</v>
      </c>
      <c r="N11" s="64">
        <v>339.6</v>
      </c>
      <c r="O11" s="64">
        <v>-1.6</v>
      </c>
      <c r="P11" s="64">
        <v>29.300000000000004</v>
      </c>
      <c r="Q11" s="64">
        <v>-30.900000000000006</v>
      </c>
      <c r="R11" s="64">
        <v>8.8000000000000007</v>
      </c>
      <c r="S11" s="64">
        <v>-44.199999999999996</v>
      </c>
      <c r="T11" s="64">
        <v>53</v>
      </c>
      <c r="U11" s="64">
        <v>5.1999999999999993</v>
      </c>
      <c r="V11" s="64">
        <v>-67.599999999999994</v>
      </c>
      <c r="W11" s="64">
        <v>72.8</v>
      </c>
      <c r="X11" s="64">
        <v>3.0999999999999996</v>
      </c>
      <c r="Y11" s="64">
        <v>-60.899999999999991</v>
      </c>
      <c r="Z11" s="64">
        <v>63.999999999999993</v>
      </c>
      <c r="AA11" s="64">
        <v>-3.3</v>
      </c>
      <c r="AB11" s="64">
        <v>-22.499999999999996</v>
      </c>
      <c r="AC11" s="64">
        <v>19.199999999999996</v>
      </c>
      <c r="AD11" s="64">
        <v>12.899999999999999</v>
      </c>
      <c r="AE11" s="64">
        <v>-0.8999999999999968</v>
      </c>
      <c r="AF11" s="64">
        <v>13.799999999999995</v>
      </c>
      <c r="AG11" s="64">
        <v>10.8</v>
      </c>
      <c r="AH11" s="64">
        <v>-58.900000000000006</v>
      </c>
      <c r="AI11" s="64">
        <v>69.7</v>
      </c>
      <c r="AJ11" s="64">
        <v>23.5</v>
      </c>
      <c r="AK11" s="64">
        <v>-61.3</v>
      </c>
      <c r="AL11" s="64">
        <v>84.8</v>
      </c>
      <c r="AM11" s="33" t="s">
        <v>560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 s="78"/>
      <c r="CB11" s="78"/>
      <c r="CC11" s="78"/>
      <c r="CD11" s="78"/>
      <c r="CE11" s="78"/>
      <c r="CF11" s="78"/>
    </row>
    <row r="12" spans="1:84" s="79" customFormat="1" ht="30" customHeight="1" x14ac:dyDescent="0.25">
      <c r="A12" s="78"/>
      <c r="B12" s="34" t="s">
        <v>166</v>
      </c>
      <c r="C12" s="187">
        <v>16.7</v>
      </c>
      <c r="D12" s="67">
        <v>0</v>
      </c>
      <c r="E12" s="62">
        <v>16.7</v>
      </c>
      <c r="F12" s="67">
        <v>0.29999999999999982</v>
      </c>
      <c r="G12" s="67">
        <v>0</v>
      </c>
      <c r="H12" s="62">
        <v>0.29999999999999982</v>
      </c>
      <c r="I12" s="67">
        <v>0.6000000000000002</v>
      </c>
      <c r="J12" s="67">
        <v>0</v>
      </c>
      <c r="K12" s="62">
        <v>0.6000000000000002</v>
      </c>
      <c r="L12" s="67">
        <v>1.2999999999999998</v>
      </c>
      <c r="M12" s="67">
        <v>0</v>
      </c>
      <c r="N12" s="62">
        <v>1.2999999999999998</v>
      </c>
      <c r="O12" s="67">
        <v>-1.6</v>
      </c>
      <c r="P12" s="67">
        <v>0</v>
      </c>
      <c r="Q12" s="62">
        <v>-1.6</v>
      </c>
      <c r="R12" s="67">
        <v>8.8000000000000007</v>
      </c>
      <c r="S12" s="62">
        <v>0</v>
      </c>
      <c r="T12" s="62">
        <v>8.8000000000000007</v>
      </c>
      <c r="U12" s="67">
        <v>5.1999999999999993</v>
      </c>
      <c r="V12" s="67">
        <v>0</v>
      </c>
      <c r="W12" s="62">
        <v>5.1999999999999993</v>
      </c>
      <c r="X12" s="67">
        <v>3.0999999999999996</v>
      </c>
      <c r="Y12" s="67">
        <v>0</v>
      </c>
      <c r="Z12" s="62">
        <v>3.0999999999999996</v>
      </c>
      <c r="AA12" s="67">
        <v>-3.3</v>
      </c>
      <c r="AB12" s="67">
        <v>0</v>
      </c>
      <c r="AC12" s="67">
        <v>-3.3</v>
      </c>
      <c r="AD12" s="67">
        <v>12.899999999999999</v>
      </c>
      <c r="AE12" s="67">
        <v>0</v>
      </c>
      <c r="AF12" s="67">
        <v>12.899999999999999</v>
      </c>
      <c r="AG12" s="67">
        <v>10.8</v>
      </c>
      <c r="AH12" s="67">
        <v>0</v>
      </c>
      <c r="AI12" s="67">
        <v>10.8</v>
      </c>
      <c r="AJ12" s="67">
        <v>23.5</v>
      </c>
      <c r="AK12" s="67">
        <v>0</v>
      </c>
      <c r="AL12" s="67">
        <v>22.5</v>
      </c>
      <c r="AM12" s="36" t="s">
        <v>279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 s="78"/>
      <c r="CB12" s="78"/>
      <c r="CC12" s="78"/>
      <c r="CD12" s="78"/>
      <c r="CE12" s="78"/>
      <c r="CF12" s="78"/>
    </row>
    <row r="13" spans="1:84" s="79" customFormat="1" ht="30" customHeight="1" x14ac:dyDescent="0.25">
      <c r="A13" s="78"/>
      <c r="B13" s="37" t="s">
        <v>167</v>
      </c>
      <c r="C13" s="188">
        <v>0</v>
      </c>
      <c r="D13" s="71">
        <v>-22.099999999999994</v>
      </c>
      <c r="E13" s="64">
        <v>22.099999999999994</v>
      </c>
      <c r="F13" s="71">
        <v>0</v>
      </c>
      <c r="G13" s="71">
        <v>10.4</v>
      </c>
      <c r="H13" s="64">
        <v>-10.4</v>
      </c>
      <c r="I13" s="71">
        <v>0</v>
      </c>
      <c r="J13" s="71">
        <v>236.9</v>
      </c>
      <c r="K13" s="64">
        <v>-236.9</v>
      </c>
      <c r="L13" s="71">
        <v>0</v>
      </c>
      <c r="M13" s="71">
        <v>-338.3</v>
      </c>
      <c r="N13" s="64">
        <v>338.3</v>
      </c>
      <c r="O13" s="71">
        <v>0</v>
      </c>
      <c r="P13" s="71">
        <v>29.300000000000004</v>
      </c>
      <c r="Q13" s="64">
        <v>-29.300000000000004</v>
      </c>
      <c r="R13" s="64">
        <v>0</v>
      </c>
      <c r="S13" s="71">
        <v>-44.199999999999996</v>
      </c>
      <c r="T13" s="64">
        <v>44.199999999999996</v>
      </c>
      <c r="U13" s="64">
        <v>0</v>
      </c>
      <c r="V13" s="71">
        <v>-67.599999999999994</v>
      </c>
      <c r="W13" s="64">
        <v>67.599999999999994</v>
      </c>
      <c r="X13" s="64">
        <v>0</v>
      </c>
      <c r="Y13" s="71">
        <v>-60.899999999999991</v>
      </c>
      <c r="Z13" s="64">
        <v>60.899999999999991</v>
      </c>
      <c r="AA13" s="71">
        <v>0</v>
      </c>
      <c r="AB13" s="71">
        <v>-22.499999999999996</v>
      </c>
      <c r="AC13" s="71">
        <v>22.499999999999996</v>
      </c>
      <c r="AD13" s="71">
        <v>0</v>
      </c>
      <c r="AE13" s="71">
        <v>-0.8999999999999968</v>
      </c>
      <c r="AF13" s="71">
        <v>0.8999999999999968</v>
      </c>
      <c r="AG13" s="71">
        <v>0</v>
      </c>
      <c r="AH13" s="71">
        <v>-58.900000000000006</v>
      </c>
      <c r="AI13" s="71">
        <v>58.900000000000006</v>
      </c>
      <c r="AJ13" s="71">
        <v>0</v>
      </c>
      <c r="AK13" s="71">
        <v>-61.3</v>
      </c>
      <c r="AL13" s="71">
        <v>61.3</v>
      </c>
      <c r="AM13" s="39" t="s">
        <v>280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78"/>
      <c r="CB13" s="78"/>
      <c r="CC13" s="78"/>
      <c r="CD13" s="78"/>
      <c r="CE13" s="78"/>
      <c r="CF13" s="78"/>
    </row>
    <row r="14" spans="1:84" s="79" customFormat="1" ht="30" customHeight="1" x14ac:dyDescent="0.25">
      <c r="A14" s="78"/>
      <c r="B14" s="27" t="s">
        <v>168</v>
      </c>
      <c r="C14" s="185">
        <v>57</v>
      </c>
      <c r="D14" s="62">
        <v>920.80000000000007</v>
      </c>
      <c r="E14" s="62">
        <v>-863.80000000000007</v>
      </c>
      <c r="F14" s="62">
        <v>49.7</v>
      </c>
      <c r="G14" s="62">
        <v>959.2</v>
      </c>
      <c r="H14" s="62">
        <v>-909.5</v>
      </c>
      <c r="I14" s="62">
        <v>21.4</v>
      </c>
      <c r="J14" s="62">
        <v>631</v>
      </c>
      <c r="K14" s="62">
        <v>-609.6</v>
      </c>
      <c r="L14" s="62">
        <v>9.4</v>
      </c>
      <c r="M14" s="62">
        <v>1025.8</v>
      </c>
      <c r="N14" s="62">
        <v>-1016.4</v>
      </c>
      <c r="O14" s="62">
        <v>23.799999999999997</v>
      </c>
      <c r="P14" s="62">
        <v>-136.79999999999998</v>
      </c>
      <c r="Q14" s="62">
        <v>160.59999999999997</v>
      </c>
      <c r="R14" s="67">
        <v>13.799999999999997</v>
      </c>
      <c r="S14" s="67">
        <v>-690.6</v>
      </c>
      <c r="T14" s="62">
        <v>704.4</v>
      </c>
      <c r="U14" s="67">
        <v>-25.199999999999996</v>
      </c>
      <c r="V14" s="67">
        <v>349.19999999999993</v>
      </c>
      <c r="W14" s="62">
        <v>-374.39999999999992</v>
      </c>
      <c r="X14" s="67">
        <v>32.700000000000003</v>
      </c>
      <c r="Y14" s="67">
        <v>-68.3</v>
      </c>
      <c r="Z14" s="62">
        <v>101</v>
      </c>
      <c r="AA14" s="62">
        <v>128</v>
      </c>
      <c r="AB14" s="62">
        <v>-294.69999999999993</v>
      </c>
      <c r="AC14" s="62">
        <v>422.69999999999993</v>
      </c>
      <c r="AD14" s="62">
        <v>-32.5</v>
      </c>
      <c r="AE14" s="62">
        <v>866.90000000000009</v>
      </c>
      <c r="AF14" s="62">
        <v>-899.40000000000009</v>
      </c>
      <c r="AG14" s="62">
        <v>69.099999999999994</v>
      </c>
      <c r="AH14" s="62">
        <v>-12</v>
      </c>
      <c r="AI14" s="62">
        <v>81.099999999999994</v>
      </c>
      <c r="AJ14" s="62">
        <v>525.6</v>
      </c>
      <c r="AK14" s="62">
        <v>-510.90000000000003</v>
      </c>
      <c r="AL14" s="62">
        <v>1036.5</v>
      </c>
      <c r="AM14" s="29" t="s">
        <v>281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78"/>
      <c r="CB14" s="78"/>
      <c r="CC14" s="78"/>
      <c r="CD14" s="78"/>
      <c r="CE14" s="78"/>
      <c r="CF14" s="78"/>
    </row>
    <row r="15" spans="1:84" s="79" customFormat="1" ht="30" customHeight="1" x14ac:dyDescent="0.25">
      <c r="A15" s="78"/>
      <c r="B15" s="37" t="s">
        <v>169</v>
      </c>
      <c r="C15" s="188">
        <v>0</v>
      </c>
      <c r="D15" s="71">
        <v>920.80000000000007</v>
      </c>
      <c r="E15" s="64">
        <v>-920.80000000000007</v>
      </c>
      <c r="F15" s="71">
        <v>0</v>
      </c>
      <c r="G15" s="71">
        <v>959.2</v>
      </c>
      <c r="H15" s="64">
        <v>-959.2</v>
      </c>
      <c r="I15" s="71">
        <v>0</v>
      </c>
      <c r="J15" s="71">
        <v>631</v>
      </c>
      <c r="K15" s="64">
        <v>-631</v>
      </c>
      <c r="L15" s="71">
        <v>0</v>
      </c>
      <c r="M15" s="71">
        <v>1025.8</v>
      </c>
      <c r="N15" s="64">
        <v>-1025.8</v>
      </c>
      <c r="O15" s="71">
        <v>0</v>
      </c>
      <c r="P15" s="71">
        <v>-136.79999999999998</v>
      </c>
      <c r="Q15" s="64">
        <v>136.79999999999998</v>
      </c>
      <c r="R15" s="64">
        <v>0</v>
      </c>
      <c r="S15" s="64">
        <v>-690.6</v>
      </c>
      <c r="T15" s="64">
        <v>690.6</v>
      </c>
      <c r="U15" s="71">
        <v>0</v>
      </c>
      <c r="V15" s="64">
        <v>349.19999999999993</v>
      </c>
      <c r="W15" s="64">
        <v>-349.19999999999993</v>
      </c>
      <c r="X15" s="280">
        <v>0</v>
      </c>
      <c r="Y15" s="64">
        <v>-68.3</v>
      </c>
      <c r="Z15" s="64">
        <v>68.3</v>
      </c>
      <c r="AA15" s="71">
        <v>0</v>
      </c>
      <c r="AB15" s="71">
        <v>-294.69999999999993</v>
      </c>
      <c r="AC15" s="71">
        <v>294.69999999999993</v>
      </c>
      <c r="AD15" s="71">
        <v>0</v>
      </c>
      <c r="AE15" s="71">
        <v>866.90000000000009</v>
      </c>
      <c r="AF15" s="71">
        <v>-866.90000000000009</v>
      </c>
      <c r="AG15" s="71">
        <v>0</v>
      </c>
      <c r="AH15" s="71">
        <v>-12</v>
      </c>
      <c r="AI15" s="71">
        <v>12</v>
      </c>
      <c r="AJ15" s="71">
        <v>0</v>
      </c>
      <c r="AK15" s="71">
        <v>-510.90000000000003</v>
      </c>
      <c r="AL15" s="71">
        <v>510.90000000000003</v>
      </c>
      <c r="AM15" s="39" t="s">
        <v>282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78"/>
      <c r="CB15" s="78"/>
      <c r="CC15" s="78"/>
      <c r="CD15" s="78"/>
      <c r="CE15" s="78"/>
      <c r="CF15" s="78"/>
    </row>
    <row r="16" spans="1:84" s="79" customFormat="1" ht="30" customHeight="1" x14ac:dyDescent="0.25">
      <c r="A16" s="78"/>
      <c r="B16" s="34" t="s">
        <v>166</v>
      </c>
      <c r="C16" s="187">
        <v>57</v>
      </c>
      <c r="D16" s="67">
        <v>0</v>
      </c>
      <c r="E16" s="62">
        <v>57</v>
      </c>
      <c r="F16" s="67">
        <v>49.7</v>
      </c>
      <c r="G16" s="67">
        <v>0</v>
      </c>
      <c r="H16" s="62">
        <v>49.7</v>
      </c>
      <c r="I16" s="67">
        <v>21.4</v>
      </c>
      <c r="J16" s="67">
        <v>0</v>
      </c>
      <c r="K16" s="62">
        <v>21.4</v>
      </c>
      <c r="L16" s="67">
        <v>9.4</v>
      </c>
      <c r="M16" s="67">
        <v>0</v>
      </c>
      <c r="N16" s="62">
        <v>9.4</v>
      </c>
      <c r="O16" s="67">
        <v>23.799999999999997</v>
      </c>
      <c r="P16" s="67">
        <v>0</v>
      </c>
      <c r="Q16" s="62">
        <v>23.799999999999997</v>
      </c>
      <c r="R16" s="62">
        <v>13.799999999999997</v>
      </c>
      <c r="S16" s="67">
        <v>0</v>
      </c>
      <c r="T16" s="62">
        <v>13.799999999999997</v>
      </c>
      <c r="U16" s="62">
        <v>-25.199999999999996</v>
      </c>
      <c r="V16" s="67">
        <v>0</v>
      </c>
      <c r="W16" s="62">
        <v>-25.199999999999996</v>
      </c>
      <c r="X16" s="62">
        <v>32.700000000000003</v>
      </c>
      <c r="Y16" s="67">
        <v>0</v>
      </c>
      <c r="Z16" s="62">
        <v>32.700000000000003</v>
      </c>
      <c r="AA16" s="67">
        <v>128</v>
      </c>
      <c r="AB16" s="67">
        <v>0</v>
      </c>
      <c r="AC16" s="67">
        <v>128</v>
      </c>
      <c r="AD16" s="67">
        <v>-32.5</v>
      </c>
      <c r="AE16" s="67">
        <v>0</v>
      </c>
      <c r="AF16" s="67">
        <v>-32.5</v>
      </c>
      <c r="AG16" s="67">
        <v>69.099999999999994</v>
      </c>
      <c r="AH16" s="67">
        <v>0</v>
      </c>
      <c r="AI16" s="67">
        <v>69.099999999999994</v>
      </c>
      <c r="AJ16" s="67">
        <v>525.6</v>
      </c>
      <c r="AK16" s="67">
        <v>0</v>
      </c>
      <c r="AL16" s="67">
        <v>525.6</v>
      </c>
      <c r="AM16" s="36" t="s">
        <v>279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78"/>
      <c r="CB16" s="78"/>
      <c r="CC16" s="78"/>
      <c r="CD16" s="78"/>
      <c r="CE16" s="78"/>
      <c r="CF16" s="78"/>
    </row>
    <row r="17" spans="1:84" s="79" customFormat="1" ht="30" customHeight="1" x14ac:dyDescent="0.25">
      <c r="A17" s="78"/>
      <c r="B17" s="31" t="s">
        <v>64</v>
      </c>
      <c r="C17" s="186">
        <v>0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64">
        <v>0</v>
      </c>
      <c r="AA17" s="64">
        <v>0</v>
      </c>
      <c r="AB17" s="64">
        <v>0</v>
      </c>
      <c r="AC17" s="64">
        <v>0</v>
      </c>
      <c r="AD17" s="64">
        <v>0</v>
      </c>
      <c r="AE17" s="64">
        <v>0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33" t="s">
        <v>283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78"/>
      <c r="CB17" s="78"/>
      <c r="CC17" s="78"/>
      <c r="CD17" s="78"/>
      <c r="CE17" s="78"/>
      <c r="CF17" s="78"/>
    </row>
    <row r="18" spans="1:84" s="79" customFormat="1" ht="30" customHeight="1" x14ac:dyDescent="0.25">
      <c r="A18" s="78"/>
      <c r="B18" s="27" t="s">
        <v>170</v>
      </c>
      <c r="C18" s="185">
        <v>-167.87000000000018</v>
      </c>
      <c r="D18" s="62">
        <v>223.57812999999985</v>
      </c>
      <c r="E18" s="62">
        <v>-391.44812999999999</v>
      </c>
      <c r="F18" s="62">
        <v>-279.2</v>
      </c>
      <c r="G18" s="62">
        <v>124.30486999999999</v>
      </c>
      <c r="H18" s="62">
        <v>-403.50486999999998</v>
      </c>
      <c r="I18" s="62">
        <v>549.79999999999995</v>
      </c>
      <c r="J18" s="62">
        <v>258.8</v>
      </c>
      <c r="K18" s="62">
        <v>290.99999999999994</v>
      </c>
      <c r="L18" s="62">
        <v>-10.099999999999994</v>
      </c>
      <c r="M18" s="62">
        <v>146.19999999999999</v>
      </c>
      <c r="N18" s="62">
        <v>-156.29999999999998</v>
      </c>
      <c r="O18" s="62">
        <v>-156.80000000000001</v>
      </c>
      <c r="P18" s="62">
        <v>1425</v>
      </c>
      <c r="Q18" s="62">
        <v>-1581.8</v>
      </c>
      <c r="R18" s="62">
        <v>-20.200000000000024</v>
      </c>
      <c r="S18" s="62">
        <v>1416.6</v>
      </c>
      <c r="T18" s="62">
        <v>-1436.8</v>
      </c>
      <c r="U18" s="62">
        <v>633.29999999999995</v>
      </c>
      <c r="V18" s="62">
        <v>2476.8000000000002</v>
      </c>
      <c r="W18" s="62">
        <v>-1843.5000000000002</v>
      </c>
      <c r="X18" s="62">
        <v>71.199999999999918</v>
      </c>
      <c r="Y18" s="62">
        <v>2829.3</v>
      </c>
      <c r="Z18" s="62">
        <v>-2758.1000000000004</v>
      </c>
      <c r="AA18" s="62">
        <v>-414.9</v>
      </c>
      <c r="AB18" s="62">
        <v>693.4</v>
      </c>
      <c r="AC18" s="62">
        <v>-1108.3</v>
      </c>
      <c r="AD18" s="62">
        <v>237.2</v>
      </c>
      <c r="AE18" s="62">
        <v>862.4000000000002</v>
      </c>
      <c r="AF18" s="62">
        <v>-625.20000000000027</v>
      </c>
      <c r="AG18" s="62">
        <v>355.79999999999995</v>
      </c>
      <c r="AH18" s="62">
        <v>1704.2270000000001</v>
      </c>
      <c r="AI18" s="62">
        <v>-1348.4270000000001</v>
      </c>
      <c r="AJ18" s="62">
        <v>1476.9</v>
      </c>
      <c r="AK18" s="62">
        <v>2592.1000000000004</v>
      </c>
      <c r="AL18" s="62">
        <v>-1115.2000000000003</v>
      </c>
      <c r="AM18" s="29" t="s">
        <v>284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78"/>
      <c r="CB18" s="78"/>
      <c r="CC18" s="78"/>
      <c r="CD18" s="78"/>
      <c r="CE18" s="78"/>
      <c r="CF18" s="78"/>
    </row>
    <row r="19" spans="1:84" s="79" customFormat="1" ht="30" customHeight="1" x14ac:dyDescent="0.25">
      <c r="A19" s="78"/>
      <c r="B19" s="31" t="s">
        <v>171</v>
      </c>
      <c r="C19" s="186">
        <v>2.2999999999999998</v>
      </c>
      <c r="D19" s="64">
        <v>0</v>
      </c>
      <c r="E19" s="64">
        <v>2.2999999999999998</v>
      </c>
      <c r="F19" s="64">
        <v>12.200000000000001</v>
      </c>
      <c r="G19" s="64">
        <v>0</v>
      </c>
      <c r="H19" s="64">
        <v>12.200000000000001</v>
      </c>
      <c r="I19" s="64">
        <v>9.6</v>
      </c>
      <c r="J19" s="64">
        <v>0</v>
      </c>
      <c r="K19" s="64">
        <v>9.6</v>
      </c>
      <c r="L19" s="64">
        <v>11.4</v>
      </c>
      <c r="M19" s="64">
        <v>0</v>
      </c>
      <c r="N19" s="64">
        <v>11.4</v>
      </c>
      <c r="O19" s="64">
        <v>13.4</v>
      </c>
      <c r="P19" s="64">
        <v>0</v>
      </c>
      <c r="Q19" s="64">
        <v>13.4</v>
      </c>
      <c r="R19" s="64">
        <v>10.3</v>
      </c>
      <c r="S19" s="64">
        <v>0</v>
      </c>
      <c r="T19" s="64">
        <v>10.3</v>
      </c>
      <c r="U19" s="64">
        <v>0.2</v>
      </c>
      <c r="V19" s="64">
        <v>0</v>
      </c>
      <c r="W19" s="64">
        <v>0.2</v>
      </c>
      <c r="X19" s="64">
        <v>0</v>
      </c>
      <c r="Y19" s="64">
        <v>0</v>
      </c>
      <c r="Z19" s="64">
        <v>0</v>
      </c>
      <c r="AA19" s="64">
        <v>0</v>
      </c>
      <c r="AB19" s="64">
        <v>0</v>
      </c>
      <c r="AC19" s="64">
        <v>0</v>
      </c>
      <c r="AD19" s="64">
        <v>0</v>
      </c>
      <c r="AE19" s="64">
        <v>0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33" t="s">
        <v>285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78"/>
      <c r="CB19" s="78"/>
      <c r="CC19" s="78"/>
      <c r="CD19" s="78"/>
      <c r="CE19" s="78"/>
      <c r="CF19" s="78"/>
    </row>
    <row r="20" spans="1:84" s="79" customFormat="1" ht="30" customHeight="1" x14ac:dyDescent="0.25">
      <c r="A20" s="78"/>
      <c r="B20" s="27" t="s">
        <v>172</v>
      </c>
      <c r="C20" s="185">
        <v>-239.10000000000002</v>
      </c>
      <c r="D20" s="62">
        <v>-158.59999999999994</v>
      </c>
      <c r="E20" s="62">
        <v>-80.500000000000085</v>
      </c>
      <c r="F20" s="62">
        <v>-283.90000000000003</v>
      </c>
      <c r="G20" s="62">
        <v>-252.40000000000003</v>
      </c>
      <c r="H20" s="62">
        <v>-31.5</v>
      </c>
      <c r="I20" s="62">
        <v>503</v>
      </c>
      <c r="J20" s="62">
        <v>-408.70000000000005</v>
      </c>
      <c r="K20" s="62">
        <v>911.7</v>
      </c>
      <c r="L20" s="62">
        <v>62.800000000000011</v>
      </c>
      <c r="M20" s="62">
        <v>321.09999999999997</v>
      </c>
      <c r="N20" s="62">
        <v>-258.29999999999995</v>
      </c>
      <c r="O20" s="62">
        <v>-259</v>
      </c>
      <c r="P20" s="62">
        <v>1189.2000000000003</v>
      </c>
      <c r="Q20" s="62">
        <v>-1448.2000000000003</v>
      </c>
      <c r="R20" s="62">
        <v>-33.4</v>
      </c>
      <c r="S20" s="62">
        <v>592.5</v>
      </c>
      <c r="T20" s="62">
        <v>-625.9</v>
      </c>
      <c r="U20" s="62">
        <v>700.3</v>
      </c>
      <c r="V20" s="62">
        <v>1227.8000000000002</v>
      </c>
      <c r="W20" s="62">
        <v>-527.50000000000023</v>
      </c>
      <c r="X20" s="62">
        <v>-100.39999999999995</v>
      </c>
      <c r="Y20" s="62">
        <v>716.60000000000014</v>
      </c>
      <c r="Z20" s="62">
        <v>-817.00000000000011</v>
      </c>
      <c r="AA20" s="62">
        <v>-504.60000000000008</v>
      </c>
      <c r="AB20" s="62">
        <v>-660.80000000000007</v>
      </c>
      <c r="AC20" s="62">
        <v>156.19999999999999</v>
      </c>
      <c r="AD20" s="62">
        <v>159.19999999999999</v>
      </c>
      <c r="AE20" s="62">
        <v>431.5</v>
      </c>
      <c r="AF20" s="62">
        <v>-272.3</v>
      </c>
      <c r="AG20" s="62">
        <v>-65.099999999999994</v>
      </c>
      <c r="AH20" s="62">
        <v>570.69999999999993</v>
      </c>
      <c r="AI20" s="62">
        <v>-635.79999999999995</v>
      </c>
      <c r="AJ20" s="62">
        <v>1258.0999999999999</v>
      </c>
      <c r="AK20" s="62">
        <v>967.6</v>
      </c>
      <c r="AL20" s="62">
        <v>290.49999999999989</v>
      </c>
      <c r="AM20" s="29" t="s">
        <v>305</v>
      </c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78"/>
      <c r="CB20" s="78"/>
      <c r="CC20" s="78"/>
      <c r="CD20" s="78"/>
      <c r="CE20" s="78"/>
      <c r="CF20" s="78"/>
    </row>
    <row r="21" spans="1:84" s="79" customFormat="1" ht="30" customHeight="1" x14ac:dyDescent="0.25">
      <c r="A21" s="78"/>
      <c r="B21" s="37" t="s">
        <v>173</v>
      </c>
      <c r="C21" s="186">
        <v>0</v>
      </c>
      <c r="D21" s="64">
        <v>-152.30000000000001</v>
      </c>
      <c r="E21" s="64">
        <v>152.30000000000001</v>
      </c>
      <c r="F21" s="64">
        <v>0</v>
      </c>
      <c r="G21" s="64">
        <v>-235.29999999999998</v>
      </c>
      <c r="H21" s="64">
        <v>235.29999999999998</v>
      </c>
      <c r="I21" s="64">
        <v>0</v>
      </c>
      <c r="J21" s="64">
        <v>-194.39999999999998</v>
      </c>
      <c r="K21" s="64">
        <v>194.39999999999998</v>
      </c>
      <c r="L21" s="64">
        <v>0</v>
      </c>
      <c r="M21" s="64">
        <v>-102.80000000000001</v>
      </c>
      <c r="N21" s="64">
        <v>102.80000000000001</v>
      </c>
      <c r="O21" s="64">
        <v>0</v>
      </c>
      <c r="P21" s="64">
        <v>748.6</v>
      </c>
      <c r="Q21" s="64">
        <v>-748.6</v>
      </c>
      <c r="R21" s="64">
        <v>0</v>
      </c>
      <c r="S21" s="64">
        <v>-64.900000000000006</v>
      </c>
      <c r="T21" s="64">
        <v>64.900000000000006</v>
      </c>
      <c r="U21" s="64">
        <v>0</v>
      </c>
      <c r="V21" s="64">
        <v>-60.8</v>
      </c>
      <c r="W21" s="64">
        <v>60.8</v>
      </c>
      <c r="X21" s="64">
        <v>0</v>
      </c>
      <c r="Y21" s="64">
        <v>-175.79999999999995</v>
      </c>
      <c r="Z21" s="64">
        <v>175.79999999999995</v>
      </c>
      <c r="AA21" s="71">
        <v>0</v>
      </c>
      <c r="AB21" s="71">
        <v>-304.29999999999995</v>
      </c>
      <c r="AC21" s="71">
        <v>304.29999999999995</v>
      </c>
      <c r="AD21" s="71">
        <v>0</v>
      </c>
      <c r="AE21" s="71">
        <v>3</v>
      </c>
      <c r="AF21" s="71">
        <v>-3</v>
      </c>
      <c r="AG21" s="71">
        <v>0</v>
      </c>
      <c r="AH21" s="71">
        <v>-256.70000000000005</v>
      </c>
      <c r="AI21" s="71">
        <v>256.70000000000005</v>
      </c>
      <c r="AJ21" s="71">
        <v>0</v>
      </c>
      <c r="AK21" s="71">
        <v>-4.5</v>
      </c>
      <c r="AL21" s="71">
        <v>4.5</v>
      </c>
      <c r="AM21" s="39" t="s">
        <v>286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78"/>
      <c r="CB21" s="78"/>
      <c r="CC21" s="78"/>
      <c r="CD21" s="78"/>
      <c r="CE21" s="78"/>
      <c r="CF21" s="78"/>
    </row>
    <row r="22" spans="1:84" s="79" customFormat="1" ht="30" customHeight="1" x14ac:dyDescent="0.25">
      <c r="A22" s="78"/>
      <c r="B22" s="34" t="s">
        <v>166</v>
      </c>
      <c r="C22" s="185">
        <v>-86.700000000000017</v>
      </c>
      <c r="D22" s="62">
        <v>-6.2999999999999829</v>
      </c>
      <c r="E22" s="62">
        <v>-80.400000000000034</v>
      </c>
      <c r="F22" s="62">
        <v>-57.399999999999977</v>
      </c>
      <c r="G22" s="62">
        <v>-87.900000000000034</v>
      </c>
      <c r="H22" s="62">
        <v>30.500000000000057</v>
      </c>
      <c r="I22" s="62">
        <v>666.7</v>
      </c>
      <c r="J22" s="62">
        <v>-271.5</v>
      </c>
      <c r="K22" s="62">
        <v>938.2</v>
      </c>
      <c r="L22" s="62">
        <v>157</v>
      </c>
      <c r="M22" s="62">
        <v>487.5</v>
      </c>
      <c r="N22" s="62">
        <v>-330.5</v>
      </c>
      <c r="O22" s="62">
        <v>-188</v>
      </c>
      <c r="P22" s="62">
        <v>412.19999999999993</v>
      </c>
      <c r="Q22" s="62">
        <v>-600.19999999999993</v>
      </c>
      <c r="R22" s="62">
        <v>-54.399999999999977</v>
      </c>
      <c r="S22" s="62">
        <v>592.20000000000005</v>
      </c>
      <c r="T22" s="62">
        <v>-646.6</v>
      </c>
      <c r="U22" s="62">
        <v>753.9</v>
      </c>
      <c r="V22" s="62">
        <v>1256.2</v>
      </c>
      <c r="W22" s="62">
        <v>-502.30000000000007</v>
      </c>
      <c r="X22" s="62">
        <v>-70.299999999999883</v>
      </c>
      <c r="Y22" s="62">
        <v>825.2</v>
      </c>
      <c r="Z22" s="62">
        <v>-895.49999999999989</v>
      </c>
      <c r="AA22" s="67">
        <v>-512.29999999999995</v>
      </c>
      <c r="AB22" s="67">
        <v>-409.29999999999995</v>
      </c>
      <c r="AC22" s="67">
        <v>-103</v>
      </c>
      <c r="AD22" s="67">
        <v>175.10000000000002</v>
      </c>
      <c r="AE22" s="67">
        <v>352.1</v>
      </c>
      <c r="AF22" s="67">
        <v>-177</v>
      </c>
      <c r="AG22" s="67">
        <v>-60.600000000000023</v>
      </c>
      <c r="AH22" s="67">
        <v>725.4</v>
      </c>
      <c r="AI22" s="67">
        <v>-786</v>
      </c>
      <c r="AJ22" s="67">
        <v>1231.8000000000002</v>
      </c>
      <c r="AK22" s="67">
        <v>864.09999999999991</v>
      </c>
      <c r="AL22" s="67">
        <v>367.70000000000027</v>
      </c>
      <c r="AM22" s="36" t="s">
        <v>287</v>
      </c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78"/>
      <c r="CB22" s="78"/>
      <c r="CC22" s="78"/>
      <c r="CD22" s="78"/>
      <c r="CE22" s="78"/>
      <c r="CF22" s="78"/>
    </row>
    <row r="23" spans="1:84" s="79" customFormat="1" ht="30" customHeight="1" x14ac:dyDescent="0.25">
      <c r="A23" s="78"/>
      <c r="B23" s="31" t="s">
        <v>174</v>
      </c>
      <c r="C23" s="186">
        <v>0</v>
      </c>
      <c r="D23" s="71">
        <v>0</v>
      </c>
      <c r="E23" s="64">
        <v>0</v>
      </c>
      <c r="F23" s="64">
        <v>52.900000000000006</v>
      </c>
      <c r="G23" s="71">
        <v>107.3</v>
      </c>
      <c r="H23" s="64">
        <v>-54.399999999999991</v>
      </c>
      <c r="I23" s="64">
        <v>12.799999999999997</v>
      </c>
      <c r="J23" s="71">
        <v>-71.400000000000006</v>
      </c>
      <c r="K23" s="64">
        <v>84.2</v>
      </c>
      <c r="L23" s="64">
        <v>7.100000000000005</v>
      </c>
      <c r="M23" s="71">
        <v>28.699999999999989</v>
      </c>
      <c r="N23" s="64">
        <v>-21.599999999999984</v>
      </c>
      <c r="O23" s="64">
        <v>234.6</v>
      </c>
      <c r="P23" s="71">
        <v>159.10000000000002</v>
      </c>
      <c r="Q23" s="64">
        <v>75.499999999999972</v>
      </c>
      <c r="R23" s="64">
        <v>175.6</v>
      </c>
      <c r="S23" s="71">
        <v>96.2</v>
      </c>
      <c r="T23" s="64">
        <v>79.399999999999991</v>
      </c>
      <c r="U23" s="64">
        <v>-102.4</v>
      </c>
      <c r="V23" s="71">
        <v>43.700000000000017</v>
      </c>
      <c r="W23" s="64">
        <v>-146.10000000000002</v>
      </c>
      <c r="X23" s="64">
        <v>-21.9</v>
      </c>
      <c r="Y23" s="71">
        <v>134.30000000000001</v>
      </c>
      <c r="Z23" s="64">
        <v>-156.20000000000002</v>
      </c>
      <c r="AA23" s="64">
        <v>-71.899999999999991</v>
      </c>
      <c r="AB23" s="64">
        <v>-107.39999999999999</v>
      </c>
      <c r="AC23" s="64">
        <v>35.5</v>
      </c>
      <c r="AD23" s="64">
        <v>73</v>
      </c>
      <c r="AE23" s="64">
        <v>89.299999999999983</v>
      </c>
      <c r="AF23" s="64">
        <v>-16.299999999999983</v>
      </c>
      <c r="AG23" s="64">
        <v>147.99999999999997</v>
      </c>
      <c r="AH23" s="64">
        <v>-484.6</v>
      </c>
      <c r="AI23" s="64">
        <v>632.6</v>
      </c>
      <c r="AJ23" s="64">
        <v>-102.9</v>
      </c>
      <c r="AK23" s="64">
        <v>21.5</v>
      </c>
      <c r="AL23" s="64">
        <v>-124.4</v>
      </c>
      <c r="AM23" s="33" t="s">
        <v>288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78"/>
      <c r="CB23" s="78"/>
      <c r="CC23" s="78"/>
      <c r="CD23" s="78"/>
      <c r="CE23" s="78"/>
      <c r="CF23" s="78"/>
    </row>
    <row r="24" spans="1:84" s="79" customFormat="1" ht="30" customHeight="1" x14ac:dyDescent="0.25">
      <c r="A24" s="78"/>
      <c r="B24" s="27" t="s">
        <v>175</v>
      </c>
      <c r="C24" s="187">
        <v>-86.700000000000045</v>
      </c>
      <c r="D24" s="62">
        <v>0</v>
      </c>
      <c r="E24" s="62">
        <v>-86.700000000000045</v>
      </c>
      <c r="F24" s="67">
        <v>-110.29999999999998</v>
      </c>
      <c r="G24" s="62">
        <v>-195.20000000000002</v>
      </c>
      <c r="H24" s="62">
        <v>84.900000000000034</v>
      </c>
      <c r="I24" s="67">
        <v>653.9</v>
      </c>
      <c r="J24" s="62">
        <v>-200.10000000000002</v>
      </c>
      <c r="K24" s="62">
        <v>854</v>
      </c>
      <c r="L24" s="67">
        <v>149.89999999999998</v>
      </c>
      <c r="M24" s="62">
        <v>458.8</v>
      </c>
      <c r="N24" s="62">
        <v>-308.90000000000003</v>
      </c>
      <c r="O24" s="67">
        <v>-422.59999999999997</v>
      </c>
      <c r="P24" s="62">
        <v>253.09999999999997</v>
      </c>
      <c r="Q24" s="62">
        <v>-675.69999999999993</v>
      </c>
      <c r="R24" s="67">
        <v>-229.99999999999997</v>
      </c>
      <c r="S24" s="62">
        <v>496</v>
      </c>
      <c r="T24" s="62">
        <v>-726</v>
      </c>
      <c r="U24" s="67">
        <v>856.3</v>
      </c>
      <c r="V24" s="62">
        <v>1212.5</v>
      </c>
      <c r="W24" s="62">
        <v>-356.20000000000005</v>
      </c>
      <c r="X24" s="67">
        <v>-48.499999999999979</v>
      </c>
      <c r="Y24" s="62">
        <v>691.1</v>
      </c>
      <c r="Z24" s="62">
        <v>-739.6</v>
      </c>
      <c r="AA24" s="62">
        <v>-440.5</v>
      </c>
      <c r="AB24" s="62">
        <v>-302</v>
      </c>
      <c r="AC24" s="62">
        <v>-138.5</v>
      </c>
      <c r="AD24" s="62">
        <v>102.1</v>
      </c>
      <c r="AE24" s="62">
        <v>262.79999999999995</v>
      </c>
      <c r="AF24" s="62">
        <v>-160.69999999999996</v>
      </c>
      <c r="AG24" s="62">
        <v>-208.7</v>
      </c>
      <c r="AH24" s="62">
        <v>1209.8999999999999</v>
      </c>
      <c r="AI24" s="62">
        <v>-1418.6</v>
      </c>
      <c r="AJ24" s="62">
        <v>1334.8</v>
      </c>
      <c r="AK24" s="62">
        <v>842.5</v>
      </c>
      <c r="AL24" s="62">
        <v>492.29999999999995</v>
      </c>
      <c r="AM24" s="29" t="s">
        <v>289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 s="78"/>
      <c r="CB24" s="78"/>
      <c r="CC24" s="78"/>
      <c r="CD24" s="78"/>
      <c r="CE24" s="78"/>
      <c r="CF24" s="78"/>
    </row>
    <row r="25" spans="1:84" s="79" customFormat="1" ht="30" customHeight="1" x14ac:dyDescent="0.25">
      <c r="A25" s="78"/>
      <c r="B25" s="37" t="s">
        <v>176</v>
      </c>
      <c r="C25" s="186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</v>
      </c>
      <c r="Y25" s="64">
        <v>0</v>
      </c>
      <c r="Z25" s="64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39" t="s">
        <v>290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 s="78"/>
      <c r="CB25" s="78"/>
      <c r="CC25" s="78"/>
      <c r="CD25" s="78"/>
      <c r="CE25" s="78"/>
      <c r="CF25" s="78"/>
    </row>
    <row r="26" spans="1:84" s="79" customFormat="1" ht="30" customHeight="1" x14ac:dyDescent="0.25">
      <c r="A26" s="78"/>
      <c r="B26" s="27" t="s">
        <v>177</v>
      </c>
      <c r="C26" s="185">
        <v>213.39999999999998</v>
      </c>
      <c r="D26" s="62">
        <v>394.97812999999996</v>
      </c>
      <c r="E26" s="62">
        <v>-181.57812999999999</v>
      </c>
      <c r="F26" s="62">
        <v>-4.8000000000000007</v>
      </c>
      <c r="G26" s="62">
        <v>485.40487000000007</v>
      </c>
      <c r="H26" s="62">
        <v>-490.20487000000008</v>
      </c>
      <c r="I26" s="62">
        <v>2.699999999999998</v>
      </c>
      <c r="J26" s="62">
        <v>287.00000000000006</v>
      </c>
      <c r="K26" s="62">
        <v>-284.30000000000007</v>
      </c>
      <c r="L26" s="62">
        <v>20.399999999999999</v>
      </c>
      <c r="M26" s="62">
        <v>-110.70000000000002</v>
      </c>
      <c r="N26" s="62">
        <v>131.10000000000002</v>
      </c>
      <c r="O26" s="62">
        <v>155.1</v>
      </c>
      <c r="P26" s="62">
        <v>223.10000000000002</v>
      </c>
      <c r="Q26" s="62">
        <v>-68.000000000000028</v>
      </c>
      <c r="R26" s="62">
        <v>19.099999999999994</v>
      </c>
      <c r="S26" s="62">
        <v>817.80000000000007</v>
      </c>
      <c r="T26" s="62">
        <v>-798.7</v>
      </c>
      <c r="U26" s="62">
        <v>-61.600000000000009</v>
      </c>
      <c r="V26" s="62">
        <v>1393.9</v>
      </c>
      <c r="W26" s="62">
        <v>-1455.5</v>
      </c>
      <c r="X26" s="62">
        <v>75</v>
      </c>
      <c r="Y26" s="62">
        <v>1523.8000000000002</v>
      </c>
      <c r="Z26" s="62">
        <v>-1448.8000000000002</v>
      </c>
      <c r="AA26" s="62">
        <v>-22.999999999999996</v>
      </c>
      <c r="AB26" s="62">
        <v>1196.8</v>
      </c>
      <c r="AC26" s="62">
        <v>-1219.8</v>
      </c>
      <c r="AD26" s="62">
        <v>180.10000000000002</v>
      </c>
      <c r="AE26" s="62">
        <v>347.30000000000007</v>
      </c>
      <c r="AF26" s="62">
        <v>-167.20000000000005</v>
      </c>
      <c r="AG26" s="62">
        <v>496.70000000000005</v>
      </c>
      <c r="AH26" s="62">
        <v>1228.327</v>
      </c>
      <c r="AI26" s="62">
        <v>-731.62699999999995</v>
      </c>
      <c r="AJ26" s="62">
        <v>127.80000000000001</v>
      </c>
      <c r="AK26" s="62">
        <v>1175.3999999999999</v>
      </c>
      <c r="AL26" s="62">
        <v>-1047.5999999999999</v>
      </c>
      <c r="AM26" s="29" t="s">
        <v>304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 s="78"/>
      <c r="CB26" s="78"/>
      <c r="CC26" s="78"/>
      <c r="CD26" s="78"/>
      <c r="CE26" s="78"/>
      <c r="CF26" s="78"/>
    </row>
    <row r="27" spans="1:84" s="79" customFormat="1" ht="30" customHeight="1" x14ac:dyDescent="0.25">
      <c r="A27" s="78"/>
      <c r="B27" s="37" t="s">
        <v>178</v>
      </c>
      <c r="C27" s="186">
        <v>0</v>
      </c>
      <c r="D27" s="64">
        <v>259.73813000000001</v>
      </c>
      <c r="E27" s="64">
        <v>-259.73813000000001</v>
      </c>
      <c r="F27" s="64">
        <v>0</v>
      </c>
      <c r="G27" s="64">
        <v>390.80486999999999</v>
      </c>
      <c r="H27" s="64">
        <v>-390.80486999999999</v>
      </c>
      <c r="I27" s="64">
        <v>0</v>
      </c>
      <c r="J27" s="64">
        <v>-113.4</v>
      </c>
      <c r="K27" s="64">
        <v>113.4</v>
      </c>
      <c r="L27" s="64">
        <v>0</v>
      </c>
      <c r="M27" s="64">
        <v>-270.70000000000005</v>
      </c>
      <c r="N27" s="64">
        <v>270.70000000000005</v>
      </c>
      <c r="O27" s="64">
        <v>0</v>
      </c>
      <c r="P27" s="64">
        <v>-394</v>
      </c>
      <c r="Q27" s="64">
        <v>394</v>
      </c>
      <c r="R27" s="64">
        <v>0</v>
      </c>
      <c r="S27" s="64">
        <v>-186.60000000000002</v>
      </c>
      <c r="T27" s="64">
        <v>186.60000000000002</v>
      </c>
      <c r="U27" s="64">
        <v>0</v>
      </c>
      <c r="V27" s="64">
        <v>381</v>
      </c>
      <c r="W27" s="64">
        <v>-381</v>
      </c>
      <c r="X27" s="64">
        <v>0</v>
      </c>
      <c r="Y27" s="64">
        <v>428.3</v>
      </c>
      <c r="Z27" s="64">
        <v>-428.3</v>
      </c>
      <c r="AA27" s="71">
        <v>0</v>
      </c>
      <c r="AB27" s="71">
        <v>304.7</v>
      </c>
      <c r="AC27" s="71">
        <v>-304.7</v>
      </c>
      <c r="AD27" s="71">
        <v>0</v>
      </c>
      <c r="AE27" s="71">
        <v>-64.599999999999994</v>
      </c>
      <c r="AF27" s="71">
        <v>64.599999999999994</v>
      </c>
      <c r="AG27" s="71">
        <v>0</v>
      </c>
      <c r="AH27" s="71">
        <v>152.92700000000002</v>
      </c>
      <c r="AI27" s="71">
        <v>-152.92700000000002</v>
      </c>
      <c r="AJ27" s="71">
        <v>0</v>
      </c>
      <c r="AK27" s="71">
        <v>166.2</v>
      </c>
      <c r="AL27" s="71">
        <v>-166.2</v>
      </c>
      <c r="AM27" s="39" t="s">
        <v>291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 s="78"/>
      <c r="CB27" s="78"/>
      <c r="CC27" s="78"/>
      <c r="CD27" s="78"/>
      <c r="CE27" s="78"/>
      <c r="CF27" s="78"/>
    </row>
    <row r="28" spans="1:84" s="79" customFormat="1" ht="30" customHeight="1" x14ac:dyDescent="0.25">
      <c r="A28" s="78"/>
      <c r="B28" s="34" t="s">
        <v>179</v>
      </c>
      <c r="C28" s="185">
        <v>0</v>
      </c>
      <c r="D28" s="62">
        <v>276.5</v>
      </c>
      <c r="E28" s="62">
        <v>-276.5</v>
      </c>
      <c r="F28" s="62">
        <v>0</v>
      </c>
      <c r="G28" s="62">
        <v>393.5</v>
      </c>
      <c r="H28" s="62">
        <v>-393.5</v>
      </c>
      <c r="I28" s="62">
        <v>0</v>
      </c>
      <c r="J28" s="62">
        <v>-139.1</v>
      </c>
      <c r="K28" s="62">
        <v>139.1</v>
      </c>
      <c r="L28" s="62">
        <v>0</v>
      </c>
      <c r="M28" s="62">
        <v>-293.90000000000003</v>
      </c>
      <c r="N28" s="62">
        <v>293.90000000000003</v>
      </c>
      <c r="O28" s="62">
        <v>0</v>
      </c>
      <c r="P28" s="62">
        <v>-349.4</v>
      </c>
      <c r="Q28" s="62">
        <v>349.4</v>
      </c>
      <c r="R28" s="62">
        <v>0</v>
      </c>
      <c r="S28" s="62">
        <v>-175.70000000000002</v>
      </c>
      <c r="T28" s="62">
        <v>175.70000000000002</v>
      </c>
      <c r="U28" s="62">
        <v>0</v>
      </c>
      <c r="V28" s="62">
        <v>349.7</v>
      </c>
      <c r="W28" s="62">
        <v>-349.7</v>
      </c>
      <c r="X28" s="62">
        <v>0</v>
      </c>
      <c r="Y28" s="62">
        <v>384.6</v>
      </c>
      <c r="Z28" s="62">
        <v>-384.6</v>
      </c>
      <c r="AA28" s="67">
        <v>0</v>
      </c>
      <c r="AB28" s="67">
        <v>372.1</v>
      </c>
      <c r="AC28" s="67">
        <v>-372.1</v>
      </c>
      <c r="AD28" s="67">
        <v>0</v>
      </c>
      <c r="AE28" s="67">
        <v>-45.9</v>
      </c>
      <c r="AF28" s="67">
        <v>45.9</v>
      </c>
      <c r="AG28" s="67">
        <v>0</v>
      </c>
      <c r="AH28" s="67">
        <v>173.02700000000002</v>
      </c>
      <c r="AI28" s="67">
        <v>-173.02700000000002</v>
      </c>
      <c r="AJ28" s="67">
        <v>0</v>
      </c>
      <c r="AK28" s="67">
        <v>153.19999999999999</v>
      </c>
      <c r="AL28" s="67">
        <v>-153.19999999999999</v>
      </c>
      <c r="AM28" s="36" t="s">
        <v>292</v>
      </c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 s="78"/>
      <c r="CB28" s="78"/>
      <c r="CC28" s="78"/>
      <c r="CD28" s="78"/>
      <c r="CE28" s="78"/>
      <c r="CF28" s="78"/>
    </row>
    <row r="29" spans="1:84" s="79" customFormat="1" ht="30" customHeight="1" x14ac:dyDescent="0.25">
      <c r="A29" s="78"/>
      <c r="B29" s="31" t="s">
        <v>180</v>
      </c>
      <c r="C29" s="186">
        <v>0</v>
      </c>
      <c r="D29" s="64">
        <v>276.5</v>
      </c>
      <c r="E29" s="64">
        <v>-276.5</v>
      </c>
      <c r="F29" s="64">
        <v>0</v>
      </c>
      <c r="G29" s="64">
        <v>425.1</v>
      </c>
      <c r="H29" s="64">
        <v>-425.1</v>
      </c>
      <c r="I29" s="64">
        <v>0</v>
      </c>
      <c r="J29" s="64">
        <v>50.9</v>
      </c>
      <c r="K29" s="64">
        <v>-50.9</v>
      </c>
      <c r="L29" s="64">
        <v>0</v>
      </c>
      <c r="M29" s="64">
        <v>50.8</v>
      </c>
      <c r="N29" s="64">
        <v>-50.8</v>
      </c>
      <c r="O29" s="64">
        <v>0</v>
      </c>
      <c r="P29" s="64">
        <v>0</v>
      </c>
      <c r="Q29" s="64">
        <v>0</v>
      </c>
      <c r="R29" s="64">
        <v>0</v>
      </c>
      <c r="S29" s="64">
        <v>117.5</v>
      </c>
      <c r="T29" s="64">
        <v>-117.5</v>
      </c>
      <c r="U29" s="64">
        <v>0</v>
      </c>
      <c r="V29" s="64">
        <v>489</v>
      </c>
      <c r="W29" s="64">
        <v>-489</v>
      </c>
      <c r="X29" s="64">
        <v>0</v>
      </c>
      <c r="Y29" s="64">
        <v>384.6</v>
      </c>
      <c r="Z29" s="64">
        <v>-384.6</v>
      </c>
      <c r="AA29" s="64">
        <v>0</v>
      </c>
      <c r="AB29" s="64">
        <v>372.1</v>
      </c>
      <c r="AC29" s="64">
        <v>-372.1</v>
      </c>
      <c r="AD29" s="64">
        <v>0</v>
      </c>
      <c r="AE29" s="64">
        <v>22.9</v>
      </c>
      <c r="AF29" s="64">
        <v>-22.9</v>
      </c>
      <c r="AG29" s="64">
        <v>0</v>
      </c>
      <c r="AH29" s="64">
        <v>318.72699999999998</v>
      </c>
      <c r="AI29" s="64">
        <v>-318.72699999999998</v>
      </c>
      <c r="AJ29" s="64">
        <v>0</v>
      </c>
      <c r="AK29" s="64">
        <v>267.10000000000002</v>
      </c>
      <c r="AL29" s="64">
        <v>-267.10000000000002</v>
      </c>
      <c r="AM29" s="33" t="s">
        <v>293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 s="78"/>
      <c r="CB29" s="78"/>
      <c r="CC29" s="78"/>
      <c r="CD29" s="78"/>
      <c r="CE29" s="78"/>
      <c r="CF29" s="78"/>
    </row>
    <row r="30" spans="1:84" s="79" customFormat="1" ht="30" customHeight="1" x14ac:dyDescent="0.25">
      <c r="A30" s="78"/>
      <c r="B30" s="27" t="s">
        <v>181</v>
      </c>
      <c r="C30" s="185">
        <v>0</v>
      </c>
      <c r="D30" s="62">
        <v>0</v>
      </c>
      <c r="E30" s="62">
        <v>0</v>
      </c>
      <c r="F30" s="62">
        <v>0</v>
      </c>
      <c r="G30" s="62">
        <v>-31.6</v>
      </c>
      <c r="H30" s="62">
        <v>31.6</v>
      </c>
      <c r="I30" s="62">
        <v>0</v>
      </c>
      <c r="J30" s="62">
        <v>-190</v>
      </c>
      <c r="K30" s="62">
        <v>190</v>
      </c>
      <c r="L30" s="62">
        <v>0</v>
      </c>
      <c r="M30" s="62">
        <v>-344.7</v>
      </c>
      <c r="N30" s="62">
        <v>344.7</v>
      </c>
      <c r="O30" s="62">
        <v>0</v>
      </c>
      <c r="P30" s="62">
        <v>-349.4</v>
      </c>
      <c r="Q30" s="62">
        <v>349.4</v>
      </c>
      <c r="R30" s="62">
        <v>0</v>
      </c>
      <c r="S30" s="62">
        <v>-293.20000000000005</v>
      </c>
      <c r="T30" s="62">
        <v>293.20000000000005</v>
      </c>
      <c r="U30" s="62">
        <v>0</v>
      </c>
      <c r="V30" s="62">
        <v>-139.30000000000001</v>
      </c>
      <c r="W30" s="62">
        <v>139.30000000000001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2">
        <v>0</v>
      </c>
      <c r="AE30" s="62">
        <v>-68.8</v>
      </c>
      <c r="AF30" s="62">
        <v>68.8</v>
      </c>
      <c r="AG30" s="62">
        <v>0</v>
      </c>
      <c r="AH30" s="62">
        <v>-145.69999999999999</v>
      </c>
      <c r="AI30" s="62">
        <v>145.69999999999999</v>
      </c>
      <c r="AJ30" s="62">
        <v>0</v>
      </c>
      <c r="AK30" s="62">
        <v>-113.9</v>
      </c>
      <c r="AL30" s="62">
        <v>113.9</v>
      </c>
      <c r="AM30" s="29" t="s">
        <v>294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 s="78"/>
      <c r="CB30" s="78"/>
      <c r="CC30" s="78"/>
      <c r="CD30" s="78"/>
      <c r="CE30" s="78"/>
      <c r="CF30" s="78"/>
    </row>
    <row r="31" spans="1:84" s="79" customFormat="1" ht="30" customHeight="1" x14ac:dyDescent="0.25">
      <c r="A31" s="78"/>
      <c r="B31" s="37" t="s">
        <v>182</v>
      </c>
      <c r="C31" s="186">
        <v>0</v>
      </c>
      <c r="D31" s="64">
        <v>-16.761869999999991</v>
      </c>
      <c r="E31" s="64">
        <v>16.761869999999991</v>
      </c>
      <c r="F31" s="64">
        <v>0</v>
      </c>
      <c r="G31" s="64">
        <v>-2.6951300000000025</v>
      </c>
      <c r="H31" s="64">
        <v>2.6951300000000025</v>
      </c>
      <c r="I31" s="64">
        <v>0</v>
      </c>
      <c r="J31" s="64">
        <v>25.700000000000003</v>
      </c>
      <c r="K31" s="64">
        <v>-25.700000000000003</v>
      </c>
      <c r="L31" s="64">
        <v>0</v>
      </c>
      <c r="M31" s="64">
        <v>23.200000000000003</v>
      </c>
      <c r="N31" s="64">
        <v>-23.200000000000003</v>
      </c>
      <c r="O31" s="64">
        <v>0</v>
      </c>
      <c r="P31" s="64">
        <v>-44.599999999999994</v>
      </c>
      <c r="Q31" s="64">
        <v>44.599999999999994</v>
      </c>
      <c r="R31" s="64">
        <v>0</v>
      </c>
      <c r="S31" s="64">
        <v>-10.900000000000006</v>
      </c>
      <c r="T31" s="64">
        <v>10.900000000000006</v>
      </c>
      <c r="U31" s="64">
        <v>0</v>
      </c>
      <c r="V31" s="64">
        <v>31.299999999999997</v>
      </c>
      <c r="W31" s="64">
        <v>-31.299999999999997</v>
      </c>
      <c r="X31" s="64">
        <v>0</v>
      </c>
      <c r="Y31" s="64">
        <v>43.7</v>
      </c>
      <c r="Z31" s="64">
        <v>-43.7</v>
      </c>
      <c r="AA31" s="71">
        <v>0</v>
      </c>
      <c r="AB31" s="71">
        <v>-67.400000000000006</v>
      </c>
      <c r="AC31" s="71">
        <v>67.400000000000006</v>
      </c>
      <c r="AD31" s="71">
        <v>0</v>
      </c>
      <c r="AE31" s="71">
        <v>-18.700000000000003</v>
      </c>
      <c r="AF31" s="71">
        <v>18.700000000000003</v>
      </c>
      <c r="AG31" s="71">
        <v>0</v>
      </c>
      <c r="AH31" s="71">
        <v>-20.099999999999998</v>
      </c>
      <c r="AI31" s="71">
        <v>20.099999999999998</v>
      </c>
      <c r="AJ31" s="71">
        <v>0</v>
      </c>
      <c r="AK31" s="71">
        <v>13</v>
      </c>
      <c r="AL31" s="71">
        <v>-13</v>
      </c>
      <c r="AM31" s="39" t="s">
        <v>295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 s="78"/>
      <c r="CB31" s="78"/>
      <c r="CC31" s="78"/>
      <c r="CD31" s="78"/>
      <c r="CE31" s="78"/>
      <c r="CF31" s="78"/>
    </row>
    <row r="32" spans="1:84" s="79" customFormat="1" ht="30" customHeight="1" x14ac:dyDescent="0.25">
      <c r="A32" s="78"/>
      <c r="B32" s="27" t="s">
        <v>180</v>
      </c>
      <c r="C32" s="185">
        <v>0</v>
      </c>
      <c r="D32" s="62">
        <v>11.83813000000001</v>
      </c>
      <c r="E32" s="62">
        <v>-11.83813000000001</v>
      </c>
      <c r="F32" s="62">
        <v>0</v>
      </c>
      <c r="G32" s="62">
        <v>41.904869999999995</v>
      </c>
      <c r="H32" s="62">
        <v>-41.904869999999995</v>
      </c>
      <c r="I32" s="62">
        <v>0</v>
      </c>
      <c r="J32" s="62">
        <v>44.8</v>
      </c>
      <c r="K32" s="62">
        <v>-44.8</v>
      </c>
      <c r="L32" s="62">
        <v>0</v>
      </c>
      <c r="M32" s="62">
        <v>39.1</v>
      </c>
      <c r="N32" s="62">
        <v>-39.1</v>
      </c>
      <c r="O32" s="62">
        <v>0</v>
      </c>
      <c r="P32" s="62">
        <v>0</v>
      </c>
      <c r="Q32" s="62">
        <v>0</v>
      </c>
      <c r="R32" s="62">
        <v>0</v>
      </c>
      <c r="S32" s="62">
        <v>41.1</v>
      </c>
      <c r="T32" s="62">
        <v>-41.1</v>
      </c>
      <c r="U32" s="62">
        <v>0</v>
      </c>
      <c r="V32" s="62">
        <v>56.9</v>
      </c>
      <c r="W32" s="62">
        <v>-56.9</v>
      </c>
      <c r="X32" s="62">
        <v>0</v>
      </c>
      <c r="Y32" s="62">
        <v>66.5</v>
      </c>
      <c r="Z32" s="62">
        <v>-66.5</v>
      </c>
      <c r="AA32" s="62">
        <v>0</v>
      </c>
      <c r="AB32" s="62">
        <v>0</v>
      </c>
      <c r="AC32" s="62">
        <v>0</v>
      </c>
      <c r="AD32" s="62">
        <v>0</v>
      </c>
      <c r="AE32" s="62">
        <v>38.700000000000003</v>
      </c>
      <c r="AF32" s="62">
        <v>-38.700000000000003</v>
      </c>
      <c r="AG32" s="62">
        <v>0</v>
      </c>
      <c r="AH32" s="62">
        <v>14.3</v>
      </c>
      <c r="AI32" s="62">
        <v>-14.3</v>
      </c>
      <c r="AJ32" s="62">
        <v>0</v>
      </c>
      <c r="AK32" s="62">
        <v>32</v>
      </c>
      <c r="AL32" s="62">
        <v>-32</v>
      </c>
      <c r="AM32" s="29" t="s">
        <v>300</v>
      </c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 s="78"/>
      <c r="CB32" s="78"/>
      <c r="CC32" s="78"/>
      <c r="CD32" s="78"/>
      <c r="CE32" s="78"/>
      <c r="CF32" s="78"/>
    </row>
    <row r="33" spans="1:84" s="79" customFormat="1" ht="30" customHeight="1" x14ac:dyDescent="0.25">
      <c r="A33" s="78"/>
      <c r="B33" s="31" t="s">
        <v>181</v>
      </c>
      <c r="C33" s="186">
        <v>0</v>
      </c>
      <c r="D33" s="64">
        <v>-28.6</v>
      </c>
      <c r="E33" s="64">
        <v>28.6</v>
      </c>
      <c r="F33" s="64">
        <v>0</v>
      </c>
      <c r="G33" s="64">
        <v>-44.599999999999994</v>
      </c>
      <c r="H33" s="64">
        <v>44.599999999999994</v>
      </c>
      <c r="I33" s="64">
        <v>0</v>
      </c>
      <c r="J33" s="64">
        <v>-19.100000000000001</v>
      </c>
      <c r="K33" s="64">
        <v>19.100000000000001</v>
      </c>
      <c r="L33" s="64">
        <v>0</v>
      </c>
      <c r="M33" s="64">
        <v>-15.9</v>
      </c>
      <c r="N33" s="64">
        <v>15.9</v>
      </c>
      <c r="O33" s="64">
        <v>0</v>
      </c>
      <c r="P33" s="64">
        <v>-44.599999999999994</v>
      </c>
      <c r="Q33" s="64">
        <v>44.599999999999994</v>
      </c>
      <c r="R33" s="64">
        <v>0</v>
      </c>
      <c r="S33" s="64">
        <v>-52.000000000000007</v>
      </c>
      <c r="T33" s="64">
        <v>52.000000000000007</v>
      </c>
      <c r="U33" s="64">
        <v>0</v>
      </c>
      <c r="V33" s="64">
        <v>-25.6</v>
      </c>
      <c r="W33" s="64">
        <v>25.6</v>
      </c>
      <c r="X33" s="64">
        <v>0</v>
      </c>
      <c r="Y33" s="64">
        <v>-22.8</v>
      </c>
      <c r="Z33" s="64">
        <v>22.8</v>
      </c>
      <c r="AA33" s="64">
        <v>0</v>
      </c>
      <c r="AB33" s="64">
        <v>-67.400000000000006</v>
      </c>
      <c r="AC33" s="64">
        <v>67.400000000000006</v>
      </c>
      <c r="AD33" s="64">
        <v>0</v>
      </c>
      <c r="AE33" s="64">
        <v>-57.4</v>
      </c>
      <c r="AF33" s="64">
        <v>57.4</v>
      </c>
      <c r="AG33" s="64">
        <v>0</v>
      </c>
      <c r="AH33" s="64">
        <v>-34.4</v>
      </c>
      <c r="AI33" s="64">
        <v>34.4</v>
      </c>
      <c r="AJ33" s="64">
        <v>0</v>
      </c>
      <c r="AK33" s="64">
        <v>-19</v>
      </c>
      <c r="AL33" s="64">
        <v>19</v>
      </c>
      <c r="AM33" s="33" t="s">
        <v>296</v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 s="78"/>
      <c r="CB33" s="78"/>
      <c r="CC33" s="78"/>
      <c r="CD33" s="78"/>
      <c r="CE33" s="78"/>
      <c r="CF33" s="78"/>
    </row>
    <row r="34" spans="1:84" s="715" customFormat="1" ht="30" customHeight="1" x14ac:dyDescent="0.25">
      <c r="A34" s="714"/>
      <c r="B34" s="27" t="s">
        <v>183</v>
      </c>
      <c r="C34" s="185">
        <v>213.39999999999998</v>
      </c>
      <c r="D34" s="62">
        <v>2.6999999999999997</v>
      </c>
      <c r="E34" s="62">
        <v>210.7</v>
      </c>
      <c r="F34" s="62">
        <v>-4.8000000000000007</v>
      </c>
      <c r="G34" s="62">
        <v>-1.7999999999999998</v>
      </c>
      <c r="H34" s="62">
        <v>-3.0000000000000009</v>
      </c>
      <c r="I34" s="62">
        <v>2.699999999999998</v>
      </c>
      <c r="J34" s="62">
        <v>78.3</v>
      </c>
      <c r="K34" s="62">
        <v>-75.599999999999994</v>
      </c>
      <c r="L34" s="62">
        <v>20.399999999999999</v>
      </c>
      <c r="M34" s="62">
        <v>-37.400000000000006</v>
      </c>
      <c r="N34" s="62">
        <v>57.800000000000004</v>
      </c>
      <c r="O34" s="62">
        <v>155.1</v>
      </c>
      <c r="P34" s="62">
        <v>113</v>
      </c>
      <c r="Q34" s="62">
        <v>42.099999999999994</v>
      </c>
      <c r="R34" s="62">
        <v>19.099999999999994</v>
      </c>
      <c r="S34" s="62">
        <v>40.800000000000004</v>
      </c>
      <c r="T34" s="62">
        <v>-21.70000000000001</v>
      </c>
      <c r="U34" s="62">
        <v>-61.600000000000009</v>
      </c>
      <c r="V34" s="62">
        <v>208.29999999999998</v>
      </c>
      <c r="W34" s="62">
        <v>-269.89999999999998</v>
      </c>
      <c r="X34" s="62">
        <v>75</v>
      </c>
      <c r="Y34" s="62">
        <v>146.1</v>
      </c>
      <c r="Z34" s="62">
        <v>-71.099999999999994</v>
      </c>
      <c r="AA34" s="62">
        <v>-22.999999999999996</v>
      </c>
      <c r="AB34" s="62">
        <v>223.10000000000002</v>
      </c>
      <c r="AC34" s="62">
        <v>-246.10000000000002</v>
      </c>
      <c r="AD34" s="62">
        <v>180.10000000000002</v>
      </c>
      <c r="AE34" s="62">
        <v>-155.00000000000003</v>
      </c>
      <c r="AF34" s="62">
        <v>335.1</v>
      </c>
      <c r="AG34" s="62">
        <v>496.70000000000005</v>
      </c>
      <c r="AH34" s="62">
        <v>-2.3000000000000043</v>
      </c>
      <c r="AI34" s="62">
        <v>499.00000000000006</v>
      </c>
      <c r="AJ34" s="62">
        <v>127.80000000000001</v>
      </c>
      <c r="AK34" s="62">
        <v>-159.1</v>
      </c>
      <c r="AL34" s="62">
        <v>286.89999999999998</v>
      </c>
      <c r="AM34" s="29" t="s">
        <v>297</v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 s="714"/>
      <c r="CB34" s="714"/>
      <c r="CC34" s="714"/>
      <c r="CD34" s="714"/>
      <c r="CE34" s="714"/>
      <c r="CF34" s="714"/>
    </row>
    <row r="35" spans="1:84" s="79" customFormat="1" ht="30" customHeight="1" x14ac:dyDescent="0.25">
      <c r="A35" s="78"/>
      <c r="B35" s="37" t="s">
        <v>184</v>
      </c>
      <c r="C35" s="186">
        <v>0</v>
      </c>
      <c r="D35" s="64">
        <v>113.33999999999997</v>
      </c>
      <c r="E35" s="64">
        <v>-113.33999999999997</v>
      </c>
      <c r="F35" s="64">
        <v>0</v>
      </c>
      <c r="G35" s="64">
        <v>223.40000000000003</v>
      </c>
      <c r="H35" s="64">
        <v>-223.40000000000003</v>
      </c>
      <c r="I35" s="64">
        <v>0</v>
      </c>
      <c r="J35" s="64">
        <v>347.60000000000008</v>
      </c>
      <c r="K35" s="64">
        <v>-347.60000000000008</v>
      </c>
      <c r="L35" s="64">
        <v>0</v>
      </c>
      <c r="M35" s="64">
        <v>270.19999999999993</v>
      </c>
      <c r="N35" s="64">
        <v>-270.19999999999993</v>
      </c>
      <c r="O35" s="64">
        <v>0</v>
      </c>
      <c r="P35" s="64">
        <v>232.09999999999997</v>
      </c>
      <c r="Q35" s="64">
        <v>-232.09999999999997</v>
      </c>
      <c r="R35" s="64">
        <v>0</v>
      </c>
      <c r="S35" s="64">
        <v>721.30000000000018</v>
      </c>
      <c r="T35" s="64">
        <v>-721.30000000000018</v>
      </c>
      <c r="U35" s="64">
        <v>0</v>
      </c>
      <c r="V35" s="64">
        <v>685.7</v>
      </c>
      <c r="W35" s="64">
        <v>-685.7</v>
      </c>
      <c r="X35" s="64">
        <v>0</v>
      </c>
      <c r="Y35" s="64">
        <v>865.40000000000009</v>
      </c>
      <c r="Z35" s="64">
        <v>-865.40000000000009</v>
      </c>
      <c r="AA35" s="71">
        <v>0</v>
      </c>
      <c r="AB35" s="71">
        <v>750.00000000000011</v>
      </c>
      <c r="AC35" s="71">
        <v>-750.00000000000011</v>
      </c>
      <c r="AD35" s="71">
        <v>0</v>
      </c>
      <c r="AE35" s="71">
        <v>685.1</v>
      </c>
      <c r="AF35" s="71">
        <v>-685.1</v>
      </c>
      <c r="AG35" s="71">
        <v>0</v>
      </c>
      <c r="AH35" s="71">
        <v>1205.3</v>
      </c>
      <c r="AI35" s="71">
        <v>-1205.3</v>
      </c>
      <c r="AJ35" s="71">
        <v>0</v>
      </c>
      <c r="AK35" s="71">
        <v>1282.3000000000002</v>
      </c>
      <c r="AL35" s="71">
        <v>-1282.3000000000002</v>
      </c>
      <c r="AM35" s="39" t="s">
        <v>298</v>
      </c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 s="78"/>
      <c r="CB35" s="78"/>
      <c r="CC35" s="78"/>
      <c r="CD35" s="78"/>
      <c r="CE35" s="78"/>
      <c r="CF35" s="78"/>
    </row>
    <row r="36" spans="1:84" s="79" customFormat="1" ht="30" customHeight="1" x14ac:dyDescent="0.25">
      <c r="A36" s="78"/>
      <c r="B36" s="27" t="s">
        <v>180</v>
      </c>
      <c r="C36" s="185">
        <v>0</v>
      </c>
      <c r="D36" s="62">
        <v>686.2</v>
      </c>
      <c r="E36" s="62">
        <v>-686.2</v>
      </c>
      <c r="F36" s="62">
        <v>0</v>
      </c>
      <c r="G36" s="62">
        <v>697</v>
      </c>
      <c r="H36" s="62">
        <v>-697</v>
      </c>
      <c r="I36" s="62">
        <v>0</v>
      </c>
      <c r="J36" s="62">
        <v>664.9</v>
      </c>
      <c r="K36" s="62">
        <v>-664.9</v>
      </c>
      <c r="L36" s="62">
        <v>0</v>
      </c>
      <c r="M36" s="62">
        <v>618.80000000000007</v>
      </c>
      <c r="N36" s="62">
        <v>-618.80000000000007</v>
      </c>
      <c r="O36" s="62">
        <v>0</v>
      </c>
      <c r="P36" s="62">
        <v>601</v>
      </c>
      <c r="Q36" s="62">
        <v>-601</v>
      </c>
      <c r="R36" s="62">
        <v>0</v>
      </c>
      <c r="S36" s="62">
        <v>1074.8</v>
      </c>
      <c r="T36" s="62">
        <v>-1074.8</v>
      </c>
      <c r="U36" s="62">
        <v>0</v>
      </c>
      <c r="V36" s="62">
        <v>1008.6</v>
      </c>
      <c r="W36" s="62">
        <v>-1008.6</v>
      </c>
      <c r="X36" s="62">
        <v>0</v>
      </c>
      <c r="Y36" s="62">
        <v>1235.2</v>
      </c>
      <c r="Z36" s="62">
        <v>-1235.2</v>
      </c>
      <c r="AA36" s="62">
        <v>0</v>
      </c>
      <c r="AB36" s="62">
        <v>1257.5999999999999</v>
      </c>
      <c r="AC36" s="62">
        <v>-1257.5999999999999</v>
      </c>
      <c r="AD36" s="62">
        <v>0</v>
      </c>
      <c r="AE36" s="62">
        <v>1360</v>
      </c>
      <c r="AF36" s="62">
        <v>-1360</v>
      </c>
      <c r="AG36" s="62">
        <v>0</v>
      </c>
      <c r="AH36" s="62">
        <v>1759.9</v>
      </c>
      <c r="AI36" s="62">
        <v>-1759.9</v>
      </c>
      <c r="AJ36" s="62">
        <v>0</v>
      </c>
      <c r="AK36" s="62">
        <v>1908.6</v>
      </c>
      <c r="AL36" s="62">
        <v>-1908.6</v>
      </c>
      <c r="AM36" s="29" t="s">
        <v>300</v>
      </c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 s="78"/>
      <c r="CB36" s="78"/>
      <c r="CC36" s="78"/>
      <c r="CD36" s="78"/>
      <c r="CE36" s="78"/>
      <c r="CF36" s="78"/>
    </row>
    <row r="37" spans="1:84" s="79" customFormat="1" ht="30" customHeight="1" x14ac:dyDescent="0.25">
      <c r="A37" s="78"/>
      <c r="B37" s="31" t="s">
        <v>181</v>
      </c>
      <c r="C37" s="186">
        <v>0</v>
      </c>
      <c r="D37" s="64">
        <v>-572.86</v>
      </c>
      <c r="E37" s="64">
        <v>572.86</v>
      </c>
      <c r="F37" s="64">
        <v>0</v>
      </c>
      <c r="G37" s="64">
        <v>-473.6</v>
      </c>
      <c r="H37" s="64">
        <v>473.6</v>
      </c>
      <c r="I37" s="64">
        <v>0</v>
      </c>
      <c r="J37" s="64">
        <v>-317.29999999999995</v>
      </c>
      <c r="K37" s="64">
        <v>317.29999999999995</v>
      </c>
      <c r="L37" s="64">
        <v>0</v>
      </c>
      <c r="M37" s="64">
        <v>-348.6</v>
      </c>
      <c r="N37" s="64">
        <v>348.6</v>
      </c>
      <c r="O37" s="64">
        <v>0</v>
      </c>
      <c r="P37" s="64">
        <v>-368.9</v>
      </c>
      <c r="Q37" s="64">
        <v>368.9</v>
      </c>
      <c r="R37" s="64">
        <v>0</v>
      </c>
      <c r="S37" s="64">
        <v>-353.49999999999989</v>
      </c>
      <c r="T37" s="64">
        <v>353.49999999999989</v>
      </c>
      <c r="U37" s="64">
        <v>0</v>
      </c>
      <c r="V37" s="64">
        <v>-322.89999999999998</v>
      </c>
      <c r="W37" s="64">
        <v>322.89999999999998</v>
      </c>
      <c r="X37" s="64">
        <v>0</v>
      </c>
      <c r="Y37" s="64">
        <v>-369.79999999999995</v>
      </c>
      <c r="Z37" s="64">
        <v>369.79999999999995</v>
      </c>
      <c r="AA37" s="64">
        <v>0</v>
      </c>
      <c r="AB37" s="64">
        <v>-507.6</v>
      </c>
      <c r="AC37" s="64">
        <v>507.6</v>
      </c>
      <c r="AD37" s="64">
        <v>0</v>
      </c>
      <c r="AE37" s="64">
        <v>-674.9</v>
      </c>
      <c r="AF37" s="64">
        <v>674.9</v>
      </c>
      <c r="AG37" s="64">
        <v>0</v>
      </c>
      <c r="AH37" s="64">
        <v>-554.6</v>
      </c>
      <c r="AI37" s="64">
        <v>554.6</v>
      </c>
      <c r="AJ37" s="64">
        <v>0</v>
      </c>
      <c r="AK37" s="64">
        <v>-626.29999999999995</v>
      </c>
      <c r="AL37" s="64">
        <v>626.29999999999995</v>
      </c>
      <c r="AM37" s="33" t="s">
        <v>296</v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 s="78"/>
      <c r="CB37" s="78"/>
      <c r="CC37" s="78"/>
      <c r="CD37" s="78"/>
      <c r="CE37" s="78"/>
      <c r="CF37" s="78"/>
    </row>
    <row r="38" spans="1:84" s="79" customFormat="1" ht="30" customHeight="1" x14ac:dyDescent="0.25">
      <c r="A38" s="78"/>
      <c r="B38" s="34" t="s">
        <v>176</v>
      </c>
      <c r="C38" s="185">
        <v>0</v>
      </c>
      <c r="D38" s="62">
        <v>19.199999999999989</v>
      </c>
      <c r="E38" s="62">
        <v>-19.199999999999989</v>
      </c>
      <c r="F38" s="62">
        <v>0</v>
      </c>
      <c r="G38" s="62">
        <v>-126.99999999999997</v>
      </c>
      <c r="H38" s="62">
        <v>126.99999999999997</v>
      </c>
      <c r="I38" s="62">
        <v>0</v>
      </c>
      <c r="J38" s="62">
        <v>-25.5</v>
      </c>
      <c r="K38" s="62">
        <v>25.5</v>
      </c>
      <c r="L38" s="62">
        <v>0</v>
      </c>
      <c r="M38" s="62">
        <v>-72.799999999999983</v>
      </c>
      <c r="N38" s="62">
        <v>72.799999999999983</v>
      </c>
      <c r="O38" s="62">
        <v>0</v>
      </c>
      <c r="P38" s="62">
        <v>272</v>
      </c>
      <c r="Q38" s="62">
        <v>-272</v>
      </c>
      <c r="R38" s="77">
        <v>0</v>
      </c>
      <c r="S38" s="62">
        <v>242.3</v>
      </c>
      <c r="T38" s="62">
        <v>-242.3</v>
      </c>
      <c r="U38" s="62">
        <v>0</v>
      </c>
      <c r="V38" s="62">
        <v>118.9</v>
      </c>
      <c r="W38" s="62">
        <v>-118.9</v>
      </c>
      <c r="X38" s="62">
        <v>0</v>
      </c>
      <c r="Y38" s="62">
        <v>84</v>
      </c>
      <c r="Z38" s="62">
        <v>-84</v>
      </c>
      <c r="AA38" s="67">
        <v>0</v>
      </c>
      <c r="AB38" s="67">
        <v>-81</v>
      </c>
      <c r="AC38" s="67">
        <v>81</v>
      </c>
      <c r="AD38" s="67">
        <v>0</v>
      </c>
      <c r="AE38" s="67">
        <v>-118.2</v>
      </c>
      <c r="AF38" s="67">
        <v>118.2</v>
      </c>
      <c r="AG38" s="67">
        <v>0</v>
      </c>
      <c r="AH38" s="67">
        <v>-127.6</v>
      </c>
      <c r="AI38" s="67">
        <v>127.6</v>
      </c>
      <c r="AJ38" s="67">
        <v>0</v>
      </c>
      <c r="AK38" s="67">
        <v>-114.00000000000001</v>
      </c>
      <c r="AL38" s="67">
        <v>114.00000000000001</v>
      </c>
      <c r="AM38" s="36" t="s">
        <v>299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 s="78"/>
      <c r="CB38" s="78"/>
      <c r="CC38" s="78"/>
      <c r="CD38" s="78"/>
      <c r="CE38" s="78"/>
      <c r="CF38" s="78"/>
    </row>
    <row r="39" spans="1:84" s="79" customFormat="1" ht="30" customHeight="1" x14ac:dyDescent="0.25">
      <c r="A39" s="78"/>
      <c r="B39" s="31" t="s">
        <v>180</v>
      </c>
      <c r="C39" s="186">
        <v>0</v>
      </c>
      <c r="D39" s="64">
        <v>162.1</v>
      </c>
      <c r="E39" s="64">
        <v>-162.1</v>
      </c>
      <c r="F39" s="64">
        <v>0</v>
      </c>
      <c r="G39" s="64">
        <v>31.700000000000003</v>
      </c>
      <c r="H39" s="64">
        <v>-31.700000000000003</v>
      </c>
      <c r="I39" s="64">
        <v>0</v>
      </c>
      <c r="J39" s="64">
        <v>99.2</v>
      </c>
      <c r="K39" s="64">
        <v>-99.2</v>
      </c>
      <c r="L39" s="64">
        <v>0</v>
      </c>
      <c r="M39" s="64">
        <v>74.3</v>
      </c>
      <c r="N39" s="64">
        <v>-74.3</v>
      </c>
      <c r="O39" s="64">
        <v>0</v>
      </c>
      <c r="P39" s="64">
        <v>451.70000000000005</v>
      </c>
      <c r="Q39" s="64">
        <v>-451.70000000000005</v>
      </c>
      <c r="R39" s="76">
        <v>0</v>
      </c>
      <c r="S39" s="64">
        <v>360.6</v>
      </c>
      <c r="T39" s="64">
        <v>-360.6</v>
      </c>
      <c r="U39" s="64">
        <v>0</v>
      </c>
      <c r="V39" s="64">
        <v>191.79999999999998</v>
      </c>
      <c r="W39" s="64">
        <v>-191.79999999999998</v>
      </c>
      <c r="X39" s="64">
        <v>0</v>
      </c>
      <c r="Y39" s="64">
        <v>163.80000000000001</v>
      </c>
      <c r="Z39" s="64">
        <v>-163.80000000000001</v>
      </c>
      <c r="AA39" s="64">
        <v>0</v>
      </c>
      <c r="AB39" s="64">
        <v>19.3</v>
      </c>
      <c r="AC39" s="64">
        <v>-19.3</v>
      </c>
      <c r="AD39" s="64">
        <v>0</v>
      </c>
      <c r="AE39" s="64">
        <v>56.7</v>
      </c>
      <c r="AF39" s="64">
        <v>-56.7</v>
      </c>
      <c r="AG39" s="64">
        <v>0</v>
      </c>
      <c r="AH39" s="64">
        <v>37.299999999999997</v>
      </c>
      <c r="AI39" s="64">
        <v>-37.299999999999997</v>
      </c>
      <c r="AJ39" s="64">
        <v>0</v>
      </c>
      <c r="AK39" s="64">
        <v>81.599999999999994</v>
      </c>
      <c r="AL39" s="64">
        <v>-81.599999999999994</v>
      </c>
      <c r="AM39" s="33" t="s">
        <v>300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 s="78"/>
      <c r="CB39" s="78"/>
      <c r="CC39" s="78"/>
      <c r="CD39" s="78"/>
      <c r="CE39" s="78"/>
      <c r="CF39" s="78"/>
    </row>
    <row r="40" spans="1:84" s="79" customFormat="1" ht="30" customHeight="1" x14ac:dyDescent="0.25">
      <c r="A40" s="78"/>
      <c r="B40" s="27" t="s">
        <v>181</v>
      </c>
      <c r="C40" s="185">
        <v>0</v>
      </c>
      <c r="D40" s="62">
        <v>-142.9</v>
      </c>
      <c r="E40" s="62">
        <v>142.9</v>
      </c>
      <c r="F40" s="62">
        <v>0</v>
      </c>
      <c r="G40" s="62">
        <v>-158.69999999999999</v>
      </c>
      <c r="H40" s="62">
        <v>158.69999999999999</v>
      </c>
      <c r="I40" s="62">
        <v>0</v>
      </c>
      <c r="J40" s="62">
        <v>-124.69999999999999</v>
      </c>
      <c r="K40" s="62">
        <v>124.69999999999999</v>
      </c>
      <c r="L40" s="62">
        <v>0</v>
      </c>
      <c r="M40" s="62">
        <v>-147.1</v>
      </c>
      <c r="N40" s="62">
        <v>147.1</v>
      </c>
      <c r="O40" s="62">
        <v>0</v>
      </c>
      <c r="P40" s="62">
        <v>-179.7</v>
      </c>
      <c r="Q40" s="62">
        <v>179.7</v>
      </c>
      <c r="R40" s="77">
        <v>0</v>
      </c>
      <c r="S40" s="62">
        <v>-118.3</v>
      </c>
      <c r="T40" s="62">
        <v>118.3</v>
      </c>
      <c r="U40" s="62">
        <v>0</v>
      </c>
      <c r="V40" s="62">
        <v>-72.900000000000006</v>
      </c>
      <c r="W40" s="62">
        <v>72.900000000000006</v>
      </c>
      <c r="X40" s="62">
        <v>0</v>
      </c>
      <c r="Y40" s="62">
        <v>-79.8</v>
      </c>
      <c r="Z40" s="62">
        <v>79.8</v>
      </c>
      <c r="AA40" s="62">
        <v>0</v>
      </c>
      <c r="AB40" s="62">
        <v>-100.30000000000001</v>
      </c>
      <c r="AC40" s="62">
        <v>100.30000000000001</v>
      </c>
      <c r="AD40" s="62">
        <v>0</v>
      </c>
      <c r="AE40" s="62">
        <v>-174.9</v>
      </c>
      <c r="AF40" s="62">
        <v>174.9</v>
      </c>
      <c r="AG40" s="62">
        <v>0</v>
      </c>
      <c r="AH40" s="62">
        <v>-164.9</v>
      </c>
      <c r="AI40" s="62">
        <v>164.9</v>
      </c>
      <c r="AJ40" s="62">
        <v>0</v>
      </c>
      <c r="AK40" s="62">
        <v>-195.60000000000002</v>
      </c>
      <c r="AL40" s="62">
        <v>195.60000000000002</v>
      </c>
      <c r="AM40" s="29" t="s">
        <v>296</v>
      </c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 s="78"/>
      <c r="CB40" s="78"/>
      <c r="CC40" s="78"/>
      <c r="CD40" s="78"/>
      <c r="CE40" s="78"/>
      <c r="CF40" s="78"/>
    </row>
    <row r="41" spans="1:84" s="79" customFormat="1" ht="30" customHeight="1" x14ac:dyDescent="0.25">
      <c r="A41" s="78"/>
      <c r="B41" s="31" t="s">
        <v>185</v>
      </c>
      <c r="C41" s="186">
        <v>-16.7</v>
      </c>
      <c r="D41" s="71">
        <v>-18.500000000000014</v>
      </c>
      <c r="E41" s="64">
        <v>1.8000000000000149</v>
      </c>
      <c r="F41" s="64">
        <v>17.299999999999997</v>
      </c>
      <c r="G41" s="71">
        <v>-129.1</v>
      </c>
      <c r="H41" s="64">
        <v>146.39999999999998</v>
      </c>
      <c r="I41" s="64">
        <v>-12.099999999999998</v>
      </c>
      <c r="J41" s="71">
        <v>285.2</v>
      </c>
      <c r="K41" s="64">
        <v>-297.3</v>
      </c>
      <c r="L41" s="64">
        <v>15.599999999999998</v>
      </c>
      <c r="M41" s="71">
        <v>14.200000000000003</v>
      </c>
      <c r="N41" s="64">
        <v>1.399999999999995</v>
      </c>
      <c r="O41" s="64">
        <v>-6.5</v>
      </c>
      <c r="P41" s="71">
        <v>-1.0999999999999943</v>
      </c>
      <c r="Q41" s="64">
        <v>-5.4000000000000057</v>
      </c>
      <c r="R41" s="64">
        <v>0.19999999999999929</v>
      </c>
      <c r="S41" s="71">
        <v>-36.300000000000004</v>
      </c>
      <c r="T41" s="64">
        <v>36.5</v>
      </c>
      <c r="U41" s="64">
        <v>-14.800000000000002</v>
      </c>
      <c r="V41" s="71">
        <v>-169.10000000000002</v>
      </c>
      <c r="W41" s="64">
        <v>154.30000000000001</v>
      </c>
      <c r="X41" s="64">
        <v>122.4</v>
      </c>
      <c r="Y41" s="71">
        <v>167.89999999999998</v>
      </c>
      <c r="Z41" s="64">
        <v>-45.499999999999972</v>
      </c>
      <c r="AA41" s="64">
        <v>110.6</v>
      </c>
      <c r="AB41" s="64">
        <v>166.99999999999994</v>
      </c>
      <c r="AC41" s="64">
        <v>-56.399999999999949</v>
      </c>
      <c r="AD41" s="64">
        <v>-116.6</v>
      </c>
      <c r="AE41" s="64">
        <v>-9.3999999999999986</v>
      </c>
      <c r="AF41" s="64">
        <v>-107.19999999999999</v>
      </c>
      <c r="AG41" s="64">
        <v>-64.8</v>
      </c>
      <c r="AH41" s="64">
        <v>-163.5</v>
      </c>
      <c r="AI41" s="64">
        <v>98.7</v>
      </c>
      <c r="AJ41" s="64">
        <v>89.6</v>
      </c>
      <c r="AK41" s="64">
        <v>129.4</v>
      </c>
      <c r="AL41" s="64">
        <v>-39.800000000000011</v>
      </c>
      <c r="AM41" s="33" t="s">
        <v>303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 s="78"/>
      <c r="CB41" s="78"/>
      <c r="CC41" s="78"/>
      <c r="CD41" s="78"/>
      <c r="CE41" s="78"/>
      <c r="CF41" s="78"/>
    </row>
    <row r="42" spans="1:84" s="79" customFormat="1" ht="30" customHeight="1" x14ac:dyDescent="0.25">
      <c r="A42" s="78"/>
      <c r="B42" s="34" t="s">
        <v>186</v>
      </c>
      <c r="C42" s="185">
        <v>-16.7</v>
      </c>
      <c r="D42" s="62">
        <v>-18.500000000000014</v>
      </c>
      <c r="E42" s="62">
        <v>1.8000000000000149</v>
      </c>
      <c r="F42" s="62">
        <v>17.299999999999997</v>
      </c>
      <c r="G42" s="62">
        <v>-129.1</v>
      </c>
      <c r="H42" s="62">
        <v>146.39999999999998</v>
      </c>
      <c r="I42" s="62">
        <v>-12.099999999999998</v>
      </c>
      <c r="J42" s="62">
        <v>285.2</v>
      </c>
      <c r="K42" s="62">
        <v>-297.3</v>
      </c>
      <c r="L42" s="62">
        <v>15.599999999999998</v>
      </c>
      <c r="M42" s="62">
        <v>14.200000000000003</v>
      </c>
      <c r="N42" s="62">
        <v>1.399999999999995</v>
      </c>
      <c r="O42" s="62">
        <v>-6.5</v>
      </c>
      <c r="P42" s="62">
        <v>-1.0999999999999943</v>
      </c>
      <c r="Q42" s="62">
        <v>-5.4000000000000057</v>
      </c>
      <c r="R42" s="62">
        <v>0.19999999999999929</v>
      </c>
      <c r="S42" s="62">
        <v>-36.300000000000004</v>
      </c>
      <c r="T42" s="62">
        <v>36.5</v>
      </c>
      <c r="U42" s="62">
        <v>-14.800000000000002</v>
      </c>
      <c r="V42" s="67">
        <v>-169.10000000000002</v>
      </c>
      <c r="W42" s="62">
        <v>154.30000000000001</v>
      </c>
      <c r="X42" s="62">
        <v>122.4</v>
      </c>
      <c r="Y42" s="62">
        <v>167.89999999999998</v>
      </c>
      <c r="Z42" s="62">
        <v>-45.499999999999972</v>
      </c>
      <c r="AA42" s="67">
        <v>110.6</v>
      </c>
      <c r="AB42" s="67">
        <v>166.99999999999994</v>
      </c>
      <c r="AC42" s="67">
        <v>-56.399999999999949</v>
      </c>
      <c r="AD42" s="67">
        <v>-116.6</v>
      </c>
      <c r="AE42" s="67">
        <v>-9.3999999999999986</v>
      </c>
      <c r="AF42" s="67">
        <v>-107.19999999999999</v>
      </c>
      <c r="AG42" s="67">
        <v>-64.8</v>
      </c>
      <c r="AH42" s="67">
        <v>-163.5</v>
      </c>
      <c r="AI42" s="67">
        <v>98.7</v>
      </c>
      <c r="AJ42" s="67">
        <v>89.6</v>
      </c>
      <c r="AK42" s="67">
        <v>129.4</v>
      </c>
      <c r="AL42" s="67">
        <v>-39.800000000000011</v>
      </c>
      <c r="AM42" s="36" t="s">
        <v>301</v>
      </c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 s="78"/>
      <c r="CB42" s="78"/>
      <c r="CC42" s="78"/>
      <c r="CD42" s="78"/>
      <c r="CE42" s="78"/>
      <c r="CF42" s="78"/>
    </row>
    <row r="43" spans="1:84" s="79" customFormat="1" ht="30" customHeight="1" x14ac:dyDescent="0.25">
      <c r="A43" s="78"/>
      <c r="B43" s="31" t="s">
        <v>187</v>
      </c>
      <c r="C43" s="186">
        <v>-127.77000000000001</v>
      </c>
      <c r="D43" s="71">
        <v>0</v>
      </c>
      <c r="E43" s="64">
        <v>-127.77000000000001</v>
      </c>
      <c r="F43" s="64">
        <v>-32.400000000000006</v>
      </c>
      <c r="G43" s="64">
        <v>0</v>
      </c>
      <c r="H43" s="64">
        <v>-32.400000000000006</v>
      </c>
      <c r="I43" s="64">
        <v>71.800000000000011</v>
      </c>
      <c r="J43" s="71">
        <v>0</v>
      </c>
      <c r="K43" s="64">
        <v>71.800000000000011</v>
      </c>
      <c r="L43" s="64">
        <v>10.099999999999993</v>
      </c>
      <c r="M43" s="71">
        <v>0</v>
      </c>
      <c r="N43" s="64">
        <v>10.099999999999993</v>
      </c>
      <c r="O43" s="64">
        <v>-45.800000000000011</v>
      </c>
      <c r="P43" s="71">
        <v>0</v>
      </c>
      <c r="Q43" s="64">
        <v>-45.800000000000011</v>
      </c>
      <c r="R43" s="64">
        <v>-10</v>
      </c>
      <c r="S43" s="64">
        <v>0</v>
      </c>
      <c r="T43" s="64">
        <v>-10</v>
      </c>
      <c r="U43" s="64">
        <v>18</v>
      </c>
      <c r="V43" s="71">
        <v>0</v>
      </c>
      <c r="W43" s="64">
        <v>18</v>
      </c>
      <c r="X43" s="64">
        <v>-25</v>
      </c>
      <c r="Y43" s="64">
        <v>0</v>
      </c>
      <c r="Z43" s="64">
        <v>-25</v>
      </c>
      <c r="AA43" s="64">
        <v>9.7000000000000028</v>
      </c>
      <c r="AB43" s="64">
        <v>0</v>
      </c>
      <c r="AC43" s="64">
        <v>9.7000000000000028</v>
      </c>
      <c r="AD43" s="64">
        <v>15.7</v>
      </c>
      <c r="AE43" s="64">
        <v>0</v>
      </c>
      <c r="AF43" s="64">
        <v>15.7</v>
      </c>
      <c r="AG43" s="64">
        <v>10.200000000000003</v>
      </c>
      <c r="AH43" s="64">
        <v>0</v>
      </c>
      <c r="AI43" s="64">
        <v>10.200000000000003</v>
      </c>
      <c r="AJ43" s="64">
        <v>-21</v>
      </c>
      <c r="AK43" s="64">
        <v>0</v>
      </c>
      <c r="AL43" s="64">
        <v>-21</v>
      </c>
      <c r="AM43" s="33" t="s">
        <v>302</v>
      </c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 s="78"/>
      <c r="CB43" s="78"/>
      <c r="CC43" s="78"/>
      <c r="CD43" s="78"/>
      <c r="CE43" s="78"/>
      <c r="CF43" s="78"/>
    </row>
    <row r="44" spans="1:84" s="79" customFormat="1" ht="30" customHeight="1" x14ac:dyDescent="0.25">
      <c r="A44" s="78"/>
      <c r="B44" s="34" t="s">
        <v>173</v>
      </c>
      <c r="C44" s="185">
        <v>3.41</v>
      </c>
      <c r="D44" s="62">
        <v>0</v>
      </c>
      <c r="E44" s="62">
        <v>3.41</v>
      </c>
      <c r="F44" s="62">
        <v>2.5999999999999996</v>
      </c>
      <c r="G44" s="62">
        <v>0</v>
      </c>
      <c r="H44" s="62">
        <v>2.5999999999999996</v>
      </c>
      <c r="I44" s="62">
        <v>5.4</v>
      </c>
      <c r="J44" s="62">
        <v>0</v>
      </c>
      <c r="K44" s="62">
        <v>5.4</v>
      </c>
      <c r="L44" s="62">
        <v>10.700000000000001</v>
      </c>
      <c r="M44" s="62">
        <v>0</v>
      </c>
      <c r="N44" s="62">
        <v>10.700000000000001</v>
      </c>
      <c r="O44" s="62">
        <v>14.200000000000001</v>
      </c>
      <c r="P44" s="62">
        <v>0</v>
      </c>
      <c r="Q44" s="62">
        <v>14.200000000000001</v>
      </c>
      <c r="R44" s="62">
        <v>-13.7</v>
      </c>
      <c r="S44" s="62">
        <v>0</v>
      </c>
      <c r="T44" s="62">
        <v>-13.7</v>
      </c>
      <c r="U44" s="62">
        <v>-11.6</v>
      </c>
      <c r="V44" s="67">
        <v>0</v>
      </c>
      <c r="W44" s="62">
        <v>-11.6</v>
      </c>
      <c r="X44" s="62">
        <v>-7.6000000000000005</v>
      </c>
      <c r="Y44" s="62">
        <v>0</v>
      </c>
      <c r="Z44" s="62">
        <v>-7.6000000000000005</v>
      </c>
      <c r="AA44" s="67">
        <v>42.5</v>
      </c>
      <c r="AB44" s="67">
        <v>0</v>
      </c>
      <c r="AC44" s="67">
        <v>42.5</v>
      </c>
      <c r="AD44" s="67">
        <v>28.3</v>
      </c>
      <c r="AE44" s="67">
        <v>0</v>
      </c>
      <c r="AF44" s="67">
        <v>28.3</v>
      </c>
      <c r="AG44" s="67">
        <v>10.299999999999999</v>
      </c>
      <c r="AH44" s="67">
        <v>0</v>
      </c>
      <c r="AI44" s="67">
        <v>10.299999999999999</v>
      </c>
      <c r="AJ44" s="67">
        <v>-14.7</v>
      </c>
      <c r="AK44" s="67">
        <v>0</v>
      </c>
      <c r="AL44" s="67">
        <v>-14.7</v>
      </c>
      <c r="AM44" s="36" t="s">
        <v>207</v>
      </c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 s="78"/>
      <c r="CB44" s="78"/>
      <c r="CC44" s="78"/>
      <c r="CD44" s="78"/>
      <c r="CE44" s="78"/>
      <c r="CF44" s="78"/>
    </row>
    <row r="45" spans="1:84" s="79" customFormat="1" ht="30" customHeight="1" x14ac:dyDescent="0.25">
      <c r="A45" s="78"/>
      <c r="B45" s="37" t="s">
        <v>188</v>
      </c>
      <c r="C45" s="64">
        <v>-131.18</v>
      </c>
      <c r="D45" s="71">
        <v>0</v>
      </c>
      <c r="E45" s="64">
        <v>-131.18</v>
      </c>
      <c r="F45" s="64">
        <v>-35</v>
      </c>
      <c r="G45" s="64">
        <v>0</v>
      </c>
      <c r="H45" s="64">
        <v>-35</v>
      </c>
      <c r="I45" s="64">
        <v>66.400000000000006</v>
      </c>
      <c r="J45" s="71">
        <v>0</v>
      </c>
      <c r="K45" s="64">
        <v>66.400000000000006</v>
      </c>
      <c r="L45" s="64">
        <v>-0.60000000000000497</v>
      </c>
      <c r="M45" s="71">
        <v>0</v>
      </c>
      <c r="N45" s="64">
        <v>-0.60000000000000497</v>
      </c>
      <c r="O45" s="64">
        <v>-60.000000000000007</v>
      </c>
      <c r="P45" s="71">
        <v>0</v>
      </c>
      <c r="Q45" s="64">
        <v>-60.000000000000007</v>
      </c>
      <c r="R45" s="64">
        <v>3.6999999999999993</v>
      </c>
      <c r="S45" s="71">
        <v>0</v>
      </c>
      <c r="T45" s="64">
        <v>3.6999999999999993</v>
      </c>
      <c r="U45" s="64">
        <v>29.6</v>
      </c>
      <c r="V45" s="71">
        <v>0</v>
      </c>
      <c r="W45" s="64">
        <v>29.6</v>
      </c>
      <c r="X45" s="64">
        <v>-17.399999999999999</v>
      </c>
      <c r="Y45" s="64">
        <v>0</v>
      </c>
      <c r="Z45" s="64">
        <v>-17.399999999999999</v>
      </c>
      <c r="AA45" s="71">
        <v>-32.799999999999997</v>
      </c>
      <c r="AB45" s="71">
        <v>0</v>
      </c>
      <c r="AC45" s="71">
        <v>-32.799999999999997</v>
      </c>
      <c r="AD45" s="71">
        <v>-12.600000000000001</v>
      </c>
      <c r="AE45" s="71">
        <v>0</v>
      </c>
      <c r="AF45" s="71">
        <v>-12.600000000000001</v>
      </c>
      <c r="AG45" s="71">
        <v>-9.9999999999997868E-2</v>
      </c>
      <c r="AH45" s="71">
        <v>0</v>
      </c>
      <c r="AI45" s="71">
        <v>-9.9999999999997868E-2</v>
      </c>
      <c r="AJ45" s="71">
        <v>-6.3</v>
      </c>
      <c r="AK45" s="71">
        <v>0</v>
      </c>
      <c r="AL45" s="71">
        <v>-6.3</v>
      </c>
      <c r="AM45" s="39" t="s">
        <v>211</v>
      </c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 s="78"/>
      <c r="CB45" s="78"/>
      <c r="CC45" s="78"/>
      <c r="CD45" s="78"/>
      <c r="CE45" s="78"/>
      <c r="CF45" s="78"/>
    </row>
    <row r="46" spans="1:84" s="79" customFormat="1" ht="30" customHeight="1" x14ac:dyDescent="0.25">
      <c r="A46" s="78"/>
      <c r="B46" s="27" t="s">
        <v>189</v>
      </c>
      <c r="C46" s="62">
        <v>0</v>
      </c>
      <c r="D46" s="67">
        <v>5.7000000000000028</v>
      </c>
      <c r="E46" s="62">
        <v>-5.7000000000000028</v>
      </c>
      <c r="F46" s="62">
        <v>0</v>
      </c>
      <c r="G46" s="67">
        <v>22.8</v>
      </c>
      <c r="H46" s="62">
        <v>-22.8</v>
      </c>
      <c r="I46" s="62">
        <v>0</v>
      </c>
      <c r="J46" s="67">
        <v>64.5</v>
      </c>
      <c r="K46" s="62">
        <v>-64.5</v>
      </c>
      <c r="L46" s="62">
        <v>0</v>
      </c>
      <c r="M46" s="67">
        <v>-81.600000000000009</v>
      </c>
      <c r="N46" s="62">
        <v>81.600000000000009</v>
      </c>
      <c r="O46" s="62">
        <v>0</v>
      </c>
      <c r="P46" s="67">
        <v>45.4</v>
      </c>
      <c r="Q46" s="62">
        <v>-45.4</v>
      </c>
      <c r="R46" s="62">
        <v>0</v>
      </c>
      <c r="S46" s="67">
        <v>47</v>
      </c>
      <c r="T46" s="62">
        <v>-47</v>
      </c>
      <c r="U46" s="62">
        <v>0</v>
      </c>
      <c r="V46" s="67">
        <v>25.4</v>
      </c>
      <c r="W46" s="62">
        <v>-25.4</v>
      </c>
      <c r="X46" s="62">
        <v>0</v>
      </c>
      <c r="Y46" s="67">
        <v>92.2</v>
      </c>
      <c r="Z46" s="62">
        <v>-92.2</v>
      </c>
      <c r="AA46" s="62">
        <v>0</v>
      </c>
      <c r="AB46" s="62">
        <v>-10.799999999999997</v>
      </c>
      <c r="AC46" s="62">
        <v>10.799999999999997</v>
      </c>
      <c r="AD46" s="62">
        <v>0</v>
      </c>
      <c r="AE46" s="62">
        <v>76.2</v>
      </c>
      <c r="AF46" s="62">
        <v>-76.2</v>
      </c>
      <c r="AG46" s="62">
        <v>0</v>
      </c>
      <c r="AH46" s="62">
        <v>51.100000000000009</v>
      </c>
      <c r="AI46" s="62">
        <v>-51.100000000000009</v>
      </c>
      <c r="AJ46" s="62">
        <v>0</v>
      </c>
      <c r="AK46" s="62">
        <v>290.89999999999998</v>
      </c>
      <c r="AL46" s="62">
        <v>-290.89999999999998</v>
      </c>
      <c r="AM46" s="29" t="s">
        <v>306</v>
      </c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 s="78"/>
      <c r="CB46" s="78"/>
      <c r="CC46" s="78"/>
      <c r="CD46" s="78"/>
      <c r="CE46" s="78"/>
      <c r="CF46" s="78"/>
    </row>
    <row r="47" spans="1:84" s="79" customFormat="1" ht="30" customHeight="1" x14ac:dyDescent="0.25">
      <c r="A47" s="78"/>
      <c r="B47" s="37" t="s">
        <v>190</v>
      </c>
      <c r="C47" s="64">
        <v>0</v>
      </c>
      <c r="D47" s="71">
        <v>5.7000000000000028</v>
      </c>
      <c r="E47" s="64">
        <v>-5.7000000000000028</v>
      </c>
      <c r="F47" s="64">
        <v>0</v>
      </c>
      <c r="G47" s="64">
        <v>22.8</v>
      </c>
      <c r="H47" s="64">
        <v>-22.8</v>
      </c>
      <c r="I47" s="64">
        <v>0</v>
      </c>
      <c r="J47" s="71">
        <v>64.5</v>
      </c>
      <c r="K47" s="64">
        <v>-64.5</v>
      </c>
      <c r="L47" s="64">
        <v>0</v>
      </c>
      <c r="M47" s="71">
        <v>-81.600000000000009</v>
      </c>
      <c r="N47" s="64">
        <v>81.600000000000009</v>
      </c>
      <c r="O47" s="64">
        <v>0</v>
      </c>
      <c r="P47" s="71">
        <v>45.4</v>
      </c>
      <c r="Q47" s="64">
        <v>-45.4</v>
      </c>
      <c r="R47" s="64">
        <v>0</v>
      </c>
      <c r="S47" s="64">
        <v>47</v>
      </c>
      <c r="T47" s="64">
        <v>-47</v>
      </c>
      <c r="U47" s="64">
        <v>0</v>
      </c>
      <c r="V47" s="71">
        <v>25.4</v>
      </c>
      <c r="W47" s="64">
        <v>-25.4</v>
      </c>
      <c r="X47" s="64">
        <v>0</v>
      </c>
      <c r="Y47" s="64">
        <v>92.2</v>
      </c>
      <c r="Z47" s="64">
        <v>-92.2</v>
      </c>
      <c r="AA47" s="71">
        <v>0</v>
      </c>
      <c r="AB47" s="71">
        <v>-10.799999999999997</v>
      </c>
      <c r="AC47" s="71">
        <v>10.799999999999997</v>
      </c>
      <c r="AD47" s="71">
        <v>0</v>
      </c>
      <c r="AE47" s="71">
        <v>76.2</v>
      </c>
      <c r="AF47" s="71">
        <v>-76.2</v>
      </c>
      <c r="AG47" s="71">
        <v>0</v>
      </c>
      <c r="AH47" s="71">
        <v>51.100000000000009</v>
      </c>
      <c r="AI47" s="71">
        <v>-51.100000000000009</v>
      </c>
      <c r="AJ47" s="71">
        <v>0</v>
      </c>
      <c r="AK47" s="71">
        <v>290.89999999999998</v>
      </c>
      <c r="AL47" s="71">
        <v>-290.89999999999998</v>
      </c>
      <c r="AM47" s="39" t="s">
        <v>307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 s="78"/>
      <c r="CB47" s="78"/>
      <c r="CC47" s="78"/>
      <c r="CD47" s="78"/>
      <c r="CE47" s="78"/>
      <c r="CF47" s="78"/>
    </row>
    <row r="48" spans="1:84" s="79" customFormat="1" ht="30" customHeight="1" x14ac:dyDescent="0.25">
      <c r="A48" s="78"/>
      <c r="B48" s="27" t="s">
        <v>309</v>
      </c>
      <c r="C48" s="62">
        <v>0</v>
      </c>
      <c r="D48" s="67">
        <v>0</v>
      </c>
      <c r="E48" s="62">
        <v>0</v>
      </c>
      <c r="F48" s="62">
        <v>12.4</v>
      </c>
      <c r="G48" s="67">
        <v>-2.4000000000000004</v>
      </c>
      <c r="H48" s="62">
        <v>14.8</v>
      </c>
      <c r="I48" s="62">
        <v>-25.2</v>
      </c>
      <c r="J48" s="67">
        <v>30.8</v>
      </c>
      <c r="K48" s="62">
        <v>-56</v>
      </c>
      <c r="L48" s="62">
        <v>-130.4</v>
      </c>
      <c r="M48" s="67">
        <v>3.1999999999999997</v>
      </c>
      <c r="N48" s="62">
        <v>-133.6</v>
      </c>
      <c r="O48" s="62">
        <v>-14</v>
      </c>
      <c r="P48" s="67">
        <v>-31.599999999999998</v>
      </c>
      <c r="Q48" s="62">
        <v>17.599999999999998</v>
      </c>
      <c r="R48" s="62">
        <v>-6.4</v>
      </c>
      <c r="S48" s="67">
        <v>-4.4000000000000004</v>
      </c>
      <c r="T48" s="62">
        <v>-2</v>
      </c>
      <c r="U48" s="62">
        <v>-8.8000000000000007</v>
      </c>
      <c r="V48" s="67">
        <v>-1.1999999999999997</v>
      </c>
      <c r="W48" s="62">
        <v>-7.6000000000000014</v>
      </c>
      <c r="X48" s="62">
        <v>-0.80000000000000027</v>
      </c>
      <c r="Y48" s="67">
        <v>0.80000000000000027</v>
      </c>
      <c r="Z48" s="62">
        <v>-1.6000000000000005</v>
      </c>
      <c r="AA48" s="62">
        <v>-7.6000000000000005</v>
      </c>
      <c r="AB48" s="62">
        <v>1.2000000000000002</v>
      </c>
      <c r="AC48" s="62">
        <v>-8.8000000000000007</v>
      </c>
      <c r="AD48" s="62">
        <v>-1.2000000000000002</v>
      </c>
      <c r="AE48" s="62">
        <v>16.8</v>
      </c>
      <c r="AF48" s="62">
        <v>-18</v>
      </c>
      <c r="AG48" s="62">
        <v>-21.2</v>
      </c>
      <c r="AH48" s="62">
        <v>17.600000000000001</v>
      </c>
      <c r="AI48" s="62">
        <v>-38.799999999999997</v>
      </c>
      <c r="AJ48" s="62">
        <v>22.4</v>
      </c>
      <c r="AK48" s="62">
        <v>28.8</v>
      </c>
      <c r="AL48" s="62">
        <v>-6.4000000000000021</v>
      </c>
      <c r="AM48" s="29" t="s">
        <v>308</v>
      </c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 s="78"/>
      <c r="CB48" s="78"/>
      <c r="CC48" s="78"/>
      <c r="CD48" s="78"/>
      <c r="CE48" s="78"/>
      <c r="CF48" s="78"/>
    </row>
    <row r="49" spans="1:84" s="79" customFormat="1" ht="30" customHeight="1" x14ac:dyDescent="0.25">
      <c r="A49" s="78"/>
      <c r="B49" s="37" t="s">
        <v>191</v>
      </c>
      <c r="C49" s="64">
        <v>0</v>
      </c>
      <c r="D49" s="71">
        <v>0</v>
      </c>
      <c r="E49" s="64">
        <v>0</v>
      </c>
      <c r="F49" s="64">
        <v>0.4</v>
      </c>
      <c r="G49" s="71">
        <v>1.2</v>
      </c>
      <c r="H49" s="64">
        <v>-0.79999999999999993</v>
      </c>
      <c r="I49" s="64">
        <v>-24</v>
      </c>
      <c r="J49" s="71">
        <v>40</v>
      </c>
      <c r="K49" s="64">
        <v>-64</v>
      </c>
      <c r="L49" s="64">
        <v>-130.80000000000001</v>
      </c>
      <c r="M49" s="71">
        <v>4.8</v>
      </c>
      <c r="N49" s="64">
        <v>-135.60000000000002</v>
      </c>
      <c r="O49" s="64">
        <v>-13.2</v>
      </c>
      <c r="P49" s="71">
        <v>-2.4</v>
      </c>
      <c r="Q49" s="64">
        <v>-10.799999999999999</v>
      </c>
      <c r="R49" s="64">
        <v>-4.8</v>
      </c>
      <c r="S49" s="71">
        <v>-2.8</v>
      </c>
      <c r="T49" s="64">
        <v>-2</v>
      </c>
      <c r="U49" s="64">
        <v>-6.4</v>
      </c>
      <c r="V49" s="71">
        <v>1.6</v>
      </c>
      <c r="W49" s="64">
        <v>-8</v>
      </c>
      <c r="X49" s="64">
        <v>-4.4000000000000004</v>
      </c>
      <c r="Y49" s="71">
        <v>3.6</v>
      </c>
      <c r="Z49" s="64">
        <v>-8</v>
      </c>
      <c r="AA49" s="71">
        <v>-14.4</v>
      </c>
      <c r="AB49" s="71">
        <v>0.4</v>
      </c>
      <c r="AC49" s="71">
        <v>-14.8</v>
      </c>
      <c r="AD49" s="71">
        <v>-6.8</v>
      </c>
      <c r="AE49" s="71">
        <v>15.6</v>
      </c>
      <c r="AF49" s="71">
        <v>-22.4</v>
      </c>
      <c r="AG49" s="71">
        <v>-18</v>
      </c>
      <c r="AH49" s="71">
        <v>15.6</v>
      </c>
      <c r="AI49" s="71">
        <v>-33.6</v>
      </c>
      <c r="AJ49" s="71">
        <v>14.4</v>
      </c>
      <c r="AK49" s="71">
        <v>26</v>
      </c>
      <c r="AL49" s="71">
        <v>-11.6</v>
      </c>
      <c r="AM49" s="39" t="s">
        <v>310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 s="78"/>
      <c r="CB49" s="78"/>
      <c r="CC49" s="78"/>
      <c r="CD49" s="78"/>
      <c r="CE49" s="78"/>
      <c r="CF49" s="78"/>
    </row>
    <row r="50" spans="1:84" s="79" customFormat="1" ht="30" customHeight="1" x14ac:dyDescent="0.25">
      <c r="A50" s="78"/>
      <c r="B50" s="34" t="s">
        <v>192</v>
      </c>
      <c r="C50" s="62">
        <v>0</v>
      </c>
      <c r="D50" s="67">
        <v>0</v>
      </c>
      <c r="E50" s="62">
        <v>0</v>
      </c>
      <c r="F50" s="62">
        <v>12</v>
      </c>
      <c r="G50" s="67">
        <v>-3.6</v>
      </c>
      <c r="H50" s="62">
        <v>15.6</v>
      </c>
      <c r="I50" s="62">
        <v>-1.2</v>
      </c>
      <c r="J50" s="67">
        <v>-9.1999999999999993</v>
      </c>
      <c r="K50" s="62">
        <v>7.9999999999999991</v>
      </c>
      <c r="L50" s="62">
        <v>0.4</v>
      </c>
      <c r="M50" s="67">
        <v>-1.6</v>
      </c>
      <c r="N50" s="62">
        <v>2</v>
      </c>
      <c r="O50" s="62">
        <v>-0.8</v>
      </c>
      <c r="P50" s="67">
        <v>-29.2</v>
      </c>
      <c r="Q50" s="62">
        <v>28.4</v>
      </c>
      <c r="R50" s="62">
        <v>-1.6</v>
      </c>
      <c r="S50" s="67">
        <v>-1.6</v>
      </c>
      <c r="T50" s="62">
        <v>0</v>
      </c>
      <c r="U50" s="62">
        <v>-2.4</v>
      </c>
      <c r="V50" s="67">
        <v>-2.8</v>
      </c>
      <c r="W50" s="62">
        <v>0.39999999999999991</v>
      </c>
      <c r="X50" s="62">
        <v>3.6</v>
      </c>
      <c r="Y50" s="67">
        <v>-2.8</v>
      </c>
      <c r="Z50" s="62">
        <v>6.4</v>
      </c>
      <c r="AA50" s="67">
        <v>6.8</v>
      </c>
      <c r="AB50" s="67">
        <v>0.8</v>
      </c>
      <c r="AC50" s="67">
        <v>6</v>
      </c>
      <c r="AD50" s="67">
        <v>5.6</v>
      </c>
      <c r="AE50" s="67">
        <v>1.2</v>
      </c>
      <c r="AF50" s="67">
        <v>4.3999999999999995</v>
      </c>
      <c r="AG50" s="67">
        <v>-3.2</v>
      </c>
      <c r="AH50" s="67">
        <v>2</v>
      </c>
      <c r="AI50" s="67">
        <v>-5.2</v>
      </c>
      <c r="AJ50" s="67">
        <v>8</v>
      </c>
      <c r="AK50" s="67">
        <v>2.8</v>
      </c>
      <c r="AL50" s="67">
        <v>5.2</v>
      </c>
      <c r="AM50" s="36" t="s">
        <v>311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 s="78"/>
      <c r="CB50" s="78"/>
      <c r="CC50" s="78"/>
      <c r="CD50" s="78"/>
      <c r="CE50" s="78"/>
      <c r="CF50" s="78"/>
    </row>
    <row r="51" spans="1:84" s="79" customFormat="1" ht="30" customHeight="1" x14ac:dyDescent="0.25">
      <c r="A51" s="78"/>
      <c r="B51" s="31" t="s">
        <v>77</v>
      </c>
      <c r="C51" s="64">
        <v>0</v>
      </c>
      <c r="D51" s="64">
        <v>0</v>
      </c>
      <c r="E51" s="64">
        <v>0</v>
      </c>
      <c r="F51" s="64">
        <v>0</v>
      </c>
      <c r="G51" s="71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0</v>
      </c>
      <c r="V51" s="64">
        <v>0</v>
      </c>
      <c r="W51" s="64">
        <v>0</v>
      </c>
      <c r="X51" s="64">
        <v>0</v>
      </c>
      <c r="Y51" s="71">
        <v>328</v>
      </c>
      <c r="Z51" s="64">
        <v>-328</v>
      </c>
      <c r="AA51" s="64">
        <v>0</v>
      </c>
      <c r="AB51" s="64">
        <v>0</v>
      </c>
      <c r="AC51" s="64">
        <v>0</v>
      </c>
      <c r="AD51" s="64">
        <v>0</v>
      </c>
      <c r="AE51" s="64">
        <v>0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33" t="s">
        <v>312</v>
      </c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 s="78"/>
      <c r="CB51" s="78"/>
      <c r="CC51" s="78"/>
      <c r="CD51" s="78"/>
      <c r="CE51" s="78"/>
      <c r="CF51" s="78"/>
    </row>
    <row r="52" spans="1:84" s="79" customFormat="1" ht="30" customHeight="1" x14ac:dyDescent="0.25">
      <c r="A52" s="78"/>
      <c r="B52" s="27" t="s">
        <v>193</v>
      </c>
      <c r="C52" s="62">
        <v>1678</v>
      </c>
      <c r="D52" s="62">
        <v>0</v>
      </c>
      <c r="E52" s="62">
        <v>1678</v>
      </c>
      <c r="F52" s="62">
        <v>547.6</v>
      </c>
      <c r="G52" s="62">
        <v>0</v>
      </c>
      <c r="H52" s="62">
        <v>547.6</v>
      </c>
      <c r="I52" s="62">
        <v>-783.10000000000025</v>
      </c>
      <c r="J52" s="62">
        <v>0</v>
      </c>
      <c r="K52" s="62">
        <v>-783.10000000000025</v>
      </c>
      <c r="L52" s="62">
        <v>-92.400000000000091</v>
      </c>
      <c r="M52" s="62">
        <v>0</v>
      </c>
      <c r="N52" s="62">
        <v>-92.400000000000091</v>
      </c>
      <c r="O52" s="62">
        <v>-676.2</v>
      </c>
      <c r="P52" s="62">
        <v>0</v>
      </c>
      <c r="Q52" s="62">
        <v>-676.2</v>
      </c>
      <c r="R52" s="62">
        <v>405.10000000000014</v>
      </c>
      <c r="S52" s="62">
        <v>0</v>
      </c>
      <c r="T52" s="62">
        <v>405.10000000000014</v>
      </c>
      <c r="U52" s="62">
        <v>787.20000000000016</v>
      </c>
      <c r="V52" s="62">
        <v>0</v>
      </c>
      <c r="W52" s="62">
        <v>787.20000000000016</v>
      </c>
      <c r="X52" s="62">
        <v>1374.0415000000003</v>
      </c>
      <c r="Y52" s="67">
        <v>0</v>
      </c>
      <c r="Z52" s="62">
        <v>1374.0415000000003</v>
      </c>
      <c r="AA52" s="62">
        <v>-2650.598</v>
      </c>
      <c r="AB52" s="62">
        <v>0</v>
      </c>
      <c r="AC52" s="62">
        <v>-2650.598</v>
      </c>
      <c r="AD52" s="62">
        <v>1080.9499000000003</v>
      </c>
      <c r="AE52" s="62">
        <v>0</v>
      </c>
      <c r="AF52" s="62">
        <v>1080.9499000000003</v>
      </c>
      <c r="AG52" s="62">
        <v>956.0234999999999</v>
      </c>
      <c r="AH52" s="62">
        <v>0</v>
      </c>
      <c r="AI52" s="62">
        <v>956.0234999999999</v>
      </c>
      <c r="AJ52" s="62">
        <v>423.90410399999985</v>
      </c>
      <c r="AK52" s="62">
        <v>0</v>
      </c>
      <c r="AL52" s="62">
        <v>423.90410399999985</v>
      </c>
      <c r="AM52" s="29" t="s">
        <v>764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 s="78"/>
      <c r="CB52" s="78"/>
      <c r="CC52" s="78"/>
      <c r="CD52" s="78"/>
      <c r="CE52" s="78"/>
      <c r="CF52" s="78"/>
    </row>
    <row r="53" spans="1:84" s="79" customFormat="1" ht="30" customHeight="1" x14ac:dyDescent="0.25">
      <c r="A53" s="78"/>
      <c r="B53" s="31" t="s">
        <v>78</v>
      </c>
      <c r="C53" s="64">
        <v>110</v>
      </c>
      <c r="D53" s="64">
        <v>0</v>
      </c>
      <c r="E53" s="64">
        <v>110</v>
      </c>
      <c r="F53" s="64">
        <v>611</v>
      </c>
      <c r="G53" s="64">
        <v>0</v>
      </c>
      <c r="H53" s="64">
        <v>611</v>
      </c>
      <c r="I53" s="64">
        <v>32.799999999999983</v>
      </c>
      <c r="J53" s="64">
        <v>0</v>
      </c>
      <c r="K53" s="64">
        <v>32.799999999999983</v>
      </c>
      <c r="L53" s="64">
        <v>268.3</v>
      </c>
      <c r="M53" s="64">
        <v>0</v>
      </c>
      <c r="N53" s="64">
        <v>268.3</v>
      </c>
      <c r="O53" s="64">
        <v>-136.89999999999998</v>
      </c>
      <c r="P53" s="64">
        <v>0</v>
      </c>
      <c r="Q53" s="64">
        <v>-136.89999999999998</v>
      </c>
      <c r="R53" s="64">
        <v>42.79999999999999</v>
      </c>
      <c r="S53" s="64">
        <v>0</v>
      </c>
      <c r="T53" s="64">
        <v>42.79999999999999</v>
      </c>
      <c r="U53" s="64">
        <v>813.9</v>
      </c>
      <c r="V53" s="64">
        <v>0</v>
      </c>
      <c r="W53" s="64">
        <v>813.9</v>
      </c>
      <c r="X53" s="64">
        <v>208.3</v>
      </c>
      <c r="Y53" s="64">
        <v>0</v>
      </c>
      <c r="Z53" s="64">
        <v>208.3</v>
      </c>
      <c r="AA53" s="64">
        <v>273.10000000000002</v>
      </c>
      <c r="AB53" s="64">
        <v>0</v>
      </c>
      <c r="AC53" s="64">
        <v>273.10000000000002</v>
      </c>
      <c r="AD53" s="64">
        <v>186.6</v>
      </c>
      <c r="AE53" s="64">
        <v>0</v>
      </c>
      <c r="AF53" s="64">
        <v>186.6</v>
      </c>
      <c r="AG53" s="64">
        <v>240.1</v>
      </c>
      <c r="AH53" s="64">
        <v>0</v>
      </c>
      <c r="AI53" s="64">
        <v>240.1</v>
      </c>
      <c r="AJ53" s="64">
        <v>656.8</v>
      </c>
      <c r="AK53" s="64">
        <v>0</v>
      </c>
      <c r="AL53" s="64">
        <v>656.8</v>
      </c>
      <c r="AM53" s="33" t="s">
        <v>313</v>
      </c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 s="78"/>
      <c r="CB53" s="78"/>
      <c r="CC53" s="78"/>
      <c r="CD53" s="78"/>
      <c r="CE53" s="78"/>
      <c r="CF53" s="78"/>
    </row>
    <row r="54" spans="1:84" s="79" customFormat="1" ht="30" customHeight="1" x14ac:dyDescent="0.25">
      <c r="A54" s="78"/>
      <c r="B54" s="27" t="s">
        <v>77</v>
      </c>
      <c r="C54" s="62">
        <v>-24.6</v>
      </c>
      <c r="D54" s="62">
        <v>0</v>
      </c>
      <c r="E54" s="62">
        <v>-24.6</v>
      </c>
      <c r="F54" s="62">
        <v>-29.9</v>
      </c>
      <c r="G54" s="62">
        <v>0</v>
      </c>
      <c r="H54" s="62">
        <v>-29.9</v>
      </c>
      <c r="I54" s="62">
        <v>-29.5</v>
      </c>
      <c r="J54" s="62">
        <v>0</v>
      </c>
      <c r="K54" s="62">
        <v>-29.5</v>
      </c>
      <c r="L54" s="62">
        <v>-24.7</v>
      </c>
      <c r="M54" s="62">
        <v>0</v>
      </c>
      <c r="N54" s="62">
        <v>-24.7</v>
      </c>
      <c r="O54" s="62">
        <v>-20.400000000000002</v>
      </c>
      <c r="P54" s="62">
        <v>0</v>
      </c>
      <c r="Q54" s="62">
        <v>-20.400000000000002</v>
      </c>
      <c r="R54" s="62">
        <v>-11</v>
      </c>
      <c r="S54" s="62">
        <v>0</v>
      </c>
      <c r="T54" s="62">
        <v>-11</v>
      </c>
      <c r="U54" s="62">
        <v>2.1000000000000005</v>
      </c>
      <c r="V54" s="62">
        <v>0</v>
      </c>
      <c r="W54" s="62">
        <v>2.1000000000000005</v>
      </c>
      <c r="X54" s="62">
        <v>-2.2000000000000006</v>
      </c>
      <c r="Y54" s="62">
        <v>0</v>
      </c>
      <c r="Z54" s="62">
        <v>-2.2000000000000006</v>
      </c>
      <c r="AA54" s="62">
        <v>-4</v>
      </c>
      <c r="AB54" s="62">
        <v>0</v>
      </c>
      <c r="AC54" s="62">
        <v>-4</v>
      </c>
      <c r="AD54" s="62">
        <v>-0.5</v>
      </c>
      <c r="AE54" s="62">
        <v>0</v>
      </c>
      <c r="AF54" s="62">
        <v>-0.5</v>
      </c>
      <c r="AG54" s="62">
        <v>-3.6</v>
      </c>
      <c r="AH54" s="62">
        <v>0</v>
      </c>
      <c r="AI54" s="62">
        <v>-3.6</v>
      </c>
      <c r="AJ54" s="62">
        <v>3.1</v>
      </c>
      <c r="AK54" s="62">
        <v>0</v>
      </c>
      <c r="AL54" s="62">
        <v>3.1</v>
      </c>
      <c r="AM54" s="29" t="s">
        <v>312</v>
      </c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 s="78"/>
      <c r="CB54" s="78"/>
      <c r="CC54" s="78"/>
      <c r="CD54" s="78"/>
      <c r="CE54" s="78"/>
      <c r="CF54" s="78"/>
    </row>
    <row r="55" spans="1:84" s="79" customFormat="1" ht="30" customHeight="1" x14ac:dyDescent="0.25">
      <c r="A55" s="78"/>
      <c r="B55" s="31" t="s">
        <v>76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0</v>
      </c>
      <c r="W55" s="64">
        <v>0</v>
      </c>
      <c r="X55" s="64">
        <v>0</v>
      </c>
      <c r="Y55" s="64">
        <v>0</v>
      </c>
      <c r="Z55" s="64">
        <v>0</v>
      </c>
      <c r="AA55" s="64">
        <v>0</v>
      </c>
      <c r="AB55" s="64">
        <v>0</v>
      </c>
      <c r="AC55" s="64">
        <v>0</v>
      </c>
      <c r="AD55" s="64">
        <v>0</v>
      </c>
      <c r="AE55" s="64">
        <v>0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33" t="s">
        <v>314</v>
      </c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 s="78"/>
      <c r="CB55" s="78"/>
      <c r="CC55" s="78"/>
      <c r="CD55" s="78"/>
      <c r="CE55" s="78"/>
      <c r="CF55" s="78"/>
    </row>
    <row r="56" spans="1:84" s="79" customFormat="1" ht="30" customHeight="1" x14ac:dyDescent="0.25">
      <c r="A56" s="78"/>
      <c r="B56" s="27" t="s">
        <v>194</v>
      </c>
      <c r="C56" s="62">
        <v>1592.6000000000001</v>
      </c>
      <c r="D56" s="62">
        <v>0</v>
      </c>
      <c r="E56" s="62">
        <v>1592.6000000000001</v>
      </c>
      <c r="F56" s="62">
        <v>-33.5</v>
      </c>
      <c r="G56" s="62">
        <v>0</v>
      </c>
      <c r="H56" s="62">
        <v>-33.5</v>
      </c>
      <c r="I56" s="62">
        <v>-786.4</v>
      </c>
      <c r="J56" s="62">
        <v>0</v>
      </c>
      <c r="K56" s="62">
        <v>-786.4</v>
      </c>
      <c r="L56" s="62">
        <v>-336</v>
      </c>
      <c r="M56" s="62">
        <v>0</v>
      </c>
      <c r="N56" s="62">
        <v>-336</v>
      </c>
      <c r="O56" s="62">
        <v>-518.90000000000009</v>
      </c>
      <c r="P56" s="62">
        <v>0</v>
      </c>
      <c r="Q56" s="62">
        <v>-518.90000000000009</v>
      </c>
      <c r="R56" s="62">
        <v>373.30000000000007</v>
      </c>
      <c r="S56" s="62">
        <v>0</v>
      </c>
      <c r="T56" s="62">
        <v>373.30000000000007</v>
      </c>
      <c r="U56" s="62">
        <v>-28.799999999999955</v>
      </c>
      <c r="V56" s="62">
        <v>0</v>
      </c>
      <c r="W56" s="62">
        <v>-28.799999999999955</v>
      </c>
      <c r="X56" s="62">
        <v>1167.9415000000001</v>
      </c>
      <c r="Y56" s="62">
        <v>0</v>
      </c>
      <c r="Z56" s="62">
        <v>1167.9415000000001</v>
      </c>
      <c r="AA56" s="62">
        <v>-2919.6979999999994</v>
      </c>
      <c r="AB56" s="62">
        <v>0</v>
      </c>
      <c r="AC56" s="62">
        <v>-2919.6979999999994</v>
      </c>
      <c r="AD56" s="62">
        <v>894.84990000000028</v>
      </c>
      <c r="AE56" s="62">
        <v>0</v>
      </c>
      <c r="AF56" s="62">
        <v>894.84990000000028</v>
      </c>
      <c r="AG56" s="62">
        <v>719.5234999999999</v>
      </c>
      <c r="AH56" s="62">
        <v>0</v>
      </c>
      <c r="AI56" s="62">
        <v>719.5234999999999</v>
      </c>
      <c r="AJ56" s="62">
        <v>-235.99589600000007</v>
      </c>
      <c r="AK56" s="62">
        <v>0</v>
      </c>
      <c r="AL56" s="62">
        <v>-235.99589600000007</v>
      </c>
      <c r="AM56" s="29" t="s">
        <v>315</v>
      </c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 s="78"/>
      <c r="CB56" s="78"/>
      <c r="CC56" s="78"/>
      <c r="CD56" s="78"/>
      <c r="CE56" s="78"/>
      <c r="CF56" s="78"/>
    </row>
    <row r="57" spans="1:84" s="79" customFormat="1" ht="30" customHeight="1" x14ac:dyDescent="0.25">
      <c r="A57" s="78"/>
      <c r="B57" s="37" t="s">
        <v>195</v>
      </c>
      <c r="C57" s="71">
        <v>1763.7</v>
      </c>
      <c r="D57" s="71">
        <v>0</v>
      </c>
      <c r="E57" s="71">
        <v>1763.7</v>
      </c>
      <c r="F57" s="71">
        <v>-1037.5999999999999</v>
      </c>
      <c r="G57" s="71">
        <v>0</v>
      </c>
      <c r="H57" s="71">
        <v>-1037.5999999999999</v>
      </c>
      <c r="I57" s="71">
        <v>17.199999999999932</v>
      </c>
      <c r="J57" s="71">
        <v>0</v>
      </c>
      <c r="K57" s="71">
        <v>17.199999999999932</v>
      </c>
      <c r="L57" s="71">
        <v>32.799999999999955</v>
      </c>
      <c r="M57" s="71">
        <v>0</v>
      </c>
      <c r="N57" s="71">
        <v>32.799999999999955</v>
      </c>
      <c r="O57" s="71">
        <v>526.59999999999991</v>
      </c>
      <c r="P57" s="71">
        <v>0</v>
      </c>
      <c r="Q57" s="71">
        <v>526.59999999999991</v>
      </c>
      <c r="R57" s="71">
        <v>455.20000000000005</v>
      </c>
      <c r="S57" s="71">
        <v>0</v>
      </c>
      <c r="T57" s="64">
        <v>455.20000000000005</v>
      </c>
      <c r="U57" s="71">
        <v>705</v>
      </c>
      <c r="V57" s="71">
        <v>0</v>
      </c>
      <c r="W57" s="64">
        <v>705</v>
      </c>
      <c r="X57" s="71">
        <v>1124.7415000000001</v>
      </c>
      <c r="Y57" s="71">
        <v>0</v>
      </c>
      <c r="Z57" s="64">
        <v>1124.7415000000001</v>
      </c>
      <c r="AA57" s="71">
        <v>-3007.6979999999999</v>
      </c>
      <c r="AB57" s="71">
        <v>0</v>
      </c>
      <c r="AC57" s="71">
        <v>-3007.6979999999999</v>
      </c>
      <c r="AD57" s="71">
        <v>551.24990000000025</v>
      </c>
      <c r="AE57" s="71">
        <v>0</v>
      </c>
      <c r="AF57" s="71">
        <v>551.24990000000025</v>
      </c>
      <c r="AG57" s="71">
        <v>758.42349999999999</v>
      </c>
      <c r="AH57" s="71">
        <v>0</v>
      </c>
      <c r="AI57" s="71">
        <v>758.42349999999999</v>
      </c>
      <c r="AJ57" s="71">
        <v>-241.79589600000008</v>
      </c>
      <c r="AK57" s="71">
        <v>0</v>
      </c>
      <c r="AL57" s="71">
        <v>-241.79589600000008</v>
      </c>
      <c r="AM57" s="39" t="s">
        <v>316</v>
      </c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 s="78"/>
      <c r="CB57" s="78"/>
      <c r="CC57" s="78"/>
      <c r="CD57" s="78"/>
      <c r="CE57" s="78"/>
      <c r="CF57" s="78"/>
    </row>
    <row r="58" spans="1:84" s="79" customFormat="1" ht="30" customHeight="1" x14ac:dyDescent="0.25">
      <c r="A58" s="78"/>
      <c r="B58" s="34" t="s">
        <v>196</v>
      </c>
      <c r="C58" s="67">
        <v>-174.5</v>
      </c>
      <c r="D58" s="67">
        <v>0</v>
      </c>
      <c r="E58" s="67">
        <v>-174.5</v>
      </c>
      <c r="F58" s="67">
        <v>1001.6</v>
      </c>
      <c r="G58" s="67">
        <v>0</v>
      </c>
      <c r="H58" s="67">
        <v>1001.6</v>
      </c>
      <c r="I58" s="67">
        <v>-809.3</v>
      </c>
      <c r="J58" s="67">
        <v>0</v>
      </c>
      <c r="K58" s="67">
        <v>-809.3</v>
      </c>
      <c r="L58" s="67">
        <v>-379.9</v>
      </c>
      <c r="M58" s="67">
        <v>0</v>
      </c>
      <c r="N58" s="67">
        <v>-379.9</v>
      </c>
      <c r="O58" s="67">
        <v>-1060</v>
      </c>
      <c r="P58" s="67">
        <v>0</v>
      </c>
      <c r="Q58" s="67">
        <v>-1060</v>
      </c>
      <c r="R58" s="67">
        <v>-68.100000000000023</v>
      </c>
      <c r="S58" s="67">
        <v>0</v>
      </c>
      <c r="T58" s="62">
        <v>-68.100000000000023</v>
      </c>
      <c r="U58" s="67">
        <v>-721.3</v>
      </c>
      <c r="V58" s="67">
        <v>0</v>
      </c>
      <c r="W58" s="62">
        <v>-721.3</v>
      </c>
      <c r="X58" s="67">
        <v>51.29999999999999</v>
      </c>
      <c r="Y58" s="67">
        <v>0</v>
      </c>
      <c r="Z58" s="62">
        <v>51.29999999999999</v>
      </c>
      <c r="AA58" s="67">
        <v>42.799999999999955</v>
      </c>
      <c r="AB58" s="67">
        <v>0</v>
      </c>
      <c r="AC58" s="67">
        <v>42.799999999999955</v>
      </c>
      <c r="AD58" s="67">
        <v>313.39999999999998</v>
      </c>
      <c r="AE58" s="67">
        <v>0</v>
      </c>
      <c r="AF58" s="67">
        <v>313.39999999999998</v>
      </c>
      <c r="AG58" s="67">
        <v>-49.09999999999998</v>
      </c>
      <c r="AH58" s="67">
        <v>0</v>
      </c>
      <c r="AI58" s="67">
        <v>-49.09999999999998</v>
      </c>
      <c r="AJ58" s="67">
        <v>20.800000000000068</v>
      </c>
      <c r="AK58" s="67">
        <v>0</v>
      </c>
      <c r="AL58" s="67">
        <v>20.800000000000068</v>
      </c>
      <c r="AM58" s="36" t="s">
        <v>317</v>
      </c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 s="78"/>
      <c r="CB58" s="78"/>
      <c r="CC58" s="78"/>
      <c r="CD58" s="78"/>
      <c r="CE58" s="78"/>
      <c r="CF58" s="78"/>
    </row>
    <row r="59" spans="1:84" s="79" customFormat="1" ht="30" customHeight="1" x14ac:dyDescent="0.25">
      <c r="A59" s="78"/>
      <c r="B59" s="37" t="s">
        <v>466</v>
      </c>
      <c r="C59" s="71">
        <v>-174.5</v>
      </c>
      <c r="D59" s="71">
        <v>0</v>
      </c>
      <c r="E59" s="71">
        <v>-174.5</v>
      </c>
      <c r="F59" s="71">
        <v>1001.6</v>
      </c>
      <c r="G59" s="71">
        <v>0</v>
      </c>
      <c r="H59" s="71">
        <v>1001.6</v>
      </c>
      <c r="I59" s="71">
        <v>-809.3</v>
      </c>
      <c r="J59" s="71">
        <v>0</v>
      </c>
      <c r="K59" s="71">
        <v>-809.3</v>
      </c>
      <c r="L59" s="71">
        <v>-379.9</v>
      </c>
      <c r="M59" s="71">
        <v>0</v>
      </c>
      <c r="N59" s="71">
        <v>-379.9</v>
      </c>
      <c r="O59" s="71">
        <v>-1060</v>
      </c>
      <c r="P59" s="71">
        <v>0</v>
      </c>
      <c r="Q59" s="71">
        <v>-1060</v>
      </c>
      <c r="R59" s="71">
        <v>-68.100000000000023</v>
      </c>
      <c r="S59" s="71">
        <v>0</v>
      </c>
      <c r="T59" s="71">
        <v>-68.100000000000023</v>
      </c>
      <c r="U59" s="71">
        <v>-721.3</v>
      </c>
      <c r="V59" s="71">
        <v>0</v>
      </c>
      <c r="W59" s="71">
        <v>-721.3</v>
      </c>
      <c r="X59" s="71">
        <v>51.29999999999999</v>
      </c>
      <c r="Y59" s="71">
        <v>0</v>
      </c>
      <c r="Z59" s="71">
        <v>51.29999999999999</v>
      </c>
      <c r="AA59" s="71">
        <v>42.799999999999955</v>
      </c>
      <c r="AB59" s="71">
        <v>0</v>
      </c>
      <c r="AC59" s="71">
        <v>42.799999999999955</v>
      </c>
      <c r="AD59" s="71">
        <v>313.39999999999998</v>
      </c>
      <c r="AE59" s="71">
        <v>0</v>
      </c>
      <c r="AF59" s="71">
        <v>313.39999999999998</v>
      </c>
      <c r="AG59" s="71">
        <v>-49.09999999999998</v>
      </c>
      <c r="AH59" s="71">
        <v>0</v>
      </c>
      <c r="AI59" s="71">
        <v>-49.09999999999998</v>
      </c>
      <c r="AJ59" s="71">
        <v>20.800000000000068</v>
      </c>
      <c r="AK59" s="71">
        <v>0</v>
      </c>
      <c r="AL59" s="71">
        <v>20.800000000000068</v>
      </c>
      <c r="AM59" s="39" t="s">
        <v>318</v>
      </c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 s="78"/>
      <c r="CB59" s="78"/>
      <c r="CC59" s="78"/>
      <c r="CD59" s="78"/>
      <c r="CE59" s="78"/>
      <c r="CF59" s="78"/>
    </row>
    <row r="60" spans="1:84" s="79" customFormat="1" ht="30" customHeight="1" x14ac:dyDescent="0.25">
      <c r="A60" s="78"/>
      <c r="B60" s="27" t="s">
        <v>197</v>
      </c>
      <c r="C60" s="62">
        <v>3.4</v>
      </c>
      <c r="D60" s="62">
        <v>0</v>
      </c>
      <c r="E60" s="62">
        <v>3.4</v>
      </c>
      <c r="F60" s="62">
        <v>2.5</v>
      </c>
      <c r="G60" s="62">
        <v>0</v>
      </c>
      <c r="H60" s="62">
        <v>2.5</v>
      </c>
      <c r="I60" s="62">
        <v>5.7</v>
      </c>
      <c r="J60" s="62">
        <v>0</v>
      </c>
      <c r="K60" s="62">
        <v>5.7</v>
      </c>
      <c r="L60" s="62">
        <v>11.1</v>
      </c>
      <c r="M60" s="62">
        <v>0</v>
      </c>
      <c r="N60" s="62">
        <v>11.1</v>
      </c>
      <c r="O60" s="62">
        <v>14.5</v>
      </c>
      <c r="P60" s="62">
        <v>0</v>
      </c>
      <c r="Q60" s="62">
        <v>14.5</v>
      </c>
      <c r="R60" s="62">
        <v>-13.799999999999999</v>
      </c>
      <c r="S60" s="62">
        <v>0</v>
      </c>
      <c r="T60" s="62">
        <v>-13.799999999999999</v>
      </c>
      <c r="U60" s="62">
        <v>-12.5</v>
      </c>
      <c r="V60" s="62">
        <v>0</v>
      </c>
      <c r="W60" s="62">
        <v>-12.5</v>
      </c>
      <c r="X60" s="62">
        <v>-8.1000000000000014</v>
      </c>
      <c r="Y60" s="62">
        <v>0</v>
      </c>
      <c r="Z60" s="62">
        <v>-8.1000000000000014</v>
      </c>
      <c r="AA60" s="62">
        <v>45.2</v>
      </c>
      <c r="AB60" s="62">
        <v>0</v>
      </c>
      <c r="AC60" s="62">
        <v>45.2</v>
      </c>
      <c r="AD60" s="62">
        <v>30.2</v>
      </c>
      <c r="AE60" s="62">
        <v>0</v>
      </c>
      <c r="AF60" s="62">
        <v>30.2</v>
      </c>
      <c r="AG60" s="62">
        <v>10.199999999999998</v>
      </c>
      <c r="AH60" s="62">
        <v>0</v>
      </c>
      <c r="AI60" s="62">
        <v>10.199999999999998</v>
      </c>
      <c r="AJ60" s="62">
        <v>-15</v>
      </c>
      <c r="AK60" s="62">
        <v>0</v>
      </c>
      <c r="AL60" s="62">
        <v>-15</v>
      </c>
      <c r="AM60" s="29" t="s">
        <v>319</v>
      </c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 s="78"/>
      <c r="CB60" s="78"/>
      <c r="CC60" s="78"/>
      <c r="CD60" s="78"/>
      <c r="CE60" s="78"/>
      <c r="CF60" s="78"/>
    </row>
    <row r="61" spans="1:84" s="79" customFormat="1" ht="51" customHeight="1" x14ac:dyDescent="0.25">
      <c r="A61" s="78"/>
      <c r="B61" s="248" t="s">
        <v>848</v>
      </c>
      <c r="C61" s="881">
        <v>767.59999999999945</v>
      </c>
      <c r="D61" s="881"/>
      <c r="E61" s="881"/>
      <c r="F61" s="881">
        <v>472.73513000000008</v>
      </c>
      <c r="G61" s="881"/>
      <c r="H61" s="881"/>
      <c r="I61" s="881">
        <v>243.50979499999954</v>
      </c>
      <c r="J61" s="881"/>
      <c r="K61" s="881"/>
      <c r="L61" s="881">
        <v>727.24000000000103</v>
      </c>
      <c r="M61" s="881"/>
      <c r="N61" s="881"/>
      <c r="O61" s="882">
        <v>-732.3000000000003</v>
      </c>
      <c r="P61" s="882"/>
      <c r="Q61" s="882"/>
      <c r="R61" s="882">
        <v>-230.90999999999997</v>
      </c>
      <c r="S61" s="882"/>
      <c r="T61" s="882"/>
      <c r="U61" s="883">
        <v>-117.47000000000003</v>
      </c>
      <c r="V61" s="883"/>
      <c r="W61" s="883"/>
      <c r="X61" s="884">
        <v>956.64150000000041</v>
      </c>
      <c r="Y61" s="885"/>
      <c r="Z61" s="886"/>
      <c r="AA61" s="887">
        <v>-1092.7980000000007</v>
      </c>
      <c r="AB61" s="888"/>
      <c r="AC61" s="889"/>
      <c r="AD61" s="874">
        <v>-445.85009999999966</v>
      </c>
      <c r="AE61" s="875"/>
      <c r="AF61" s="876"/>
      <c r="AG61" s="874">
        <v>855.01649999999995</v>
      </c>
      <c r="AH61" s="875"/>
      <c r="AI61" s="876"/>
      <c r="AJ61" s="874">
        <v>1281.8552073573917</v>
      </c>
      <c r="AK61" s="875"/>
      <c r="AL61" s="876"/>
      <c r="AM61" s="249" t="s">
        <v>852</v>
      </c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 s="78"/>
      <c r="CB61" s="78"/>
      <c r="CC61" s="78"/>
      <c r="CD61" s="78"/>
      <c r="CE61" s="78"/>
      <c r="CF61" s="78"/>
    </row>
    <row r="62" spans="1:84" s="79" customFormat="1" ht="10.15" customHeight="1" thickBot="1" x14ac:dyDescent="0.3">
      <c r="B62" s="348"/>
      <c r="C62" s="349"/>
      <c r="D62" s="349"/>
      <c r="E62" s="349"/>
      <c r="F62" s="349"/>
      <c r="G62" s="349"/>
      <c r="H62" s="349"/>
      <c r="I62" s="349"/>
      <c r="J62" s="349"/>
      <c r="K62" s="349"/>
      <c r="L62" s="349"/>
      <c r="M62" s="349"/>
      <c r="N62" s="349"/>
      <c r="O62" s="350"/>
      <c r="P62" s="350"/>
      <c r="Q62" s="350"/>
      <c r="R62" s="350"/>
      <c r="S62" s="350"/>
      <c r="T62" s="350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351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 s="78"/>
      <c r="CB62" s="78"/>
      <c r="CC62" s="78"/>
      <c r="CD62" s="78"/>
      <c r="CE62" s="78"/>
      <c r="CF62" s="78"/>
    </row>
    <row r="63" spans="1:84" s="344" customFormat="1" ht="30" customHeight="1" thickBot="1" x14ac:dyDescent="0.3">
      <c r="B63" s="276" t="s">
        <v>47</v>
      </c>
      <c r="X63" s="634"/>
      <c r="AA63" s="345"/>
      <c r="AB63" s="345"/>
      <c r="AC63" s="345"/>
      <c r="AD63" s="345"/>
      <c r="AE63" s="345"/>
      <c r="AF63" s="345"/>
      <c r="AG63" s="345"/>
      <c r="AH63" s="345"/>
      <c r="AI63" s="345"/>
      <c r="AJ63" s="345"/>
      <c r="AK63" s="345"/>
      <c r="AL63" s="345"/>
      <c r="AM63" s="324" t="s">
        <v>541</v>
      </c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 s="345"/>
      <c r="CB63" s="345"/>
      <c r="CC63" s="345"/>
      <c r="CD63" s="345"/>
      <c r="CE63" s="345"/>
      <c r="CF63" s="345"/>
    </row>
    <row r="64" spans="1:84" s="645" customFormat="1" ht="75" customHeight="1" x14ac:dyDescent="0.25">
      <c r="B64" s="877" t="s">
        <v>835</v>
      </c>
      <c r="C64" s="877"/>
      <c r="D64" s="877"/>
      <c r="E64" s="877"/>
      <c r="F64" s="877"/>
      <c r="G64" s="877"/>
      <c r="H64" s="877"/>
      <c r="I64" s="877"/>
      <c r="J64" s="877"/>
      <c r="K64" s="877"/>
      <c r="L64" s="877"/>
      <c r="M64" s="877"/>
      <c r="N64" s="877"/>
      <c r="O64" s="877"/>
      <c r="P64" s="877"/>
      <c r="Q64" s="877"/>
      <c r="R64" s="877"/>
      <c r="S64" s="877"/>
      <c r="T64" s="877"/>
      <c r="U64" s="877"/>
      <c r="V64" s="877"/>
      <c r="W64" s="877"/>
      <c r="X64" s="877"/>
      <c r="Y64" s="877"/>
      <c r="Z64" s="877"/>
      <c r="AA64" s="877"/>
      <c r="AB64" s="877"/>
      <c r="AC64" s="877"/>
      <c r="AD64" s="877"/>
      <c r="AE64" s="877"/>
      <c r="AF64" s="877"/>
      <c r="AG64" s="877"/>
      <c r="AH64" s="878" t="s">
        <v>836</v>
      </c>
      <c r="AI64" s="878"/>
      <c r="AJ64" s="878"/>
      <c r="AK64" s="878"/>
      <c r="AL64" s="878"/>
      <c r="AM64" s="878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</row>
    <row r="65" spans="30:38" x14ac:dyDescent="0.25">
      <c r="AD65" s="21"/>
      <c r="AE65" s="21"/>
      <c r="AF65" s="21"/>
      <c r="AG65" s="21"/>
      <c r="AH65" s="21"/>
      <c r="AI65" s="21"/>
      <c r="AJ65" s="21"/>
      <c r="AK65" s="21"/>
      <c r="AL65" s="21"/>
    </row>
    <row r="269" spans="9:9" x14ac:dyDescent="0.25">
      <c r="I269" s="19">
        <v>128.267</v>
      </c>
    </row>
  </sheetData>
  <mergeCells count="33">
    <mergeCell ref="B64:AG64"/>
    <mergeCell ref="AH64:AM64"/>
    <mergeCell ref="AD6:AF6"/>
    <mergeCell ref="AG6:AI6"/>
    <mergeCell ref="AJ6:AL6"/>
    <mergeCell ref="AM6:AM7"/>
    <mergeCell ref="C61:E61"/>
    <mergeCell ref="F61:H61"/>
    <mergeCell ref="I61:K61"/>
    <mergeCell ref="L61:N61"/>
    <mergeCell ref="O61:Q61"/>
    <mergeCell ref="R61:T61"/>
    <mergeCell ref="U61:W61"/>
    <mergeCell ref="X61:Z61"/>
    <mergeCell ref="AA61:AC61"/>
    <mergeCell ref="AD61:AF61"/>
    <mergeCell ref="AG61:AI61"/>
    <mergeCell ref="AJ61:AL61"/>
    <mergeCell ref="O6:Q6"/>
    <mergeCell ref="R6:T6"/>
    <mergeCell ref="U6:W6"/>
    <mergeCell ref="X6:Z6"/>
    <mergeCell ref="AA6:AC6"/>
    <mergeCell ref="B6:B7"/>
    <mergeCell ref="C6:E6"/>
    <mergeCell ref="F6:H6"/>
    <mergeCell ref="I6:K6"/>
    <mergeCell ref="L6:N6"/>
    <mergeCell ref="B2:C2"/>
    <mergeCell ref="U2:AL2"/>
    <mergeCell ref="U3:AL3"/>
    <mergeCell ref="X4:AL4"/>
    <mergeCell ref="O5:AC5"/>
  </mergeCells>
  <printOptions horizontalCentered="1" verticalCentered="1"/>
  <pageMargins left="0.118110236220472" right="0.118110236220472" top="0.15748031496063" bottom="0.15748031496063" header="0.31496062992126" footer="0.31496062992126"/>
  <pageSetup scale="27" orientation="landscape" r:id="rId1"/>
  <rowBreaks count="1" manualBreakCount="1">
    <brk id="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C4117"/>
  <sheetViews>
    <sheetView rightToLeft="1" topLeftCell="EH1" zoomScale="50" zoomScaleNormal="50" workbookViewId="0">
      <selection activeCell="EK12" sqref="EK8:EU12"/>
    </sheetView>
  </sheetViews>
  <sheetFormatPr defaultColWidth="9.140625" defaultRowHeight="33" x14ac:dyDescent="0.45"/>
  <cols>
    <col min="1" max="1" width="15.85546875" style="2" bestFit="1" customWidth="1"/>
    <col min="2" max="2" width="76.140625" style="19" customWidth="1"/>
    <col min="3" max="3" width="26.85546875" style="2" hidden="1" customWidth="1"/>
    <col min="4" max="4" width="19.7109375" style="2" hidden="1" customWidth="1"/>
    <col min="5" max="5" width="15.42578125" style="2" hidden="1" customWidth="1"/>
    <col min="6" max="73" width="16.85546875" style="2" hidden="1" customWidth="1"/>
    <col min="74" max="74" width="26.5703125" style="2" hidden="1" customWidth="1"/>
    <col min="75" max="78" width="16.85546875" style="2" hidden="1" customWidth="1"/>
    <col min="79" max="79" width="20.7109375" style="2" hidden="1" customWidth="1"/>
    <col min="80" max="80" width="16.28515625" style="2" hidden="1" customWidth="1"/>
    <col min="81" max="81" width="22.28515625" style="2" hidden="1" customWidth="1"/>
    <col min="82" max="82" width="20.7109375" style="2" hidden="1" customWidth="1"/>
    <col min="83" max="83" width="16.28515625" style="2" hidden="1" customWidth="1"/>
    <col min="84" max="84" width="22.28515625" style="2" hidden="1" customWidth="1"/>
    <col min="85" max="85" width="28" style="2" hidden="1" customWidth="1"/>
    <col min="86" max="86" width="20.140625" style="2" hidden="1" customWidth="1"/>
    <col min="87" max="88" width="28" style="2" hidden="1" customWidth="1"/>
    <col min="89" max="89" width="20.140625" style="2" hidden="1" customWidth="1"/>
    <col min="90" max="91" width="28" style="2" hidden="1" customWidth="1"/>
    <col min="92" max="92" width="20.140625" style="2" hidden="1" customWidth="1"/>
    <col min="93" max="94" width="28" style="2" hidden="1" customWidth="1"/>
    <col min="95" max="95" width="20.140625" style="2" hidden="1" customWidth="1"/>
    <col min="96" max="98" width="16.85546875" style="2" hidden="1" customWidth="1"/>
    <col min="99" max="99" width="21.7109375" style="216" hidden="1" customWidth="1"/>
    <col min="100" max="122" width="21.7109375" style="2" hidden="1" customWidth="1"/>
    <col min="123" max="123" width="31.140625" style="2" hidden="1" customWidth="1"/>
    <col min="124" max="137" width="21.7109375" style="2" hidden="1" customWidth="1"/>
    <col min="138" max="152" width="21.7109375" style="2" customWidth="1"/>
    <col min="153" max="153" width="113.7109375" style="2" customWidth="1"/>
    <col min="154" max="154" width="19.42578125" style="627" bestFit="1" customWidth="1"/>
    <col min="155" max="155" width="19.140625" style="627" bestFit="1" customWidth="1"/>
    <col min="156" max="156" width="21.140625" style="627" bestFit="1" customWidth="1"/>
    <col min="157" max="157" width="15.5703125" style="627" bestFit="1" customWidth="1"/>
    <col min="158" max="159" width="15.85546875" style="627" bestFit="1" customWidth="1"/>
    <col min="160" max="161" width="15.5703125" style="627" bestFit="1" customWidth="1"/>
    <col min="162" max="162" width="14" style="627" bestFit="1" customWidth="1"/>
    <col min="163" max="163" width="11.85546875" style="627" bestFit="1" customWidth="1"/>
    <col min="164" max="164" width="10" style="627" bestFit="1" customWidth="1"/>
    <col min="165" max="165" width="18.28515625" style="627" bestFit="1" customWidth="1"/>
    <col min="166" max="166" width="15.85546875" style="627" bestFit="1" customWidth="1"/>
    <col min="167" max="167" width="11.42578125" style="627" bestFit="1" customWidth="1"/>
    <col min="168" max="168" width="11.5703125" style="627" bestFit="1" customWidth="1"/>
    <col min="169" max="169" width="9.85546875" style="627" bestFit="1" customWidth="1"/>
    <col min="170" max="174" width="11.5703125" style="627" bestFit="1" customWidth="1"/>
    <col min="175" max="175" width="9.85546875" style="627" bestFit="1" customWidth="1"/>
    <col min="176" max="177" width="9.140625" style="2"/>
    <col min="178" max="179" width="12" style="2" bestFit="1" customWidth="1"/>
    <col min="180" max="180" width="13.42578125" style="2" bestFit="1" customWidth="1"/>
    <col min="181" max="181" width="12" style="2" bestFit="1" customWidth="1"/>
    <col min="182" max="182" width="9.85546875" style="2" bestFit="1" customWidth="1"/>
    <col min="183" max="183" width="11.28515625" style="2" bestFit="1" customWidth="1"/>
    <col min="184" max="185" width="13.42578125" style="2" bestFit="1" customWidth="1"/>
    <col min="186" max="187" width="11.28515625" style="2" bestFit="1" customWidth="1"/>
    <col min="188" max="188" width="12" style="2" bestFit="1" customWidth="1"/>
    <col min="189" max="197" width="9.28515625" style="2" bestFit="1" customWidth="1"/>
    <col min="198" max="198" width="13.42578125" style="2" bestFit="1" customWidth="1"/>
    <col min="199" max="199" width="9.28515625" style="2" bestFit="1" customWidth="1"/>
    <col min="200" max="16384" width="9.140625" style="2"/>
  </cols>
  <sheetData>
    <row r="1" spans="1:211" s="635" customFormat="1" ht="31.5" customHeight="1" x14ac:dyDescent="0.4">
      <c r="B1" s="636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631"/>
      <c r="O1" s="631"/>
      <c r="P1" s="631"/>
      <c r="Q1" s="631"/>
      <c r="R1" s="631"/>
      <c r="S1" s="631"/>
      <c r="T1" s="631"/>
      <c r="U1" s="631"/>
      <c r="V1" s="631"/>
      <c r="W1" s="631"/>
      <c r="X1" s="631"/>
      <c r="Y1" s="631"/>
      <c r="Z1" s="631"/>
      <c r="AA1" s="631"/>
      <c r="AB1" s="631"/>
      <c r="AC1" s="631"/>
      <c r="AD1" s="631"/>
      <c r="AE1" s="631"/>
      <c r="AF1" s="631"/>
      <c r="AG1" s="631"/>
      <c r="AH1" s="631"/>
      <c r="AI1" s="631"/>
      <c r="AJ1" s="631"/>
      <c r="AK1" s="631"/>
      <c r="AL1" s="631"/>
      <c r="AM1" s="631"/>
      <c r="AN1" s="631"/>
      <c r="AO1" s="631"/>
      <c r="AP1" s="631"/>
      <c r="AQ1" s="631"/>
      <c r="AR1" s="631"/>
      <c r="AS1" s="631"/>
      <c r="AT1" s="631"/>
      <c r="AU1" s="631"/>
      <c r="AV1" s="631"/>
      <c r="AW1" s="631"/>
      <c r="AX1" s="631"/>
      <c r="AY1" s="631"/>
      <c r="AZ1" s="631"/>
      <c r="BA1" s="631"/>
      <c r="BB1" s="631"/>
      <c r="BC1" s="631"/>
      <c r="BD1" s="631"/>
      <c r="BE1" s="631"/>
      <c r="BF1" s="631"/>
      <c r="BG1" s="631"/>
      <c r="BH1" s="631"/>
      <c r="BI1" s="631"/>
      <c r="BJ1" s="631"/>
      <c r="BK1" s="631"/>
      <c r="BL1" s="631"/>
      <c r="BM1" s="631"/>
      <c r="BN1" s="631"/>
      <c r="BO1" s="631"/>
      <c r="BP1" s="631"/>
      <c r="BQ1" s="631"/>
      <c r="BR1" s="631"/>
      <c r="BS1" s="631"/>
      <c r="BT1" s="631"/>
      <c r="BU1" s="631"/>
      <c r="BV1" s="631"/>
      <c r="BW1" s="631"/>
      <c r="BX1" s="631"/>
      <c r="BY1" s="631"/>
      <c r="BZ1" s="631"/>
      <c r="CA1" s="631"/>
      <c r="CB1" s="631"/>
      <c r="CC1" s="631"/>
      <c r="CD1" s="631"/>
      <c r="CE1" s="631"/>
      <c r="CF1" s="631"/>
      <c r="CG1" s="631"/>
      <c r="CH1" s="631"/>
      <c r="CI1" s="631"/>
      <c r="CJ1" s="631"/>
      <c r="CK1" s="631"/>
      <c r="CL1" s="631"/>
      <c r="CM1" s="631"/>
      <c r="CN1" s="631"/>
      <c r="CO1" s="631"/>
      <c r="CP1" s="631"/>
      <c r="CQ1" s="631"/>
      <c r="CR1" s="631"/>
      <c r="CS1" s="631"/>
      <c r="CT1" s="631"/>
      <c r="CU1" s="631"/>
      <c r="CV1" s="631"/>
      <c r="CW1" s="631"/>
      <c r="CX1" s="631"/>
      <c r="CY1" s="631"/>
      <c r="CZ1" s="631"/>
      <c r="DA1" s="631"/>
      <c r="DB1" s="631"/>
      <c r="DC1" s="631"/>
      <c r="DD1" s="631"/>
      <c r="DE1" s="631"/>
      <c r="DF1" s="631"/>
      <c r="DG1" s="631"/>
      <c r="DH1" s="631"/>
      <c r="DI1" s="631"/>
      <c r="DJ1" s="631"/>
      <c r="DK1" s="631"/>
      <c r="DL1" s="631"/>
      <c r="DM1" s="631"/>
      <c r="DN1" s="631"/>
      <c r="DO1" s="631"/>
      <c r="DP1" s="631"/>
      <c r="DQ1" s="631"/>
      <c r="DR1" s="631"/>
      <c r="DS1" s="631"/>
      <c r="DT1" s="631"/>
      <c r="DU1" s="631"/>
      <c r="DV1" s="631"/>
      <c r="DW1" s="631"/>
      <c r="DX1" s="631"/>
      <c r="DY1" s="631"/>
      <c r="DZ1" s="631"/>
      <c r="EA1" s="631"/>
      <c r="EB1" s="631"/>
      <c r="EC1" s="631"/>
      <c r="ED1" s="631"/>
      <c r="EE1" s="631"/>
      <c r="EF1" s="631"/>
      <c r="EG1" s="631"/>
      <c r="EH1" s="631"/>
      <c r="EI1" s="631"/>
      <c r="EJ1" s="631"/>
      <c r="EK1" s="631"/>
      <c r="EL1" s="631"/>
      <c r="EM1" s="631"/>
      <c r="EN1" s="631"/>
      <c r="EO1" s="631"/>
      <c r="EP1" s="631"/>
      <c r="EQ1" s="631"/>
      <c r="ER1" s="631"/>
      <c r="ES1" s="631"/>
      <c r="ET1" s="631"/>
      <c r="EU1" s="631"/>
      <c r="EV1" s="631"/>
    </row>
    <row r="2" spans="1:211" s="334" customFormat="1" ht="40.15" customHeight="1" x14ac:dyDescent="0.25">
      <c r="B2" s="904" t="s">
        <v>440</v>
      </c>
      <c r="C2" s="905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C2" s="359"/>
      <c r="AD2" s="359"/>
      <c r="AE2" s="359"/>
      <c r="AF2" s="359"/>
      <c r="AG2" s="359"/>
      <c r="AH2" s="359"/>
      <c r="AI2" s="359"/>
      <c r="AJ2" s="359"/>
      <c r="AK2" s="359"/>
      <c r="AL2" s="359"/>
      <c r="AM2" s="359"/>
      <c r="AN2" s="359"/>
      <c r="AO2" s="359"/>
      <c r="AP2" s="359"/>
      <c r="AQ2" s="359"/>
      <c r="AR2" s="359"/>
      <c r="AS2" s="359"/>
      <c r="AT2" s="359"/>
      <c r="AU2" s="359"/>
      <c r="AV2" s="359"/>
      <c r="AW2" s="359"/>
      <c r="AX2" s="359"/>
      <c r="AY2" s="359"/>
      <c r="AZ2" s="359"/>
      <c r="BA2" s="359"/>
      <c r="BB2" s="359"/>
      <c r="BC2" s="359"/>
      <c r="BD2" s="359"/>
      <c r="BE2" s="359"/>
      <c r="BF2" s="359"/>
      <c r="BG2" s="359"/>
      <c r="BH2" s="359"/>
      <c r="BI2" s="359"/>
      <c r="BJ2" s="359"/>
      <c r="BK2" s="359"/>
      <c r="BL2" s="359"/>
      <c r="BM2" s="359"/>
      <c r="BN2" s="359"/>
      <c r="BO2" s="359"/>
      <c r="BP2" s="359"/>
      <c r="BQ2" s="359"/>
      <c r="BR2" s="359"/>
      <c r="BS2" s="359"/>
      <c r="BT2" s="359"/>
      <c r="BU2" s="359"/>
      <c r="BV2" s="359"/>
      <c r="BW2" s="359"/>
      <c r="BX2" s="359"/>
      <c r="BY2" s="359"/>
      <c r="BZ2" s="359"/>
      <c r="CA2" s="359"/>
      <c r="CB2" s="359"/>
      <c r="CC2" s="359"/>
      <c r="CD2" s="359"/>
      <c r="CE2" s="359"/>
      <c r="CF2" s="359"/>
      <c r="CG2" s="359"/>
      <c r="CH2" s="359"/>
      <c r="CI2" s="360"/>
      <c r="CJ2" s="360"/>
      <c r="CK2" s="360"/>
      <c r="CL2" s="360"/>
      <c r="CM2" s="360"/>
      <c r="CN2" s="360"/>
      <c r="CO2" s="360"/>
      <c r="CP2" s="360"/>
      <c r="CQ2" s="360"/>
      <c r="CR2" s="918" t="s">
        <v>816</v>
      </c>
      <c r="CS2" s="919"/>
      <c r="CT2" s="919"/>
      <c r="CU2" s="919"/>
      <c r="CV2" s="919"/>
      <c r="CW2" s="919"/>
      <c r="CX2" s="919"/>
      <c r="CY2" s="919"/>
      <c r="CZ2" s="919"/>
      <c r="DA2" s="919"/>
      <c r="DB2" s="919"/>
      <c r="DC2" s="919"/>
      <c r="DD2" s="919"/>
      <c r="DE2" s="919"/>
      <c r="DF2" s="919"/>
      <c r="DG2" s="919"/>
      <c r="DH2" s="919"/>
      <c r="DI2" s="919"/>
      <c r="DJ2" s="919"/>
      <c r="DK2" s="919"/>
      <c r="DL2" s="919"/>
      <c r="DM2" s="919"/>
      <c r="DN2" s="919"/>
      <c r="DO2" s="919"/>
      <c r="DP2" s="919"/>
      <c r="DQ2" s="919"/>
      <c r="DR2" s="919"/>
      <c r="DS2" s="919"/>
      <c r="DT2" s="919"/>
      <c r="DU2" s="919"/>
      <c r="DV2" s="919"/>
      <c r="DW2" s="919"/>
      <c r="DX2" s="919"/>
      <c r="DY2" s="919"/>
      <c r="DZ2" s="919"/>
      <c r="EA2" s="919"/>
      <c r="EB2" s="919"/>
      <c r="EC2" s="919"/>
      <c r="ED2" s="919"/>
      <c r="EE2" s="919"/>
      <c r="EF2" s="919"/>
      <c r="EG2" s="919"/>
      <c r="EH2" s="919"/>
      <c r="EI2" s="919"/>
      <c r="EJ2" s="919"/>
      <c r="EK2" s="919"/>
      <c r="EL2" s="919"/>
      <c r="EM2" s="919"/>
      <c r="EN2" s="919"/>
      <c r="EO2" s="919"/>
      <c r="EP2" s="919"/>
      <c r="EQ2" s="919"/>
      <c r="ER2" s="919"/>
      <c r="ES2" s="919"/>
      <c r="ET2" s="919"/>
      <c r="EU2" s="919"/>
      <c r="EV2" s="920"/>
      <c r="EW2" s="690" t="s">
        <v>221</v>
      </c>
      <c r="EX2" s="628"/>
      <c r="EY2" s="628"/>
      <c r="EZ2" s="628"/>
      <c r="FA2" s="628"/>
      <c r="FB2" s="628"/>
      <c r="FC2" s="628"/>
      <c r="FD2" s="628"/>
      <c r="FE2" s="628"/>
      <c r="FF2" s="628"/>
      <c r="FG2" s="628"/>
      <c r="FH2" s="628"/>
      <c r="FI2" s="628"/>
      <c r="FJ2" s="628"/>
      <c r="FK2" s="628"/>
      <c r="FL2" s="628"/>
      <c r="FM2" s="628"/>
      <c r="FN2" s="628"/>
      <c r="FO2" s="628"/>
      <c r="FP2" s="628"/>
      <c r="FQ2" s="628"/>
      <c r="FR2" s="628"/>
      <c r="FS2" s="628"/>
    </row>
    <row r="3" spans="1:211" s="334" customFormat="1" ht="40.15" customHeight="1" x14ac:dyDescent="0.25">
      <c r="B3" s="361"/>
      <c r="C3" s="362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3"/>
      <c r="AH3" s="363"/>
      <c r="AI3" s="363"/>
      <c r="AJ3" s="363"/>
      <c r="AK3" s="363"/>
      <c r="AL3" s="363"/>
      <c r="AM3" s="363"/>
      <c r="AN3" s="363"/>
      <c r="AO3" s="363"/>
      <c r="AP3" s="363"/>
      <c r="AQ3" s="363"/>
      <c r="AR3" s="363"/>
      <c r="AS3" s="363"/>
      <c r="AT3" s="363"/>
      <c r="AU3" s="363"/>
      <c r="AV3" s="363"/>
      <c r="AW3" s="363"/>
      <c r="AX3" s="363"/>
      <c r="AY3" s="363"/>
      <c r="AZ3" s="363"/>
      <c r="BA3" s="363"/>
      <c r="BB3" s="363"/>
      <c r="BC3" s="363"/>
      <c r="BD3" s="363"/>
      <c r="BE3" s="363"/>
      <c r="BF3" s="363"/>
      <c r="BG3" s="363"/>
      <c r="BH3" s="363"/>
      <c r="BI3" s="363"/>
      <c r="BJ3" s="363"/>
      <c r="BK3" s="363"/>
      <c r="BL3" s="363"/>
      <c r="BM3" s="363"/>
      <c r="BN3" s="363"/>
      <c r="BO3" s="363"/>
      <c r="BP3" s="363"/>
      <c r="BQ3" s="363"/>
      <c r="BR3" s="363"/>
      <c r="BS3" s="363"/>
      <c r="BT3" s="363"/>
      <c r="BU3" s="363"/>
      <c r="BV3" s="363"/>
      <c r="BW3" s="363"/>
      <c r="BX3" s="363"/>
      <c r="BY3" s="363"/>
      <c r="BZ3" s="363"/>
      <c r="CA3" s="363"/>
      <c r="CB3" s="363"/>
      <c r="CC3" s="363"/>
      <c r="CD3" s="363"/>
      <c r="CE3" s="363"/>
      <c r="CF3" s="363"/>
      <c r="CG3" s="363"/>
      <c r="CH3" s="363"/>
      <c r="CI3" s="364"/>
      <c r="CJ3" s="364"/>
      <c r="CK3" s="364"/>
      <c r="CL3" s="364"/>
      <c r="CM3" s="364"/>
      <c r="CN3" s="364"/>
      <c r="CO3" s="364"/>
      <c r="CP3" s="364"/>
      <c r="CQ3" s="364"/>
      <c r="CR3" s="286"/>
      <c r="CS3" s="286"/>
      <c r="CT3" s="286"/>
      <c r="CU3" s="286"/>
      <c r="CV3" s="286"/>
      <c r="CW3" s="286"/>
      <c r="CX3" s="286"/>
      <c r="CY3" s="286"/>
      <c r="CZ3" s="286"/>
      <c r="DA3" s="286"/>
      <c r="DB3" s="286"/>
      <c r="DC3" s="286"/>
      <c r="DD3" s="921" t="s">
        <v>494</v>
      </c>
      <c r="DE3" s="921"/>
      <c r="DF3" s="921"/>
      <c r="DG3" s="921"/>
      <c r="DH3" s="921"/>
      <c r="DI3" s="921"/>
      <c r="DJ3" s="921"/>
      <c r="DK3" s="921"/>
      <c r="DL3" s="921"/>
      <c r="DM3" s="921"/>
      <c r="DN3" s="921"/>
      <c r="DO3" s="921"/>
      <c r="DP3" s="921"/>
      <c r="DQ3" s="921"/>
      <c r="DR3" s="921"/>
      <c r="DS3" s="921"/>
      <c r="DT3" s="921"/>
      <c r="DU3" s="921"/>
      <c r="DV3" s="921"/>
      <c r="DW3" s="921"/>
      <c r="DX3" s="921"/>
      <c r="DY3" s="921"/>
      <c r="DZ3" s="921"/>
      <c r="EA3" s="921"/>
      <c r="EB3" s="921"/>
      <c r="EC3" s="921"/>
      <c r="ED3" s="921"/>
      <c r="EE3" s="921"/>
      <c r="EF3" s="921"/>
      <c r="EG3" s="921"/>
      <c r="EH3" s="921"/>
      <c r="EI3" s="921"/>
      <c r="EJ3" s="921"/>
      <c r="EK3" s="921"/>
      <c r="EL3" s="921"/>
      <c r="EM3" s="921"/>
      <c r="EN3" s="921"/>
      <c r="EO3" s="921"/>
      <c r="EP3" s="921"/>
      <c r="EQ3" s="921"/>
      <c r="ER3" s="921"/>
      <c r="ES3" s="921"/>
      <c r="ET3" s="921"/>
      <c r="EU3" s="921"/>
      <c r="EV3" s="922"/>
      <c r="EW3" s="365"/>
      <c r="EX3" s="628"/>
      <c r="EY3" s="628"/>
      <c r="EZ3" s="628"/>
      <c r="FA3" s="628"/>
      <c r="FB3" s="628"/>
      <c r="FC3" s="628"/>
      <c r="FD3" s="628"/>
      <c r="FE3" s="628"/>
      <c r="FF3" s="628"/>
      <c r="FG3" s="628"/>
      <c r="FH3" s="628"/>
      <c r="FI3" s="628"/>
      <c r="FJ3" s="628"/>
      <c r="FK3" s="628"/>
      <c r="FL3" s="628"/>
      <c r="FM3" s="628"/>
      <c r="FN3" s="628"/>
      <c r="FO3" s="628"/>
      <c r="FP3" s="628"/>
      <c r="FQ3" s="628"/>
      <c r="FR3" s="628"/>
      <c r="FS3" s="628"/>
    </row>
    <row r="4" spans="1:211" s="334" customFormat="1" ht="40.15" customHeight="1" x14ac:dyDescent="0.25">
      <c r="B4" s="439"/>
      <c r="C4" s="362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3"/>
      <c r="BQ4" s="363"/>
      <c r="BR4" s="363"/>
      <c r="BS4" s="363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4"/>
      <c r="CJ4" s="364"/>
      <c r="CK4" s="364"/>
      <c r="CL4" s="364"/>
      <c r="CM4" s="364"/>
      <c r="CN4" s="364"/>
      <c r="CO4" s="364"/>
      <c r="CP4" s="364"/>
      <c r="CQ4" s="364"/>
      <c r="CR4" s="286"/>
      <c r="CS4" s="286"/>
      <c r="CT4" s="286"/>
      <c r="CU4" s="286"/>
      <c r="CV4" s="286"/>
      <c r="CW4" s="286"/>
      <c r="CX4" s="286"/>
      <c r="CY4" s="286"/>
      <c r="CZ4" s="286"/>
      <c r="DA4" s="286"/>
      <c r="DB4" s="286"/>
      <c r="DC4" s="286"/>
      <c r="DD4" s="869" t="s">
        <v>495</v>
      </c>
      <c r="DE4" s="869"/>
      <c r="DF4" s="869"/>
      <c r="DG4" s="869"/>
      <c r="DH4" s="869"/>
      <c r="DI4" s="869"/>
      <c r="DJ4" s="869"/>
      <c r="DK4" s="869"/>
      <c r="DL4" s="869"/>
      <c r="DM4" s="869"/>
      <c r="DN4" s="869"/>
      <c r="DO4" s="869"/>
      <c r="DP4" s="869"/>
      <c r="DQ4" s="869"/>
      <c r="DR4" s="869"/>
      <c r="DS4" s="869"/>
      <c r="DT4" s="869"/>
      <c r="DU4" s="869"/>
      <c r="DV4" s="869"/>
      <c r="DW4" s="869"/>
      <c r="DX4" s="869"/>
      <c r="DY4" s="869"/>
      <c r="DZ4" s="869"/>
      <c r="EA4" s="869"/>
      <c r="EB4" s="869"/>
      <c r="EC4" s="869"/>
      <c r="ED4" s="869"/>
      <c r="EE4" s="869"/>
      <c r="EF4" s="869"/>
      <c r="EG4" s="869"/>
      <c r="EH4" s="869"/>
      <c r="EI4" s="869"/>
      <c r="EJ4" s="869"/>
      <c r="EK4" s="869"/>
      <c r="EL4" s="869"/>
      <c r="EM4" s="869"/>
      <c r="EN4" s="869"/>
      <c r="EO4" s="869"/>
      <c r="EP4" s="869"/>
      <c r="EQ4" s="869"/>
      <c r="ER4" s="869"/>
      <c r="ES4" s="869"/>
      <c r="ET4" s="869"/>
      <c r="EU4" s="869"/>
      <c r="EV4" s="923"/>
      <c r="EW4" s="366" t="s">
        <v>217</v>
      </c>
      <c r="EX4" s="628"/>
      <c r="EY4" s="628"/>
      <c r="EZ4" s="628"/>
      <c r="FA4" s="628"/>
      <c r="FB4" s="628"/>
      <c r="FC4" s="628"/>
      <c r="FD4" s="628"/>
      <c r="FE4" s="628"/>
      <c r="FF4" s="628"/>
      <c r="FG4" s="628"/>
      <c r="FH4" s="628"/>
      <c r="FI4" s="628"/>
      <c r="FJ4" s="628"/>
      <c r="FK4" s="628"/>
      <c r="FL4" s="628"/>
      <c r="FM4" s="628"/>
      <c r="FN4" s="628"/>
      <c r="FO4" s="628"/>
      <c r="FP4" s="628"/>
      <c r="FQ4" s="628"/>
      <c r="FR4" s="628"/>
      <c r="FS4" s="628"/>
    </row>
    <row r="5" spans="1:211" ht="15" customHeight="1" x14ac:dyDescent="0.45">
      <c r="B5" s="438"/>
      <c r="C5" s="906"/>
      <c r="D5" s="870"/>
      <c r="E5" s="870"/>
      <c r="F5" s="870"/>
      <c r="G5" s="870"/>
      <c r="H5" s="870"/>
      <c r="I5" s="870"/>
      <c r="J5" s="870"/>
      <c r="K5" s="870"/>
      <c r="L5" s="870"/>
      <c r="M5" s="870"/>
      <c r="N5" s="870"/>
      <c r="O5" s="870"/>
      <c r="P5" s="870"/>
      <c r="Q5" s="870"/>
      <c r="R5" s="870"/>
      <c r="S5" s="870"/>
      <c r="T5" s="870"/>
      <c r="U5" s="870"/>
      <c r="V5" s="870"/>
      <c r="W5" s="870"/>
      <c r="X5" s="870"/>
      <c r="Y5" s="870"/>
      <c r="Z5" s="870"/>
      <c r="AA5" s="870"/>
      <c r="AB5" s="870"/>
      <c r="AC5" s="870"/>
      <c r="AD5" s="870"/>
      <c r="AE5" s="870"/>
      <c r="AF5" s="870"/>
      <c r="AG5" s="870"/>
      <c r="AH5" s="870"/>
      <c r="AI5" s="870"/>
      <c r="AJ5" s="870"/>
      <c r="AK5" s="870"/>
      <c r="AL5" s="870"/>
      <c r="AM5" s="870"/>
      <c r="AN5" s="870"/>
      <c r="AO5" s="870"/>
      <c r="AP5" s="870"/>
      <c r="AQ5" s="870"/>
      <c r="AR5" s="870"/>
      <c r="AS5" s="870"/>
      <c r="AT5" s="870"/>
      <c r="AU5" s="870"/>
      <c r="AV5" s="870"/>
      <c r="AW5" s="870"/>
      <c r="AX5" s="870"/>
      <c r="AY5" s="870"/>
      <c r="AZ5" s="870"/>
      <c r="BA5" s="870"/>
      <c r="BB5" s="870"/>
      <c r="BC5" s="870"/>
      <c r="BD5" s="870"/>
      <c r="BE5" s="870"/>
      <c r="BF5" s="870"/>
      <c r="BG5" s="870"/>
      <c r="BH5" s="870"/>
      <c r="BI5" s="870"/>
      <c r="BJ5" s="870"/>
      <c r="BK5" s="870"/>
      <c r="BL5" s="870"/>
      <c r="BM5" s="870"/>
      <c r="BN5" s="870"/>
      <c r="BO5" s="870"/>
      <c r="BP5" s="870"/>
      <c r="BQ5" s="870"/>
      <c r="BR5" s="870"/>
      <c r="BS5" s="870"/>
      <c r="BT5" s="870"/>
      <c r="BU5" s="870"/>
      <c r="BV5" s="870"/>
      <c r="BW5" s="870"/>
      <c r="BX5" s="870"/>
      <c r="BY5" s="870"/>
      <c r="BZ5" s="870"/>
      <c r="CA5" s="870"/>
      <c r="CB5" s="870"/>
      <c r="CC5" s="870"/>
      <c r="CD5" s="870"/>
      <c r="CE5" s="870"/>
      <c r="CF5" s="870"/>
      <c r="CG5" s="870"/>
      <c r="CH5" s="870"/>
      <c r="CI5" s="870"/>
      <c r="CJ5" s="870"/>
      <c r="CK5" s="870"/>
      <c r="CL5" s="870"/>
      <c r="CM5" s="870"/>
      <c r="CN5" s="870"/>
      <c r="CO5" s="870"/>
      <c r="CP5" s="870"/>
      <c r="CQ5" s="870"/>
      <c r="CR5" s="870"/>
      <c r="CS5" s="870"/>
      <c r="CT5" s="870"/>
      <c r="CU5" s="870"/>
      <c r="CV5" s="870"/>
      <c r="CW5" s="870"/>
      <c r="CX5" s="870"/>
      <c r="CY5" s="870"/>
      <c r="CZ5" s="870"/>
      <c r="DA5" s="870"/>
      <c r="DB5" s="870"/>
      <c r="DC5" s="870"/>
      <c r="DD5" s="870"/>
      <c r="DE5" s="870"/>
      <c r="DF5" s="870"/>
      <c r="DG5" s="870"/>
      <c r="DH5" s="870"/>
      <c r="DI5" s="870"/>
      <c r="DJ5" s="870"/>
      <c r="DK5" s="870"/>
      <c r="DL5" s="870"/>
      <c r="DM5" s="870"/>
      <c r="DN5" s="870"/>
      <c r="DO5" s="907"/>
      <c r="DP5" s="437"/>
      <c r="DQ5" s="437"/>
      <c r="DR5" s="437"/>
      <c r="DS5" s="437"/>
      <c r="DT5" s="437"/>
      <c r="DU5" s="437"/>
      <c r="DV5" s="437"/>
      <c r="DW5" s="437"/>
      <c r="DX5" s="437"/>
      <c r="DY5" s="437"/>
      <c r="DZ5" s="437"/>
      <c r="EA5" s="437"/>
      <c r="EB5" s="437"/>
      <c r="EC5" s="437"/>
      <c r="ED5" s="437"/>
      <c r="EE5" s="437"/>
      <c r="EF5" s="437"/>
      <c r="EG5" s="437"/>
      <c r="EH5" s="437"/>
      <c r="EI5" s="437"/>
      <c r="EJ5" s="437"/>
      <c r="EK5" s="437"/>
      <c r="EL5" s="437"/>
      <c r="EM5" s="437"/>
      <c r="EN5" s="437"/>
      <c r="EO5" s="437"/>
      <c r="EP5" s="437"/>
      <c r="EQ5" s="437"/>
      <c r="ER5" s="437"/>
      <c r="ES5" s="437"/>
      <c r="ET5" s="437"/>
      <c r="EU5" s="437"/>
      <c r="EV5" s="437"/>
      <c r="EW5" s="358"/>
    </row>
    <row r="6" spans="1:211" ht="72.599999999999994" customHeight="1" x14ac:dyDescent="0.45">
      <c r="B6" s="908"/>
      <c r="C6" s="901" t="s">
        <v>398</v>
      </c>
      <c r="D6" s="902"/>
      <c r="E6" s="903"/>
      <c r="F6" s="901" t="s">
        <v>399</v>
      </c>
      <c r="G6" s="902"/>
      <c r="H6" s="903"/>
      <c r="I6" s="901" t="s">
        <v>400</v>
      </c>
      <c r="J6" s="902"/>
      <c r="K6" s="903"/>
      <c r="L6" s="901" t="s">
        <v>401</v>
      </c>
      <c r="M6" s="902"/>
      <c r="N6" s="903"/>
      <c r="O6" s="901" t="s">
        <v>402</v>
      </c>
      <c r="P6" s="902"/>
      <c r="Q6" s="903"/>
      <c r="R6" s="901" t="s">
        <v>403</v>
      </c>
      <c r="S6" s="902"/>
      <c r="T6" s="903"/>
      <c r="U6" s="901" t="s">
        <v>404</v>
      </c>
      <c r="V6" s="902"/>
      <c r="W6" s="903"/>
      <c r="X6" s="901" t="s">
        <v>405</v>
      </c>
      <c r="Y6" s="902"/>
      <c r="Z6" s="903"/>
      <c r="AA6" s="901" t="s">
        <v>406</v>
      </c>
      <c r="AB6" s="902"/>
      <c r="AC6" s="903"/>
      <c r="AD6" s="901" t="s">
        <v>407</v>
      </c>
      <c r="AE6" s="902"/>
      <c r="AF6" s="903"/>
      <c r="AG6" s="901" t="s">
        <v>408</v>
      </c>
      <c r="AH6" s="902"/>
      <c r="AI6" s="903"/>
      <c r="AJ6" s="901" t="s">
        <v>409</v>
      </c>
      <c r="AK6" s="902"/>
      <c r="AL6" s="903"/>
      <c r="AM6" s="901" t="s">
        <v>410</v>
      </c>
      <c r="AN6" s="902"/>
      <c r="AO6" s="903"/>
      <c r="AP6" s="901" t="s">
        <v>411</v>
      </c>
      <c r="AQ6" s="902"/>
      <c r="AR6" s="903"/>
      <c r="AS6" s="901" t="s">
        <v>412</v>
      </c>
      <c r="AT6" s="902"/>
      <c r="AU6" s="903"/>
      <c r="AV6" s="901" t="s">
        <v>413</v>
      </c>
      <c r="AW6" s="902"/>
      <c r="AX6" s="903"/>
      <c r="AY6" s="910" t="s">
        <v>414</v>
      </c>
      <c r="AZ6" s="911"/>
      <c r="BA6" s="912"/>
      <c r="BB6" s="896" t="s">
        <v>415</v>
      </c>
      <c r="BC6" s="913"/>
      <c r="BD6" s="914"/>
      <c r="BE6" s="896" t="s">
        <v>416</v>
      </c>
      <c r="BF6" s="913"/>
      <c r="BG6" s="914"/>
      <c r="BH6" s="896" t="s">
        <v>417</v>
      </c>
      <c r="BI6" s="913"/>
      <c r="BJ6" s="914"/>
      <c r="BK6" s="896" t="s">
        <v>418</v>
      </c>
      <c r="BL6" s="894"/>
      <c r="BM6" s="895"/>
      <c r="BN6" s="896" t="s">
        <v>419</v>
      </c>
      <c r="BO6" s="894"/>
      <c r="BP6" s="897"/>
      <c r="BQ6" s="893" t="s">
        <v>420</v>
      </c>
      <c r="BR6" s="894"/>
      <c r="BS6" s="895"/>
      <c r="BT6" s="896" t="s">
        <v>421</v>
      </c>
      <c r="BU6" s="894"/>
      <c r="BV6" s="897"/>
      <c r="BW6" s="896" t="s">
        <v>422</v>
      </c>
      <c r="BX6" s="894"/>
      <c r="BY6" s="895"/>
      <c r="BZ6" s="896" t="s">
        <v>423</v>
      </c>
      <c r="CA6" s="894"/>
      <c r="CB6" s="897"/>
      <c r="CC6" s="893" t="s">
        <v>424</v>
      </c>
      <c r="CD6" s="894"/>
      <c r="CE6" s="895"/>
      <c r="CF6" s="896" t="s">
        <v>425</v>
      </c>
      <c r="CG6" s="894"/>
      <c r="CH6" s="897"/>
      <c r="CI6" s="927" t="s">
        <v>582</v>
      </c>
      <c r="CJ6" s="928"/>
      <c r="CK6" s="929"/>
      <c r="CL6" s="890" t="s">
        <v>581</v>
      </c>
      <c r="CM6" s="891"/>
      <c r="CN6" s="892"/>
      <c r="CO6" s="890" t="s">
        <v>580</v>
      </c>
      <c r="CP6" s="891"/>
      <c r="CQ6" s="892"/>
      <c r="CR6" s="890" t="s">
        <v>579</v>
      </c>
      <c r="CS6" s="891"/>
      <c r="CT6" s="892"/>
      <c r="CU6" s="890" t="s">
        <v>218</v>
      </c>
      <c r="CV6" s="891"/>
      <c r="CW6" s="892"/>
      <c r="CX6" s="890" t="s">
        <v>219</v>
      </c>
      <c r="CY6" s="891"/>
      <c r="CZ6" s="892"/>
      <c r="DA6" s="890" t="s">
        <v>496</v>
      </c>
      <c r="DB6" s="891"/>
      <c r="DC6" s="892"/>
      <c r="DD6" s="890" t="s">
        <v>497</v>
      </c>
      <c r="DE6" s="891"/>
      <c r="DF6" s="892"/>
      <c r="DG6" s="890" t="s">
        <v>498</v>
      </c>
      <c r="DH6" s="891"/>
      <c r="DI6" s="892"/>
      <c r="DJ6" s="890" t="s">
        <v>499</v>
      </c>
      <c r="DK6" s="891"/>
      <c r="DL6" s="892"/>
      <c r="DM6" s="890" t="s">
        <v>500</v>
      </c>
      <c r="DN6" s="891"/>
      <c r="DO6" s="892"/>
      <c r="DP6" s="890" t="s">
        <v>531</v>
      </c>
      <c r="DQ6" s="891"/>
      <c r="DR6" s="892"/>
      <c r="DS6" s="890" t="s">
        <v>534</v>
      </c>
      <c r="DT6" s="891"/>
      <c r="DU6" s="892"/>
      <c r="DV6" s="890" t="s">
        <v>540</v>
      </c>
      <c r="DW6" s="891"/>
      <c r="DX6" s="892"/>
      <c r="DY6" s="890" t="s">
        <v>545</v>
      </c>
      <c r="DZ6" s="891"/>
      <c r="EA6" s="892"/>
      <c r="EB6" s="890" t="s">
        <v>585</v>
      </c>
      <c r="EC6" s="891"/>
      <c r="ED6" s="892"/>
      <c r="EE6" s="890" t="s">
        <v>632</v>
      </c>
      <c r="EF6" s="891"/>
      <c r="EG6" s="892"/>
      <c r="EH6" s="890" t="s">
        <v>635</v>
      </c>
      <c r="EI6" s="891"/>
      <c r="EJ6" s="892"/>
      <c r="EK6" s="890" t="s">
        <v>750</v>
      </c>
      <c r="EL6" s="891"/>
      <c r="EM6" s="892"/>
      <c r="EN6" s="890" t="s">
        <v>761</v>
      </c>
      <c r="EO6" s="891"/>
      <c r="EP6" s="892"/>
      <c r="EQ6" s="890" t="s">
        <v>768</v>
      </c>
      <c r="ER6" s="891"/>
      <c r="ES6" s="892"/>
      <c r="ET6" s="890" t="s">
        <v>834</v>
      </c>
      <c r="EU6" s="891"/>
      <c r="EV6" s="892"/>
      <c r="EW6" s="860"/>
      <c r="FT6" s="627"/>
      <c r="FU6" s="627"/>
      <c r="FV6" s="627"/>
      <c r="FW6" s="627"/>
      <c r="FX6" s="627"/>
      <c r="FY6" s="627"/>
      <c r="FZ6" s="627"/>
      <c r="GA6" s="627"/>
      <c r="GB6" s="627"/>
      <c r="GC6" s="627"/>
      <c r="GD6" s="627"/>
      <c r="GE6" s="627"/>
      <c r="GF6" s="627"/>
      <c r="GG6" s="627"/>
      <c r="GH6" s="627"/>
      <c r="GI6" s="627"/>
      <c r="GJ6" s="627"/>
      <c r="GK6" s="627"/>
      <c r="GL6" s="627"/>
      <c r="GM6" s="627"/>
      <c r="GN6" s="627"/>
      <c r="GO6" s="627"/>
      <c r="GP6" s="627"/>
      <c r="GQ6" s="627"/>
      <c r="GR6" s="627"/>
      <c r="GS6" s="627"/>
      <c r="GT6" s="627"/>
      <c r="GU6" s="627"/>
      <c r="GV6" s="627"/>
      <c r="GW6" s="627"/>
      <c r="GX6" s="627"/>
      <c r="GY6" s="627"/>
      <c r="GZ6" s="627"/>
      <c r="HA6" s="627"/>
      <c r="HB6" s="627"/>
      <c r="HC6" s="627"/>
    </row>
    <row r="7" spans="1:211" ht="126.75" customHeight="1" x14ac:dyDescent="0.45">
      <c r="B7" s="909"/>
      <c r="C7" s="218" t="s">
        <v>208</v>
      </c>
      <c r="D7" s="219" t="s">
        <v>209</v>
      </c>
      <c r="E7" s="219" t="s">
        <v>210</v>
      </c>
      <c r="F7" s="219" t="s">
        <v>208</v>
      </c>
      <c r="G7" s="219" t="s">
        <v>209</v>
      </c>
      <c r="H7" s="219" t="s">
        <v>210</v>
      </c>
      <c r="I7" s="219" t="s">
        <v>208</v>
      </c>
      <c r="J7" s="219" t="s">
        <v>209</v>
      </c>
      <c r="K7" s="219" t="s">
        <v>210</v>
      </c>
      <c r="L7" s="219" t="s">
        <v>208</v>
      </c>
      <c r="M7" s="219" t="s">
        <v>209</v>
      </c>
      <c r="N7" s="219" t="s">
        <v>210</v>
      </c>
      <c r="O7" s="219" t="s">
        <v>208</v>
      </c>
      <c r="P7" s="219" t="s">
        <v>209</v>
      </c>
      <c r="Q7" s="219" t="s">
        <v>210</v>
      </c>
      <c r="R7" s="219" t="s">
        <v>208</v>
      </c>
      <c r="S7" s="219" t="s">
        <v>209</v>
      </c>
      <c r="T7" s="219" t="s">
        <v>210</v>
      </c>
      <c r="U7" s="219" t="s">
        <v>208</v>
      </c>
      <c r="V7" s="219" t="s">
        <v>209</v>
      </c>
      <c r="W7" s="219" t="s">
        <v>210</v>
      </c>
      <c r="X7" s="219" t="s">
        <v>208</v>
      </c>
      <c r="Y7" s="219" t="s">
        <v>209</v>
      </c>
      <c r="Z7" s="219" t="s">
        <v>210</v>
      </c>
      <c r="AA7" s="219" t="s">
        <v>208</v>
      </c>
      <c r="AB7" s="219" t="s">
        <v>209</v>
      </c>
      <c r="AC7" s="219" t="s">
        <v>210</v>
      </c>
      <c r="AD7" s="219" t="s">
        <v>208</v>
      </c>
      <c r="AE7" s="219" t="s">
        <v>209</v>
      </c>
      <c r="AF7" s="219" t="s">
        <v>210</v>
      </c>
      <c r="AG7" s="219" t="s">
        <v>208</v>
      </c>
      <c r="AH7" s="219" t="s">
        <v>209</v>
      </c>
      <c r="AI7" s="219" t="s">
        <v>210</v>
      </c>
      <c r="AJ7" s="219" t="s">
        <v>208</v>
      </c>
      <c r="AK7" s="219" t="s">
        <v>209</v>
      </c>
      <c r="AL7" s="219" t="s">
        <v>210</v>
      </c>
      <c r="AM7" s="219" t="s">
        <v>208</v>
      </c>
      <c r="AN7" s="219" t="s">
        <v>209</v>
      </c>
      <c r="AO7" s="219" t="s">
        <v>210</v>
      </c>
      <c r="AP7" s="219" t="s">
        <v>208</v>
      </c>
      <c r="AQ7" s="219" t="s">
        <v>209</v>
      </c>
      <c r="AR7" s="219" t="s">
        <v>210</v>
      </c>
      <c r="AS7" s="219" t="s">
        <v>208</v>
      </c>
      <c r="AT7" s="219" t="s">
        <v>209</v>
      </c>
      <c r="AU7" s="219" t="s">
        <v>210</v>
      </c>
      <c r="AV7" s="219" t="s">
        <v>208</v>
      </c>
      <c r="AW7" s="219" t="s">
        <v>209</v>
      </c>
      <c r="AX7" s="219" t="s">
        <v>210</v>
      </c>
      <c r="AY7" s="219" t="s">
        <v>208</v>
      </c>
      <c r="AZ7" s="220" t="s">
        <v>209</v>
      </c>
      <c r="BA7" s="220" t="s">
        <v>210</v>
      </c>
      <c r="BB7" s="220" t="s">
        <v>208</v>
      </c>
      <c r="BC7" s="220" t="s">
        <v>209</v>
      </c>
      <c r="BD7" s="220" t="s">
        <v>210</v>
      </c>
      <c r="BE7" s="220" t="s">
        <v>208</v>
      </c>
      <c r="BF7" s="220" t="s">
        <v>209</v>
      </c>
      <c r="BG7" s="220" t="s">
        <v>210</v>
      </c>
      <c r="BH7" s="220" t="s">
        <v>208</v>
      </c>
      <c r="BI7" s="220" t="s">
        <v>209</v>
      </c>
      <c r="BJ7" s="220" t="s">
        <v>210</v>
      </c>
      <c r="BK7" s="220" t="s">
        <v>208</v>
      </c>
      <c r="BL7" s="220" t="s">
        <v>209</v>
      </c>
      <c r="BM7" s="220" t="s">
        <v>210</v>
      </c>
      <c r="BN7" s="220" t="s">
        <v>208</v>
      </c>
      <c r="BO7" s="220" t="s">
        <v>209</v>
      </c>
      <c r="BP7" s="220" t="s">
        <v>210</v>
      </c>
      <c r="BQ7" s="221" t="s">
        <v>208</v>
      </c>
      <c r="BR7" s="222" t="s">
        <v>209</v>
      </c>
      <c r="BS7" s="221" t="s">
        <v>210</v>
      </c>
      <c r="BT7" s="222" t="s">
        <v>208</v>
      </c>
      <c r="BU7" s="221" t="s">
        <v>209</v>
      </c>
      <c r="BV7" s="222" t="s">
        <v>210</v>
      </c>
      <c r="BW7" s="221" t="s">
        <v>208</v>
      </c>
      <c r="BX7" s="222" t="s">
        <v>209</v>
      </c>
      <c r="BY7" s="221" t="s">
        <v>210</v>
      </c>
      <c r="BZ7" s="222" t="s">
        <v>208</v>
      </c>
      <c r="CA7" s="223" t="s">
        <v>209</v>
      </c>
      <c r="CB7" s="224" t="s">
        <v>210</v>
      </c>
      <c r="CC7" s="220" t="s">
        <v>208</v>
      </c>
      <c r="CD7" s="220" t="s">
        <v>209</v>
      </c>
      <c r="CE7" s="220" t="s">
        <v>210</v>
      </c>
      <c r="CF7" s="220" t="s">
        <v>208</v>
      </c>
      <c r="CG7" s="220" t="s">
        <v>209</v>
      </c>
      <c r="CH7" s="220" t="s">
        <v>210</v>
      </c>
      <c r="CI7" s="220" t="s">
        <v>208</v>
      </c>
      <c r="CJ7" s="220" t="s">
        <v>209</v>
      </c>
      <c r="CK7" s="220" t="s">
        <v>210</v>
      </c>
      <c r="CL7" s="220" t="s">
        <v>208</v>
      </c>
      <c r="CM7" s="220" t="s">
        <v>209</v>
      </c>
      <c r="CN7" s="220" t="s">
        <v>210</v>
      </c>
      <c r="CO7" s="220" t="s">
        <v>208</v>
      </c>
      <c r="CP7" s="220" t="s">
        <v>209</v>
      </c>
      <c r="CQ7" s="220" t="s">
        <v>210</v>
      </c>
      <c r="CR7" s="220" t="s">
        <v>208</v>
      </c>
      <c r="CS7" s="220" t="s">
        <v>209</v>
      </c>
      <c r="CT7" s="220" t="s">
        <v>210</v>
      </c>
      <c r="CU7" s="225" t="s">
        <v>208</v>
      </c>
      <c r="CV7" s="225" t="s">
        <v>220</v>
      </c>
      <c r="CW7" s="225" t="s">
        <v>210</v>
      </c>
      <c r="CX7" s="226" t="s">
        <v>208</v>
      </c>
      <c r="CY7" s="226" t="s">
        <v>220</v>
      </c>
      <c r="CZ7" s="226" t="s">
        <v>210</v>
      </c>
      <c r="DA7" s="226" t="s">
        <v>208</v>
      </c>
      <c r="DB7" s="226" t="s">
        <v>220</v>
      </c>
      <c r="DC7" s="226" t="s">
        <v>210</v>
      </c>
      <c r="DD7" s="226" t="s">
        <v>208</v>
      </c>
      <c r="DE7" s="226" t="s">
        <v>220</v>
      </c>
      <c r="DF7" s="226" t="s">
        <v>210</v>
      </c>
      <c r="DG7" s="226" t="s">
        <v>208</v>
      </c>
      <c r="DH7" s="226" t="s">
        <v>209</v>
      </c>
      <c r="DI7" s="226" t="s">
        <v>210</v>
      </c>
      <c r="DJ7" s="226" t="s">
        <v>208</v>
      </c>
      <c r="DK7" s="226" t="s">
        <v>209</v>
      </c>
      <c r="DL7" s="226" t="s">
        <v>210</v>
      </c>
      <c r="DM7" s="226" t="s">
        <v>208</v>
      </c>
      <c r="DN7" s="226" t="s">
        <v>209</v>
      </c>
      <c r="DO7" s="226" t="s">
        <v>210</v>
      </c>
      <c r="DP7" s="226" t="s">
        <v>208</v>
      </c>
      <c r="DQ7" s="226" t="s">
        <v>220</v>
      </c>
      <c r="DR7" s="226" t="s">
        <v>210</v>
      </c>
      <c r="DS7" s="226" t="s">
        <v>208</v>
      </c>
      <c r="DT7" s="226" t="s">
        <v>220</v>
      </c>
      <c r="DU7" s="226" t="s">
        <v>210</v>
      </c>
      <c r="DV7" s="226" t="s">
        <v>208</v>
      </c>
      <c r="DW7" s="226" t="s">
        <v>209</v>
      </c>
      <c r="DX7" s="226" t="s">
        <v>210</v>
      </c>
      <c r="DY7" s="226" t="s">
        <v>208</v>
      </c>
      <c r="DZ7" s="226" t="s">
        <v>209</v>
      </c>
      <c r="EA7" s="226" t="s">
        <v>210</v>
      </c>
      <c r="EB7" s="226" t="s">
        <v>208</v>
      </c>
      <c r="EC7" s="226" t="s">
        <v>209</v>
      </c>
      <c r="ED7" s="226" t="s">
        <v>210</v>
      </c>
      <c r="EE7" s="226" t="s">
        <v>208</v>
      </c>
      <c r="EF7" s="226" t="s">
        <v>220</v>
      </c>
      <c r="EG7" s="226" t="s">
        <v>210</v>
      </c>
      <c r="EH7" s="226" t="s">
        <v>208</v>
      </c>
      <c r="EI7" s="226" t="s">
        <v>220</v>
      </c>
      <c r="EJ7" s="226" t="s">
        <v>210</v>
      </c>
      <c r="EK7" s="226" t="s">
        <v>208</v>
      </c>
      <c r="EL7" s="226" t="s">
        <v>220</v>
      </c>
      <c r="EM7" s="226" t="s">
        <v>210</v>
      </c>
      <c r="EN7" s="226" t="s">
        <v>208</v>
      </c>
      <c r="EO7" s="226" t="s">
        <v>209</v>
      </c>
      <c r="EP7" s="226" t="s">
        <v>210</v>
      </c>
      <c r="EQ7" s="226" t="s">
        <v>208</v>
      </c>
      <c r="ER7" s="226" t="s">
        <v>220</v>
      </c>
      <c r="ES7" s="226" t="s">
        <v>210</v>
      </c>
      <c r="ET7" s="226" t="s">
        <v>208</v>
      </c>
      <c r="EU7" s="226" t="s">
        <v>220</v>
      </c>
      <c r="EV7" s="226" t="s">
        <v>210</v>
      </c>
      <c r="EW7" s="930"/>
      <c r="FE7" s="629"/>
      <c r="FT7" s="627"/>
      <c r="FU7" s="627"/>
      <c r="FV7" s="627"/>
      <c r="FW7" s="627"/>
      <c r="FX7" s="627"/>
      <c r="FY7" s="627"/>
      <c r="FZ7" s="627"/>
      <c r="GA7" s="627"/>
      <c r="GB7" s="627"/>
      <c r="GC7" s="627"/>
      <c r="GD7" s="627"/>
      <c r="GE7" s="627"/>
      <c r="GF7" s="627"/>
      <c r="GG7" s="627"/>
      <c r="GH7" s="627"/>
      <c r="GI7" s="627"/>
      <c r="GJ7" s="627"/>
      <c r="GK7" s="627"/>
      <c r="GL7" s="627"/>
      <c r="GM7" s="627"/>
      <c r="GN7" s="627"/>
      <c r="GO7" s="627"/>
      <c r="GP7" s="627"/>
      <c r="GQ7" s="627"/>
      <c r="GR7" s="627"/>
      <c r="GS7" s="627"/>
      <c r="GT7" s="627"/>
      <c r="GU7" s="627"/>
      <c r="GV7" s="627"/>
      <c r="GW7" s="627"/>
      <c r="GX7" s="627"/>
      <c r="GY7" s="627"/>
      <c r="GZ7" s="627"/>
      <c r="HA7" s="627"/>
      <c r="HB7" s="627"/>
      <c r="HC7" s="627"/>
    </row>
    <row r="8" spans="1:211" s="30" customFormat="1" ht="48.75" customHeight="1" x14ac:dyDescent="0.5">
      <c r="A8" s="26"/>
      <c r="B8" s="238" t="s">
        <v>847</v>
      </c>
      <c r="C8" s="239">
        <v>672.94999999999993</v>
      </c>
      <c r="D8" s="250">
        <v>284.89999999999998</v>
      </c>
      <c r="E8" s="250">
        <v>388.05</v>
      </c>
      <c r="F8" s="250">
        <v>1590.1399999999999</v>
      </c>
      <c r="G8" s="250">
        <v>2208.0720000000001</v>
      </c>
      <c r="H8" s="250">
        <v>-617.93200000000024</v>
      </c>
      <c r="I8" s="250">
        <v>-584.30000000000007</v>
      </c>
      <c r="J8" s="250">
        <v>-208.84127000000012</v>
      </c>
      <c r="K8" s="250">
        <v>-375.45872999999995</v>
      </c>
      <c r="L8" s="250">
        <v>-35.659999999999989</v>
      </c>
      <c r="M8" s="250">
        <v>384.84739999999999</v>
      </c>
      <c r="N8" s="250">
        <v>-420.50740000000002</v>
      </c>
      <c r="O8" s="250">
        <v>60.999999999999986</v>
      </c>
      <c r="P8" s="250">
        <v>211.49972000000002</v>
      </c>
      <c r="Q8" s="250">
        <v>-150.49971999999997</v>
      </c>
      <c r="R8" s="250">
        <v>-9.0000000000000284</v>
      </c>
      <c r="S8" s="250">
        <v>577.2399999999999</v>
      </c>
      <c r="T8" s="250">
        <v>-586.2399999999999</v>
      </c>
      <c r="U8" s="250">
        <v>873.5</v>
      </c>
      <c r="V8" s="250">
        <v>1588.1999999999998</v>
      </c>
      <c r="W8" s="250">
        <v>-714.7</v>
      </c>
      <c r="X8" s="250">
        <v>-606.4</v>
      </c>
      <c r="Y8" s="250">
        <v>-146.83484999999996</v>
      </c>
      <c r="Z8" s="250">
        <v>-459.56515000000002</v>
      </c>
      <c r="AA8" s="250">
        <v>-541.20000000000005</v>
      </c>
      <c r="AB8" s="250">
        <v>471.1</v>
      </c>
      <c r="AC8" s="250">
        <v>-1012.3</v>
      </c>
      <c r="AD8" s="250">
        <v>-383.8</v>
      </c>
      <c r="AE8" s="250">
        <v>332</v>
      </c>
      <c r="AF8" s="250">
        <v>-715.8</v>
      </c>
      <c r="AG8" s="250">
        <v>-12.600000000000051</v>
      </c>
      <c r="AH8" s="250">
        <v>216.7</v>
      </c>
      <c r="AI8" s="250">
        <v>-229.3</v>
      </c>
      <c r="AJ8" s="250">
        <v>728.59999999999991</v>
      </c>
      <c r="AK8" s="250">
        <v>1209.5</v>
      </c>
      <c r="AL8" s="250">
        <v>-480.9</v>
      </c>
      <c r="AM8" s="250">
        <v>-1085.6999999999998</v>
      </c>
      <c r="AN8" s="250">
        <v>-15.699999999999974</v>
      </c>
      <c r="AO8" s="250">
        <v>-1070</v>
      </c>
      <c r="AP8" s="250">
        <v>297.90000000000003</v>
      </c>
      <c r="AQ8" s="250">
        <v>673.8</v>
      </c>
      <c r="AR8" s="250">
        <v>-375.9</v>
      </c>
      <c r="AS8" s="250">
        <v>-612.40000000000009</v>
      </c>
      <c r="AT8" s="250">
        <v>438.3</v>
      </c>
      <c r="AU8" s="250">
        <v>-1050.7</v>
      </c>
      <c r="AV8" s="250">
        <v>1313.1</v>
      </c>
      <c r="AW8" s="250">
        <v>1178.4000000000001</v>
      </c>
      <c r="AX8" s="250">
        <v>134.70000000000005</v>
      </c>
      <c r="AY8" s="250">
        <v>-789.90000000000009</v>
      </c>
      <c r="AZ8" s="250">
        <v>5.9000000000000057</v>
      </c>
      <c r="BA8" s="250">
        <v>-795.80000000000007</v>
      </c>
      <c r="BB8" s="250">
        <v>-797.60000000000014</v>
      </c>
      <c r="BC8" s="250">
        <v>131.69999999999999</v>
      </c>
      <c r="BD8" s="250">
        <v>-929.30000000000007</v>
      </c>
      <c r="BE8" s="250">
        <v>58.700000000000045</v>
      </c>
      <c r="BF8" s="250">
        <v>701.50000000000011</v>
      </c>
      <c r="BG8" s="250">
        <v>-642.79999999999995</v>
      </c>
      <c r="BH8" s="250">
        <v>712.59999999999991</v>
      </c>
      <c r="BI8" s="250">
        <v>1156.4000000000001</v>
      </c>
      <c r="BJ8" s="250">
        <v>-443.80000000000007</v>
      </c>
      <c r="BK8" s="250">
        <v>-154.5</v>
      </c>
      <c r="BL8" s="250">
        <v>437.20000000000005</v>
      </c>
      <c r="BM8" s="250">
        <v>-591.70000000000005</v>
      </c>
      <c r="BN8" s="250">
        <v>-108.09999999999994</v>
      </c>
      <c r="BO8" s="250">
        <v>511.79999999999995</v>
      </c>
      <c r="BP8" s="250">
        <v>-619.9</v>
      </c>
      <c r="BQ8" s="250">
        <v>445.30000000000007</v>
      </c>
      <c r="BR8" s="250">
        <v>328.90000000000003</v>
      </c>
      <c r="BS8" s="250">
        <v>116.40000000000003</v>
      </c>
      <c r="BT8" s="250">
        <v>255.6</v>
      </c>
      <c r="BU8" s="250">
        <v>-77.999999999999972</v>
      </c>
      <c r="BV8" s="250">
        <v>333.59999999999997</v>
      </c>
      <c r="BW8" s="250">
        <v>164.90000000000003</v>
      </c>
      <c r="BX8" s="250">
        <v>304.79999999999995</v>
      </c>
      <c r="BY8" s="250">
        <v>-139.89999999999998</v>
      </c>
      <c r="BZ8" s="250">
        <v>-662.59999999999991</v>
      </c>
      <c r="CA8" s="250">
        <v>806</v>
      </c>
      <c r="CB8" s="239">
        <v>-1468.6000000000001</v>
      </c>
      <c r="CC8" s="250">
        <v>2056.6000000000004</v>
      </c>
      <c r="CD8" s="250">
        <v>2113.4</v>
      </c>
      <c r="CE8" s="250">
        <v>-56.799999999999727</v>
      </c>
      <c r="CF8" s="250">
        <v>-139.70000000000016</v>
      </c>
      <c r="CG8" s="250">
        <v>74.000000000000114</v>
      </c>
      <c r="CH8" s="250">
        <v>-213.70000000000039</v>
      </c>
      <c r="CI8" s="250">
        <v>-732.70800000000008</v>
      </c>
      <c r="CJ8" s="250">
        <v>-85.899999999999977</v>
      </c>
      <c r="CK8" s="250">
        <v>-646.80800000000011</v>
      </c>
      <c r="CL8" s="250">
        <v>-60.499999999999943</v>
      </c>
      <c r="CM8" s="250">
        <v>599.20000000000005</v>
      </c>
      <c r="CN8" s="250">
        <v>-659.7</v>
      </c>
      <c r="CO8" s="250">
        <v>1509.9645</v>
      </c>
      <c r="CP8" s="250">
        <v>1404.2</v>
      </c>
      <c r="CQ8" s="250">
        <v>105.7645</v>
      </c>
      <c r="CR8" s="250">
        <v>775.58500000000004</v>
      </c>
      <c r="CS8" s="250">
        <v>1224.1000000000001</v>
      </c>
      <c r="CT8" s="250">
        <v>-448.51499999999987</v>
      </c>
      <c r="CU8" s="250">
        <v>-685.9860000000001</v>
      </c>
      <c r="CV8" s="250">
        <v>46.599999999999952</v>
      </c>
      <c r="CW8" s="250">
        <v>-732.58600000000001</v>
      </c>
      <c r="CX8" s="250">
        <v>-1121.414</v>
      </c>
      <c r="CY8" s="250">
        <v>436.30000000000007</v>
      </c>
      <c r="CZ8" s="250">
        <v>-1557.7139999999999</v>
      </c>
      <c r="DA8" s="250">
        <v>-791.31</v>
      </c>
      <c r="DB8" s="250">
        <v>355.00000000000011</v>
      </c>
      <c r="DC8" s="250">
        <v>-1146.31</v>
      </c>
      <c r="DD8" s="250">
        <v>-255.48799999999994</v>
      </c>
      <c r="DE8" s="250">
        <v>221.7</v>
      </c>
      <c r="DF8" s="250">
        <v>-477.18799999999993</v>
      </c>
      <c r="DG8" s="250">
        <v>-120.11599999999999</v>
      </c>
      <c r="DH8" s="250">
        <v>738.2</v>
      </c>
      <c r="DI8" s="250">
        <v>-858.31600000000003</v>
      </c>
      <c r="DJ8" s="250">
        <v>931.95800000000008</v>
      </c>
      <c r="DK8" s="250">
        <v>1307.3999999999999</v>
      </c>
      <c r="DL8" s="250">
        <v>-375.44199999999989</v>
      </c>
      <c r="DM8" s="250">
        <v>-142.82409999999993</v>
      </c>
      <c r="DN8" s="250">
        <v>547</v>
      </c>
      <c r="DO8" s="250">
        <v>-689.82409999999993</v>
      </c>
      <c r="DP8" s="250">
        <v>735.13200000000018</v>
      </c>
      <c r="DQ8" s="250">
        <v>560.30000000000007</v>
      </c>
      <c r="DR8" s="250">
        <v>174.83200000000011</v>
      </c>
      <c r="DS8" s="250">
        <v>-80.310000000000031</v>
      </c>
      <c r="DT8" s="250">
        <v>690.3</v>
      </c>
      <c r="DU8" s="250">
        <v>-770.61</v>
      </c>
      <c r="DV8" s="250">
        <v>412.16449999999998</v>
      </c>
      <c r="DW8" s="250">
        <v>909.00000000000011</v>
      </c>
      <c r="DX8" s="250">
        <v>-496.8355000000002</v>
      </c>
      <c r="DY8" s="250">
        <v>463.24449999999996</v>
      </c>
      <c r="DZ8" s="250">
        <v>736.52699999999993</v>
      </c>
      <c r="EA8" s="250">
        <v>-273.28249999999997</v>
      </c>
      <c r="EB8" s="250">
        <v>635.02449999999999</v>
      </c>
      <c r="EC8" s="250">
        <v>445.2</v>
      </c>
      <c r="ED8" s="250">
        <v>189.82449999999994</v>
      </c>
      <c r="EE8" s="250">
        <v>175.501</v>
      </c>
      <c r="EF8" s="250">
        <v>1031.2</v>
      </c>
      <c r="EG8" s="250">
        <v>-855.69900000000007</v>
      </c>
      <c r="EH8" s="250">
        <v>-129.91299999999995</v>
      </c>
      <c r="EI8" s="250">
        <v>401.4</v>
      </c>
      <c r="EJ8" s="250">
        <v>-531.31299999999987</v>
      </c>
      <c r="EK8" s="250">
        <v>688.69399999999996</v>
      </c>
      <c r="EL8" s="250">
        <v>714.4</v>
      </c>
      <c r="EM8" s="250">
        <v>-25.70599999999996</v>
      </c>
      <c r="EN8" s="250">
        <v>1799.0221039999999</v>
      </c>
      <c r="EO8" s="250">
        <v>1258.4000000000001</v>
      </c>
      <c r="EP8" s="250">
        <v>540.62210399999981</v>
      </c>
      <c r="EQ8" s="250">
        <v>-288.91279999999995</v>
      </c>
      <c r="ER8" s="250">
        <v>409.79999999999995</v>
      </c>
      <c r="ES8" s="250">
        <v>-698.7127999999999</v>
      </c>
      <c r="ET8" s="250">
        <v>489.87800000000016</v>
      </c>
      <c r="EU8" s="250">
        <v>996.8</v>
      </c>
      <c r="EV8" s="250">
        <v>-506.92199999999968</v>
      </c>
      <c r="EW8" s="247" t="s">
        <v>851</v>
      </c>
      <c r="EX8" s="608"/>
      <c r="EY8" s="608"/>
      <c r="EZ8" s="608"/>
      <c r="FA8" s="608"/>
      <c r="FB8" s="608"/>
      <c r="FC8" s="608"/>
      <c r="FD8" s="608"/>
      <c r="FE8" s="608"/>
      <c r="FF8" s="608"/>
      <c r="FG8" s="608"/>
      <c r="FH8" s="608"/>
      <c r="FI8" s="608"/>
      <c r="FJ8" s="608"/>
      <c r="FK8" s="630"/>
      <c r="FL8" s="627"/>
      <c r="FM8" s="627"/>
      <c r="FN8" s="627"/>
      <c r="FO8" s="627"/>
      <c r="FP8" s="627"/>
      <c r="FQ8" s="627"/>
      <c r="FR8" s="627"/>
      <c r="FS8" s="627"/>
      <c r="FT8" s="627"/>
      <c r="FU8" s="627"/>
      <c r="FV8" s="627"/>
      <c r="FW8" s="627"/>
      <c r="FX8" s="627"/>
      <c r="FY8" s="627"/>
      <c r="FZ8" s="627"/>
      <c r="GA8" s="627"/>
      <c r="GB8" s="627"/>
      <c r="GC8" s="627"/>
      <c r="GD8" s="627"/>
      <c r="GE8" s="627"/>
      <c r="GF8" s="627"/>
      <c r="GG8" s="627"/>
      <c r="GH8" s="627"/>
      <c r="GI8" s="627"/>
      <c r="GJ8" s="627"/>
      <c r="GK8" s="627"/>
      <c r="GL8" s="627"/>
      <c r="GM8" s="627"/>
      <c r="GN8" s="627"/>
      <c r="GO8" s="627"/>
      <c r="GP8" s="627"/>
      <c r="GQ8" s="627"/>
      <c r="GR8" s="627"/>
      <c r="GS8" s="627"/>
      <c r="GT8" s="627"/>
      <c r="GU8" s="627"/>
      <c r="GV8" s="627"/>
      <c r="GW8" s="627"/>
      <c r="GX8" s="627"/>
      <c r="GY8" s="627"/>
      <c r="GZ8" s="627"/>
      <c r="HA8" s="627"/>
      <c r="HB8" s="627"/>
      <c r="HC8" s="627"/>
    </row>
    <row r="9" spans="1:211" s="30" customFormat="1" ht="30" customHeight="1" x14ac:dyDescent="0.5">
      <c r="A9" s="40"/>
      <c r="B9" s="31" t="s">
        <v>552</v>
      </c>
      <c r="C9" s="182">
        <v>15.9</v>
      </c>
      <c r="D9" s="32">
        <v>254.09999999999997</v>
      </c>
      <c r="E9" s="32">
        <v>-238.19999999999996</v>
      </c>
      <c r="F9" s="32">
        <v>-6.8</v>
      </c>
      <c r="G9" s="32">
        <v>560.40000000000009</v>
      </c>
      <c r="H9" s="32">
        <v>-567.20000000000005</v>
      </c>
      <c r="I9" s="32">
        <v>6.2</v>
      </c>
      <c r="J9" s="32">
        <v>394.7</v>
      </c>
      <c r="K9" s="32">
        <v>-388.5</v>
      </c>
      <c r="L9" s="32">
        <v>44</v>
      </c>
      <c r="M9" s="32">
        <v>337.5</v>
      </c>
      <c r="N9" s="32">
        <v>-293.5</v>
      </c>
      <c r="O9" s="32">
        <v>-12.5</v>
      </c>
      <c r="P9" s="32">
        <v>265.09999999999997</v>
      </c>
      <c r="Q9" s="32">
        <v>-277.59999999999997</v>
      </c>
      <c r="R9" s="32">
        <v>3.1</v>
      </c>
      <c r="S9" s="32">
        <v>254.79999999999998</v>
      </c>
      <c r="T9" s="32">
        <v>-251.7</v>
      </c>
      <c r="U9" s="32">
        <v>-0.8</v>
      </c>
      <c r="V9" s="32">
        <v>278.10000000000002</v>
      </c>
      <c r="W9" s="32">
        <v>-278.90000000000003</v>
      </c>
      <c r="X9" s="32">
        <v>10.9</v>
      </c>
      <c r="Y9" s="32">
        <v>338.2</v>
      </c>
      <c r="Z9" s="32">
        <v>-327.3</v>
      </c>
      <c r="AA9" s="32">
        <v>-10.3</v>
      </c>
      <c r="AB9" s="32">
        <v>361.9</v>
      </c>
      <c r="AC9" s="32">
        <v>-372.2</v>
      </c>
      <c r="AD9" s="32">
        <v>20.399999999999999</v>
      </c>
      <c r="AE9" s="32">
        <v>253.10000000000002</v>
      </c>
      <c r="AF9" s="32">
        <v>-232.70000000000002</v>
      </c>
      <c r="AG9" s="32">
        <v>-4.7</v>
      </c>
      <c r="AH9" s="32">
        <v>244.59999999999997</v>
      </c>
      <c r="AI9" s="32">
        <v>-249.29999999999995</v>
      </c>
      <c r="AJ9" s="32">
        <v>-3.1</v>
      </c>
      <c r="AK9" s="32">
        <v>243</v>
      </c>
      <c r="AL9" s="32">
        <v>-246.1</v>
      </c>
      <c r="AM9" s="32">
        <v>-2.2000000000000002</v>
      </c>
      <c r="AN9" s="32">
        <v>434.6</v>
      </c>
      <c r="AO9" s="32">
        <v>-436.8</v>
      </c>
      <c r="AP9" s="32">
        <v>4.5999999999999996</v>
      </c>
      <c r="AQ9" s="32">
        <v>442.8</v>
      </c>
      <c r="AR9" s="32">
        <v>-438.2</v>
      </c>
      <c r="AS9" s="32">
        <v>4.4000000000000004</v>
      </c>
      <c r="AT9" s="32">
        <v>301.2</v>
      </c>
      <c r="AU9" s="32">
        <v>-296.8</v>
      </c>
      <c r="AV9" s="32">
        <v>-2.1</v>
      </c>
      <c r="AW9" s="32">
        <v>262.5</v>
      </c>
      <c r="AX9" s="32">
        <v>-264.60000000000002</v>
      </c>
      <c r="AY9" s="32">
        <v>-1.6</v>
      </c>
      <c r="AZ9" s="32">
        <v>189.5</v>
      </c>
      <c r="BA9" s="32">
        <v>-191.1</v>
      </c>
      <c r="BB9" s="32">
        <v>2.2999999999999998</v>
      </c>
      <c r="BC9" s="32">
        <v>193.7</v>
      </c>
      <c r="BD9" s="32">
        <v>-191.39999999999998</v>
      </c>
      <c r="BE9" s="32">
        <v>-6.1</v>
      </c>
      <c r="BF9" s="32">
        <v>153.9</v>
      </c>
      <c r="BG9" s="32">
        <v>-160</v>
      </c>
      <c r="BH9" s="32">
        <v>0</v>
      </c>
      <c r="BI9" s="32">
        <v>140.9</v>
      </c>
      <c r="BJ9" s="32">
        <v>-140.9</v>
      </c>
      <c r="BK9" s="32">
        <v>1.4</v>
      </c>
      <c r="BL9" s="32">
        <v>153.4</v>
      </c>
      <c r="BM9" s="32">
        <v>-152</v>
      </c>
      <c r="BN9" s="32">
        <v>1.2</v>
      </c>
      <c r="BO9" s="32">
        <v>153.1</v>
      </c>
      <c r="BP9" s="32">
        <v>-151.9</v>
      </c>
      <c r="BQ9" s="32">
        <v>3.4</v>
      </c>
      <c r="BR9" s="32">
        <v>96.600000000000009</v>
      </c>
      <c r="BS9" s="32">
        <v>-93.2</v>
      </c>
      <c r="BT9" s="32">
        <v>24.8</v>
      </c>
      <c r="BU9" s="32">
        <v>115</v>
      </c>
      <c r="BV9" s="32">
        <v>-90.2</v>
      </c>
      <c r="BW9" s="32">
        <v>-4.0999999999999996</v>
      </c>
      <c r="BX9" s="32">
        <v>214.9</v>
      </c>
      <c r="BY9" s="32">
        <v>-219</v>
      </c>
      <c r="BZ9" s="32">
        <v>-1.8</v>
      </c>
      <c r="CA9" s="32">
        <v>96.5</v>
      </c>
      <c r="CB9" s="182">
        <v>-98.3</v>
      </c>
      <c r="CC9" s="32">
        <v>18.2</v>
      </c>
      <c r="CD9" s="32">
        <v>107.5</v>
      </c>
      <c r="CE9" s="32">
        <v>-89.3</v>
      </c>
      <c r="CF9" s="32">
        <v>6.4</v>
      </c>
      <c r="CG9" s="32">
        <v>120.89999999999999</v>
      </c>
      <c r="CH9" s="32">
        <v>-114.49999999999999</v>
      </c>
      <c r="CI9" s="32">
        <v>6.7</v>
      </c>
      <c r="CJ9" s="32">
        <v>72.2</v>
      </c>
      <c r="CK9" s="32">
        <v>-65.5</v>
      </c>
      <c r="CL9" s="32">
        <v>7.3</v>
      </c>
      <c r="CM9" s="32">
        <v>125.30000000000001</v>
      </c>
      <c r="CN9" s="32">
        <v>-118.00000000000001</v>
      </c>
      <c r="CO9" s="32">
        <v>-5.0999999999999996</v>
      </c>
      <c r="CP9" s="32">
        <v>127.6</v>
      </c>
      <c r="CQ9" s="32">
        <v>-132.69999999999999</v>
      </c>
      <c r="CR9" s="81">
        <v>2.4</v>
      </c>
      <c r="CS9" s="81">
        <v>116.39999999999999</v>
      </c>
      <c r="CT9" s="81">
        <v>-113.99999999999999</v>
      </c>
      <c r="CU9" s="81">
        <v>23.8</v>
      </c>
      <c r="CV9" s="81">
        <v>205</v>
      </c>
      <c r="CW9" s="81">
        <v>-181.2</v>
      </c>
      <c r="CX9" s="81">
        <v>25.8</v>
      </c>
      <c r="CY9" s="81">
        <v>126.2</v>
      </c>
      <c r="CZ9" s="81">
        <v>-100.4</v>
      </c>
      <c r="DA9" s="81">
        <v>19</v>
      </c>
      <c r="DB9" s="81">
        <v>201.8</v>
      </c>
      <c r="DC9" s="81">
        <v>-182.8</v>
      </c>
      <c r="DD9" s="81">
        <v>18</v>
      </c>
      <c r="DE9" s="81">
        <v>150.4</v>
      </c>
      <c r="DF9" s="81">
        <v>-132.4</v>
      </c>
      <c r="DG9" s="81">
        <v>29</v>
      </c>
      <c r="DH9" s="81">
        <v>391.1</v>
      </c>
      <c r="DI9" s="81">
        <v>-362.1</v>
      </c>
      <c r="DJ9" s="81">
        <v>31.5</v>
      </c>
      <c r="DK9" s="81">
        <v>424.9</v>
      </c>
      <c r="DL9" s="81">
        <v>-393.4</v>
      </c>
      <c r="DM9" s="81">
        <v>23.2</v>
      </c>
      <c r="DN9" s="81">
        <v>312.89999999999998</v>
      </c>
      <c r="DO9" s="81">
        <v>-289.7</v>
      </c>
      <c r="DP9" s="81">
        <v>21.9</v>
      </c>
      <c r="DQ9" s="81">
        <v>295.60000000000002</v>
      </c>
      <c r="DR9" s="81">
        <v>-273.70000000000005</v>
      </c>
      <c r="DS9" s="81">
        <v>0.9</v>
      </c>
      <c r="DT9" s="81">
        <v>210.1</v>
      </c>
      <c r="DU9" s="81">
        <v>-209.2</v>
      </c>
      <c r="DV9" s="81">
        <v>-3.6</v>
      </c>
      <c r="DW9" s="81">
        <v>335.1</v>
      </c>
      <c r="DX9" s="81">
        <v>-338.70000000000005</v>
      </c>
      <c r="DY9" s="81">
        <v>23.3</v>
      </c>
      <c r="DZ9" s="81">
        <v>296.5</v>
      </c>
      <c r="EA9" s="81">
        <v>-273.2</v>
      </c>
      <c r="EB9" s="81">
        <v>17.8</v>
      </c>
      <c r="EC9" s="81">
        <v>306</v>
      </c>
      <c r="ED9" s="81">
        <v>-288.2</v>
      </c>
      <c r="EE9" s="81">
        <v>13.3</v>
      </c>
      <c r="EF9" s="81">
        <v>235.7</v>
      </c>
      <c r="EG9" s="81">
        <v>-222.39999999999998</v>
      </c>
      <c r="EH9" s="81">
        <v>10.5</v>
      </c>
      <c r="EI9" s="81">
        <v>613.79999999999995</v>
      </c>
      <c r="EJ9" s="81">
        <v>-603.29999999999995</v>
      </c>
      <c r="EK9" s="81">
        <v>11.4</v>
      </c>
      <c r="EL9" s="81">
        <v>248.7</v>
      </c>
      <c r="EM9" s="81">
        <v>-237.29999999999998</v>
      </c>
      <c r="EN9" s="81">
        <v>48.2</v>
      </c>
      <c r="EO9" s="81">
        <v>287.3</v>
      </c>
      <c r="EP9" s="81">
        <v>-239.10000000000002</v>
      </c>
      <c r="EQ9" s="81">
        <v>-1.4</v>
      </c>
      <c r="ER9" s="81">
        <v>182.4</v>
      </c>
      <c r="ES9" s="81">
        <v>-183.8</v>
      </c>
      <c r="ET9" s="81">
        <v>20</v>
      </c>
      <c r="EU9" s="81">
        <v>477.5</v>
      </c>
      <c r="EV9" s="81">
        <v>-457.5</v>
      </c>
      <c r="EW9" s="33" t="s">
        <v>554</v>
      </c>
      <c r="EX9" s="608"/>
      <c r="EY9" s="608"/>
      <c r="EZ9" s="608"/>
      <c r="FA9" s="608"/>
      <c r="FB9" s="608"/>
      <c r="FC9" s="608"/>
      <c r="FD9" s="608"/>
      <c r="FE9" s="608"/>
      <c r="FF9" s="630"/>
      <c r="FG9" s="630"/>
      <c r="FH9" s="630"/>
      <c r="FI9" s="630"/>
      <c r="FJ9" s="630"/>
      <c r="FK9" s="630"/>
      <c r="FL9" s="627"/>
      <c r="FM9" s="627"/>
      <c r="FN9" s="627"/>
      <c r="FO9" s="627"/>
      <c r="FP9" s="627"/>
      <c r="FQ9" s="627"/>
      <c r="FR9" s="627"/>
      <c r="FS9" s="627"/>
      <c r="FT9" s="627"/>
      <c r="FU9" s="627"/>
      <c r="FV9" s="627"/>
      <c r="FW9" s="627"/>
      <c r="FX9" s="627"/>
      <c r="FY9" s="627"/>
      <c r="FZ9" s="627"/>
      <c r="GA9" s="627"/>
      <c r="GB9" s="627"/>
      <c r="GC9" s="627"/>
      <c r="GD9" s="627"/>
      <c r="GE9" s="627"/>
      <c r="GF9" s="627"/>
      <c r="GG9" s="627"/>
      <c r="GH9" s="627"/>
      <c r="GI9" s="627"/>
      <c r="GJ9" s="627"/>
      <c r="GK9" s="627"/>
      <c r="GL9" s="627"/>
      <c r="GM9" s="627"/>
      <c r="GN9" s="627"/>
      <c r="GO9" s="627"/>
      <c r="GP9" s="627"/>
      <c r="GQ9" s="627"/>
      <c r="GR9" s="627"/>
      <c r="GS9" s="627"/>
      <c r="GT9" s="627"/>
      <c r="GU9" s="627"/>
      <c r="GV9" s="627"/>
      <c r="GW9" s="627"/>
      <c r="GX9" s="627"/>
      <c r="GY9" s="627"/>
      <c r="GZ9" s="627"/>
      <c r="HA9" s="627"/>
      <c r="HB9" s="627"/>
      <c r="HC9" s="627"/>
    </row>
    <row r="10" spans="1:211" s="30" customFormat="1" ht="30" customHeight="1" x14ac:dyDescent="0.5">
      <c r="A10" s="40"/>
      <c r="B10" s="27" t="s">
        <v>165</v>
      </c>
      <c r="C10" s="181">
        <v>-39.1</v>
      </c>
      <c r="D10" s="28">
        <v>118.4</v>
      </c>
      <c r="E10" s="28">
        <v>-157.5</v>
      </c>
      <c r="F10" s="28">
        <v>-25.2</v>
      </c>
      <c r="G10" s="28">
        <v>757.30000000000007</v>
      </c>
      <c r="H10" s="28">
        <v>-782.50000000000011</v>
      </c>
      <c r="I10" s="28">
        <v>18.399999999999999</v>
      </c>
      <c r="J10" s="28">
        <v>10.3</v>
      </c>
      <c r="K10" s="28">
        <v>8.0999999999999979</v>
      </c>
      <c r="L10" s="28">
        <v>119.60000000000001</v>
      </c>
      <c r="M10" s="28">
        <v>12.7</v>
      </c>
      <c r="N10" s="28">
        <v>106.9</v>
      </c>
      <c r="O10" s="28">
        <v>21.2</v>
      </c>
      <c r="P10" s="28">
        <v>30.1</v>
      </c>
      <c r="Q10" s="28">
        <v>-8.9000000000000021</v>
      </c>
      <c r="R10" s="28">
        <v>18.7</v>
      </c>
      <c r="S10" s="28">
        <v>-40.6</v>
      </c>
      <c r="T10" s="28">
        <v>59.3</v>
      </c>
      <c r="U10" s="28">
        <v>9.4</v>
      </c>
      <c r="V10" s="28">
        <v>1038.5</v>
      </c>
      <c r="W10" s="28">
        <v>-1029.0999999999999</v>
      </c>
      <c r="X10" s="28">
        <v>0.70000000000000018</v>
      </c>
      <c r="Y10" s="28">
        <v>-58.4</v>
      </c>
      <c r="Z10" s="28">
        <v>59.1</v>
      </c>
      <c r="AA10" s="28">
        <v>30.200000000000003</v>
      </c>
      <c r="AB10" s="28">
        <v>16.599999999999994</v>
      </c>
      <c r="AC10" s="28">
        <v>13.600000000000009</v>
      </c>
      <c r="AD10" s="28">
        <v>0.10000000000000053</v>
      </c>
      <c r="AE10" s="28">
        <v>15</v>
      </c>
      <c r="AF10" s="28">
        <v>-14.899999999999999</v>
      </c>
      <c r="AG10" s="28">
        <v>14</v>
      </c>
      <c r="AH10" s="28">
        <v>40.4</v>
      </c>
      <c r="AI10" s="28">
        <v>-26.4</v>
      </c>
      <c r="AJ10" s="28">
        <v>-22.299999999999997</v>
      </c>
      <c r="AK10" s="28">
        <v>795.9</v>
      </c>
      <c r="AL10" s="28">
        <v>-818.19999999999993</v>
      </c>
      <c r="AM10" s="28">
        <v>12</v>
      </c>
      <c r="AN10" s="28">
        <v>-404.9</v>
      </c>
      <c r="AO10" s="28">
        <v>416.9</v>
      </c>
      <c r="AP10" s="28">
        <v>-4.1000000000000005</v>
      </c>
      <c r="AQ10" s="28">
        <v>400</v>
      </c>
      <c r="AR10" s="28">
        <v>-404.1</v>
      </c>
      <c r="AS10" s="28">
        <v>-12.9</v>
      </c>
      <c r="AT10" s="28">
        <v>30.3</v>
      </c>
      <c r="AU10" s="28">
        <v>-43.2</v>
      </c>
      <c r="AV10" s="28">
        <v>15.700000000000001</v>
      </c>
      <c r="AW10" s="28">
        <v>662.1</v>
      </c>
      <c r="AX10" s="28">
        <v>-646.4</v>
      </c>
      <c r="AY10" s="28">
        <v>17</v>
      </c>
      <c r="AZ10" s="28">
        <v>26.8</v>
      </c>
      <c r="BA10" s="28">
        <v>-9.8000000000000007</v>
      </c>
      <c r="BB10" s="28">
        <v>9.6999999999999993</v>
      </c>
      <c r="BC10" s="28">
        <v>-108.89999999999999</v>
      </c>
      <c r="BD10" s="28">
        <v>118.6</v>
      </c>
      <c r="BE10" s="28">
        <v>2.3999999999999995</v>
      </c>
      <c r="BF10" s="28">
        <v>-26.699999999999989</v>
      </c>
      <c r="BG10" s="28">
        <v>29.099999999999987</v>
      </c>
      <c r="BH10" s="28">
        <v>-6.9</v>
      </c>
      <c r="BI10" s="28">
        <v>1.2999999999999963</v>
      </c>
      <c r="BJ10" s="28">
        <v>-8.1999999999999957</v>
      </c>
      <c r="BK10" s="28">
        <v>12.4</v>
      </c>
      <c r="BL10" s="28">
        <v>-122.3</v>
      </c>
      <c r="BM10" s="28">
        <v>134.69999999999999</v>
      </c>
      <c r="BN10" s="28">
        <v>9.4</v>
      </c>
      <c r="BO10" s="28">
        <v>-594.20000000000005</v>
      </c>
      <c r="BP10" s="28">
        <v>603.6</v>
      </c>
      <c r="BQ10" s="28">
        <v>39.5</v>
      </c>
      <c r="BR10" s="28">
        <v>-7.6999999999999993</v>
      </c>
      <c r="BS10" s="28">
        <v>47.2</v>
      </c>
      <c r="BT10" s="28">
        <v>-38.700000000000003</v>
      </c>
      <c r="BU10" s="28">
        <v>-10.599999999999998</v>
      </c>
      <c r="BV10" s="28">
        <v>-28.100000000000005</v>
      </c>
      <c r="BW10" s="28">
        <v>-9.9999999999999867E-2</v>
      </c>
      <c r="BX10" s="28">
        <v>-42.2</v>
      </c>
      <c r="BY10" s="28">
        <v>42.1</v>
      </c>
      <c r="BZ10" s="28">
        <v>-28.9</v>
      </c>
      <c r="CA10" s="28">
        <v>-6.8000000000000007</v>
      </c>
      <c r="CB10" s="181">
        <v>-22.099999999999998</v>
      </c>
      <c r="CC10" s="28">
        <v>-0.30000000000000071</v>
      </c>
      <c r="CD10" s="28">
        <v>1211.2</v>
      </c>
      <c r="CE10" s="28">
        <v>-1211.5</v>
      </c>
      <c r="CF10" s="28">
        <v>9.3000000000000007</v>
      </c>
      <c r="CG10" s="28">
        <v>-880.6</v>
      </c>
      <c r="CH10" s="28">
        <v>889.9</v>
      </c>
      <c r="CI10" s="28">
        <v>14.1</v>
      </c>
      <c r="CJ10" s="28">
        <v>-19.2</v>
      </c>
      <c r="CK10" s="28">
        <v>33.299999999999997</v>
      </c>
      <c r="CL10" s="28">
        <v>3.4</v>
      </c>
      <c r="CM10" s="28">
        <v>6.2999999999999972</v>
      </c>
      <c r="CN10" s="28">
        <v>-2.8999999999999972</v>
      </c>
      <c r="CO10" s="28">
        <v>-0.6</v>
      </c>
      <c r="CP10" s="28">
        <v>-85.3</v>
      </c>
      <c r="CQ10" s="28">
        <v>84.7</v>
      </c>
      <c r="CR10" s="28">
        <v>18.899999999999999</v>
      </c>
      <c r="CS10" s="28">
        <v>-31.000000000000004</v>
      </c>
      <c r="CT10" s="28">
        <v>49.900000000000006</v>
      </c>
      <c r="CU10" s="28">
        <v>24.6</v>
      </c>
      <c r="CV10" s="28">
        <v>-50.599999999999994</v>
      </c>
      <c r="CW10" s="28">
        <v>75.199999999999989</v>
      </c>
      <c r="CX10" s="80">
        <v>-17.899999999999999</v>
      </c>
      <c r="CY10" s="80">
        <v>-263.59999999999997</v>
      </c>
      <c r="CZ10" s="80">
        <v>245.69999999999996</v>
      </c>
      <c r="DA10" s="80">
        <v>82.5</v>
      </c>
      <c r="DB10" s="80">
        <v>10.6</v>
      </c>
      <c r="DC10" s="80">
        <v>71.900000000000006</v>
      </c>
      <c r="DD10" s="80">
        <v>35.5</v>
      </c>
      <c r="DE10" s="80">
        <v>-13.6</v>
      </c>
      <c r="DF10" s="80">
        <v>49.1</v>
      </c>
      <c r="DG10" s="80">
        <v>-7.9</v>
      </c>
      <c r="DH10" s="80">
        <v>-56.6</v>
      </c>
      <c r="DI10" s="80">
        <v>48.7</v>
      </c>
      <c r="DJ10" s="80">
        <v>-1.5</v>
      </c>
      <c r="DK10" s="80">
        <v>839.7</v>
      </c>
      <c r="DL10" s="80">
        <v>-841.2</v>
      </c>
      <c r="DM10" s="80">
        <v>-10.1</v>
      </c>
      <c r="DN10" s="80">
        <v>69.5</v>
      </c>
      <c r="DO10" s="80">
        <v>-79.599999999999994</v>
      </c>
      <c r="DP10" s="80">
        <v>-9.9999999999999645E-2</v>
      </c>
      <c r="DQ10" s="80">
        <v>13.400000000000004</v>
      </c>
      <c r="DR10" s="80">
        <v>-13.500000000000004</v>
      </c>
      <c r="DS10" s="80">
        <v>11.1</v>
      </c>
      <c r="DT10" s="80">
        <v>-67.2</v>
      </c>
      <c r="DU10" s="80">
        <v>78.3</v>
      </c>
      <c r="DV10" s="80">
        <v>19.899999999999999</v>
      </c>
      <c r="DW10" s="80">
        <v>-15.5</v>
      </c>
      <c r="DX10" s="80">
        <v>35.4</v>
      </c>
      <c r="DY10" s="80">
        <v>7</v>
      </c>
      <c r="DZ10" s="80">
        <v>53.9</v>
      </c>
      <c r="EA10" s="80">
        <v>-46.9</v>
      </c>
      <c r="EB10" s="80">
        <v>41.9</v>
      </c>
      <c r="EC10" s="80">
        <v>-42.1</v>
      </c>
      <c r="ED10" s="80">
        <v>84</v>
      </c>
      <c r="EE10" s="80">
        <v>48.800000000000004</v>
      </c>
      <c r="EF10" s="80">
        <v>2.5</v>
      </c>
      <c r="EG10" s="80">
        <v>46.300000000000004</v>
      </c>
      <c r="EH10" s="80">
        <v>-60.8</v>
      </c>
      <c r="EI10" s="80">
        <v>-756.5</v>
      </c>
      <c r="EJ10" s="80">
        <v>695.7</v>
      </c>
      <c r="EK10" s="80">
        <v>120.4</v>
      </c>
      <c r="EL10" s="80">
        <v>-26.999999999999996</v>
      </c>
      <c r="EM10" s="80">
        <v>147.4</v>
      </c>
      <c r="EN10" s="80">
        <v>440.70000000000005</v>
      </c>
      <c r="EO10" s="80">
        <v>208.8</v>
      </c>
      <c r="EP10" s="80">
        <v>231.90000000000003</v>
      </c>
      <c r="EQ10" s="80">
        <v>-162.6</v>
      </c>
      <c r="ER10" s="80">
        <v>-460</v>
      </c>
      <c r="ES10" s="80">
        <v>297.39999999999998</v>
      </c>
      <c r="ET10" s="80">
        <v>33.9</v>
      </c>
      <c r="EU10" s="80">
        <v>-19.8</v>
      </c>
      <c r="EV10" s="80">
        <v>53.7</v>
      </c>
      <c r="EW10" s="29" t="s">
        <v>278</v>
      </c>
      <c r="EX10" s="608"/>
      <c r="EY10" s="608"/>
      <c r="EZ10" s="608"/>
      <c r="FA10" s="608"/>
      <c r="FB10" s="608"/>
      <c r="FC10" s="608"/>
      <c r="FD10" s="608"/>
      <c r="FE10" s="608"/>
      <c r="FF10" s="630"/>
      <c r="FG10" s="630"/>
      <c r="FH10" s="630"/>
      <c r="FI10" s="630"/>
      <c r="FJ10" s="630"/>
      <c r="FK10" s="630"/>
      <c r="FL10" s="627"/>
      <c r="FM10" s="627"/>
      <c r="FN10" s="627"/>
      <c r="FO10" s="627"/>
      <c r="FP10" s="627"/>
      <c r="FQ10" s="627"/>
      <c r="FR10" s="627"/>
      <c r="FS10" s="627"/>
      <c r="FT10" s="627"/>
      <c r="FU10" s="627"/>
      <c r="FV10" s="627"/>
      <c r="FW10" s="627"/>
      <c r="FX10" s="627"/>
      <c r="FY10" s="627"/>
      <c r="FZ10" s="627"/>
      <c r="GA10" s="627"/>
      <c r="GB10" s="627"/>
      <c r="GC10" s="627"/>
      <c r="GD10" s="627"/>
      <c r="GE10" s="627"/>
      <c r="GF10" s="627"/>
      <c r="GG10" s="627"/>
      <c r="GH10" s="627"/>
      <c r="GI10" s="627"/>
      <c r="GJ10" s="627"/>
      <c r="GK10" s="627"/>
      <c r="GL10" s="627"/>
      <c r="GM10" s="627"/>
      <c r="GN10" s="627"/>
      <c r="GO10" s="627"/>
      <c r="GP10" s="627"/>
      <c r="GQ10" s="627"/>
      <c r="GR10" s="627"/>
      <c r="GS10" s="627"/>
      <c r="GT10" s="627"/>
      <c r="GU10" s="627"/>
      <c r="GV10" s="627"/>
      <c r="GW10" s="627"/>
      <c r="GX10" s="627"/>
      <c r="GY10" s="627"/>
      <c r="GZ10" s="627"/>
      <c r="HA10" s="627"/>
      <c r="HB10" s="627"/>
      <c r="HC10" s="627"/>
    </row>
    <row r="11" spans="1:211" s="30" customFormat="1" ht="30" customHeight="1" x14ac:dyDescent="0.5">
      <c r="A11" s="40"/>
      <c r="B11" s="31" t="s">
        <v>553</v>
      </c>
      <c r="C11" s="182">
        <v>4.5</v>
      </c>
      <c r="D11" s="32">
        <v>-16.599999999999994</v>
      </c>
      <c r="E11" s="32">
        <v>21.099999999999994</v>
      </c>
      <c r="F11" s="32">
        <v>-1.9</v>
      </c>
      <c r="G11" s="32">
        <v>-11.899999999999999</v>
      </c>
      <c r="H11" s="32">
        <v>9.9999999999999982</v>
      </c>
      <c r="I11" s="32">
        <v>1.7</v>
      </c>
      <c r="J11" s="32">
        <v>-6.5999999999999979</v>
      </c>
      <c r="K11" s="32">
        <v>8.2999999999999972</v>
      </c>
      <c r="L11" s="32">
        <v>12.4</v>
      </c>
      <c r="M11" s="32">
        <v>13</v>
      </c>
      <c r="N11" s="32">
        <v>-0.59999999999999964</v>
      </c>
      <c r="O11" s="32">
        <v>-3.5</v>
      </c>
      <c r="P11" s="32">
        <v>12.600000000000001</v>
      </c>
      <c r="Q11" s="32">
        <v>-16.100000000000001</v>
      </c>
      <c r="R11" s="32">
        <v>0.9</v>
      </c>
      <c r="S11" s="32">
        <v>-4.1000000000000014</v>
      </c>
      <c r="T11" s="32">
        <v>5.0000000000000018</v>
      </c>
      <c r="U11" s="32">
        <v>-0.2</v>
      </c>
      <c r="V11" s="32">
        <v>-13</v>
      </c>
      <c r="W11" s="32">
        <v>12.8</v>
      </c>
      <c r="X11" s="32">
        <v>3.1</v>
      </c>
      <c r="Y11" s="32">
        <v>14.9</v>
      </c>
      <c r="Z11" s="32">
        <v>-11.8</v>
      </c>
      <c r="AA11" s="32">
        <v>-2.9</v>
      </c>
      <c r="AB11" s="32">
        <v>122.5</v>
      </c>
      <c r="AC11" s="32">
        <v>-125.4</v>
      </c>
      <c r="AD11" s="32">
        <v>5.7</v>
      </c>
      <c r="AE11" s="32">
        <v>18.8</v>
      </c>
      <c r="AF11" s="32">
        <v>-13.100000000000001</v>
      </c>
      <c r="AG11" s="32">
        <v>-1.3</v>
      </c>
      <c r="AH11" s="32">
        <v>-21.5</v>
      </c>
      <c r="AI11" s="32">
        <v>20.2</v>
      </c>
      <c r="AJ11" s="32">
        <v>-0.9</v>
      </c>
      <c r="AK11" s="32">
        <v>117.1</v>
      </c>
      <c r="AL11" s="32">
        <v>-118</v>
      </c>
      <c r="AM11" s="32">
        <v>-0.6</v>
      </c>
      <c r="AN11" s="32">
        <v>-410</v>
      </c>
      <c r="AO11" s="32">
        <v>409.4</v>
      </c>
      <c r="AP11" s="32">
        <v>1.3</v>
      </c>
      <c r="AQ11" s="32">
        <v>45.9</v>
      </c>
      <c r="AR11" s="32">
        <v>-44.6</v>
      </c>
      <c r="AS11" s="32">
        <v>1.2</v>
      </c>
      <c r="AT11" s="32">
        <v>17.8</v>
      </c>
      <c r="AU11" s="32">
        <v>-16.600000000000001</v>
      </c>
      <c r="AV11" s="32">
        <v>-0.6</v>
      </c>
      <c r="AW11" s="32">
        <v>8</v>
      </c>
      <c r="AX11" s="32">
        <v>-8.6</v>
      </c>
      <c r="AY11" s="32">
        <v>-0.5</v>
      </c>
      <c r="AZ11" s="32">
        <v>-5</v>
      </c>
      <c r="BA11" s="32">
        <v>4.5</v>
      </c>
      <c r="BB11" s="32">
        <v>0.6</v>
      </c>
      <c r="BC11" s="32">
        <v>-8.6</v>
      </c>
      <c r="BD11" s="32">
        <v>9.1999999999999993</v>
      </c>
      <c r="BE11" s="32">
        <v>-1.7</v>
      </c>
      <c r="BF11" s="32">
        <v>46.900000000000006</v>
      </c>
      <c r="BG11" s="32">
        <v>-48.600000000000009</v>
      </c>
      <c r="BH11" s="32">
        <v>0</v>
      </c>
      <c r="BI11" s="32">
        <v>-4.0000000000000036</v>
      </c>
      <c r="BJ11" s="32">
        <v>4.0000000000000036</v>
      </c>
      <c r="BK11" s="32">
        <v>0.4</v>
      </c>
      <c r="BL11" s="32">
        <v>-42.3</v>
      </c>
      <c r="BM11" s="32">
        <v>42.699999999999996</v>
      </c>
      <c r="BN11" s="32">
        <v>0.4</v>
      </c>
      <c r="BO11" s="32">
        <v>1.8000000000000007</v>
      </c>
      <c r="BP11" s="32">
        <v>-1.4000000000000008</v>
      </c>
      <c r="BQ11" s="32">
        <v>1</v>
      </c>
      <c r="BR11" s="32">
        <v>-6.6</v>
      </c>
      <c r="BS11" s="32">
        <v>7.6</v>
      </c>
      <c r="BT11" s="32">
        <v>7</v>
      </c>
      <c r="BU11" s="32">
        <v>2.9000000000000021</v>
      </c>
      <c r="BV11" s="32">
        <v>4.0999999999999979</v>
      </c>
      <c r="BW11" s="32">
        <v>-1.2</v>
      </c>
      <c r="BX11" s="32">
        <v>-35.5</v>
      </c>
      <c r="BY11" s="32">
        <v>34.299999999999997</v>
      </c>
      <c r="BZ11" s="32">
        <v>-0.5</v>
      </c>
      <c r="CA11" s="32">
        <v>-15.5</v>
      </c>
      <c r="CB11" s="182">
        <v>15</v>
      </c>
      <c r="CC11" s="32">
        <v>5.0999999999999996</v>
      </c>
      <c r="CD11" s="32">
        <v>-11.100000000000001</v>
      </c>
      <c r="CE11" s="32">
        <v>16.200000000000003</v>
      </c>
      <c r="CF11" s="32">
        <v>1.8</v>
      </c>
      <c r="CG11" s="32">
        <v>-5.5</v>
      </c>
      <c r="CH11" s="32">
        <v>7.3</v>
      </c>
      <c r="CI11" s="32">
        <v>1.9</v>
      </c>
      <c r="CJ11" s="32">
        <v>-7.1999999999999993</v>
      </c>
      <c r="CK11" s="32">
        <v>9.1</v>
      </c>
      <c r="CL11" s="32">
        <v>2</v>
      </c>
      <c r="CM11" s="32">
        <v>-12.600000000000001</v>
      </c>
      <c r="CN11" s="32">
        <v>14.600000000000001</v>
      </c>
      <c r="CO11" s="32">
        <v>-1.5</v>
      </c>
      <c r="CP11" s="32">
        <v>-8.3999999999999915</v>
      </c>
      <c r="CQ11" s="32">
        <v>6.8999999999999915</v>
      </c>
      <c r="CR11" s="32">
        <v>0.7</v>
      </c>
      <c r="CS11" s="32">
        <v>-32.700000000000003</v>
      </c>
      <c r="CT11" s="32">
        <v>33.400000000000006</v>
      </c>
      <c r="CU11" s="32">
        <v>1.1000000000000001</v>
      </c>
      <c r="CV11" s="32">
        <v>-6.1999999999999993</v>
      </c>
      <c r="CW11" s="32">
        <v>7.2999999999999989</v>
      </c>
      <c r="CX11" s="81">
        <v>-2.2999999999999998</v>
      </c>
      <c r="CY11" s="81">
        <v>-6.6999999999999993</v>
      </c>
      <c r="CZ11" s="81">
        <v>4.3999999999999995</v>
      </c>
      <c r="DA11" s="81">
        <v>2.6</v>
      </c>
      <c r="DB11" s="81">
        <v>-4.9000000000000004</v>
      </c>
      <c r="DC11" s="81">
        <v>7.5</v>
      </c>
      <c r="DD11" s="81">
        <v>-4.7</v>
      </c>
      <c r="DE11" s="81">
        <v>-4.6999999999999993</v>
      </c>
      <c r="DF11" s="81">
        <v>0</v>
      </c>
      <c r="DG11" s="81">
        <v>7</v>
      </c>
      <c r="DH11" s="81">
        <v>-0.20000000000000107</v>
      </c>
      <c r="DI11" s="81">
        <v>7.2000000000000011</v>
      </c>
      <c r="DJ11" s="81">
        <v>-0.3</v>
      </c>
      <c r="DK11" s="81">
        <v>-0.29999999999999716</v>
      </c>
      <c r="DL11" s="81">
        <v>-2.8310687127941492E-15</v>
      </c>
      <c r="DM11" s="81">
        <v>3</v>
      </c>
      <c r="DN11" s="81">
        <v>-0.20000000000000284</v>
      </c>
      <c r="DO11" s="81">
        <v>3.2000000000000028</v>
      </c>
      <c r="DP11" s="81">
        <v>3.2</v>
      </c>
      <c r="DQ11" s="81">
        <v>-0.19999999999999574</v>
      </c>
      <c r="DR11" s="81">
        <v>3.3999999999999959</v>
      </c>
      <c r="DS11" s="81">
        <v>0.2</v>
      </c>
      <c r="DT11" s="81">
        <v>-24.200000000000003</v>
      </c>
      <c r="DU11" s="81">
        <v>24.400000000000002</v>
      </c>
      <c r="DV11" s="81">
        <v>-1</v>
      </c>
      <c r="DW11" s="81">
        <v>6.5</v>
      </c>
      <c r="DX11" s="81">
        <v>-7.5</v>
      </c>
      <c r="DY11" s="81">
        <v>6.6</v>
      </c>
      <c r="DZ11" s="81">
        <v>-10.100000000000001</v>
      </c>
      <c r="EA11" s="81">
        <v>16.700000000000003</v>
      </c>
      <c r="EB11" s="81">
        <v>5</v>
      </c>
      <c r="EC11" s="81">
        <v>-31.1</v>
      </c>
      <c r="ED11" s="81">
        <v>36.1</v>
      </c>
      <c r="EE11" s="81">
        <v>3.7</v>
      </c>
      <c r="EF11" s="81">
        <v>2.5</v>
      </c>
      <c r="EG11" s="81">
        <v>1.2000000000000002</v>
      </c>
      <c r="EH11" s="81">
        <v>3</v>
      </c>
      <c r="EI11" s="81">
        <v>-15</v>
      </c>
      <c r="EJ11" s="81">
        <v>18</v>
      </c>
      <c r="EK11" s="81">
        <v>3.2</v>
      </c>
      <c r="EL11" s="81">
        <v>-26.799999999999997</v>
      </c>
      <c r="EM11" s="81">
        <v>29.999999999999996</v>
      </c>
      <c r="EN11" s="81">
        <v>13.6</v>
      </c>
      <c r="EO11" s="81">
        <v>-22</v>
      </c>
      <c r="EP11" s="81">
        <v>35.6</v>
      </c>
      <c r="EQ11" s="81">
        <v>-0.4</v>
      </c>
      <c r="ER11" s="81">
        <v>-6.8000000000000007</v>
      </c>
      <c r="ES11" s="81">
        <v>6.4</v>
      </c>
      <c r="ET11" s="81">
        <v>5.6</v>
      </c>
      <c r="EU11" s="81">
        <v>-29.8</v>
      </c>
      <c r="EV11" s="81">
        <v>35.4</v>
      </c>
      <c r="EW11" s="33" t="s">
        <v>556</v>
      </c>
      <c r="EX11" s="608"/>
      <c r="EY11" s="608"/>
      <c r="EZ11" s="608"/>
      <c r="FA11" s="608"/>
      <c r="FB11" s="608"/>
      <c r="FC11" s="608"/>
      <c r="FD11" s="608"/>
      <c r="FE11" s="608"/>
      <c r="FF11" s="630"/>
      <c r="FG11" s="630"/>
      <c r="FH11" s="630"/>
      <c r="FI11" s="630"/>
      <c r="FJ11" s="630"/>
      <c r="FK11" s="630"/>
      <c r="FL11" s="627"/>
      <c r="FM11" s="627"/>
      <c r="FN11" s="627"/>
      <c r="FO11" s="627"/>
      <c r="FP11" s="627"/>
      <c r="FQ11" s="627"/>
      <c r="FR11" s="627"/>
      <c r="FS11" s="627"/>
      <c r="FT11" s="627"/>
      <c r="FU11" s="627"/>
      <c r="FV11" s="627"/>
      <c r="FW11" s="627"/>
      <c r="FX11" s="627"/>
      <c r="FY11" s="627"/>
      <c r="FZ11" s="627"/>
      <c r="GA11" s="627"/>
      <c r="GB11" s="627"/>
      <c r="GC11" s="627"/>
      <c r="GD11" s="627"/>
      <c r="GE11" s="627"/>
      <c r="GF11" s="627"/>
      <c r="GG11" s="627"/>
      <c r="GH11" s="627"/>
      <c r="GI11" s="627"/>
      <c r="GJ11" s="627"/>
      <c r="GK11" s="627"/>
      <c r="GL11" s="627"/>
      <c r="GM11" s="627"/>
      <c r="GN11" s="627"/>
      <c r="GO11" s="627"/>
      <c r="GP11" s="627"/>
      <c r="GQ11" s="627"/>
      <c r="GR11" s="627"/>
      <c r="GS11" s="627"/>
      <c r="GT11" s="627"/>
      <c r="GU11" s="627"/>
      <c r="GV11" s="627"/>
      <c r="GW11" s="627"/>
      <c r="GX11" s="627"/>
      <c r="GY11" s="627"/>
      <c r="GZ11" s="627"/>
      <c r="HA11" s="627"/>
      <c r="HB11" s="627"/>
      <c r="HC11" s="627"/>
    </row>
    <row r="12" spans="1:211" s="30" customFormat="1" ht="30" customHeight="1" x14ac:dyDescent="0.5">
      <c r="A12" s="40"/>
      <c r="B12" s="34" t="s">
        <v>166</v>
      </c>
      <c r="C12" s="183">
        <v>4.5</v>
      </c>
      <c r="D12" s="35">
        <v>0</v>
      </c>
      <c r="E12" s="35">
        <v>4.5</v>
      </c>
      <c r="F12" s="35">
        <v>-1.9</v>
      </c>
      <c r="G12" s="35">
        <v>0</v>
      </c>
      <c r="H12" s="35">
        <v>-1.9</v>
      </c>
      <c r="I12" s="35">
        <v>1.7</v>
      </c>
      <c r="J12" s="35">
        <v>0</v>
      </c>
      <c r="K12" s="35">
        <v>1.7</v>
      </c>
      <c r="L12" s="35">
        <v>12.4</v>
      </c>
      <c r="M12" s="35">
        <v>0</v>
      </c>
      <c r="N12" s="35">
        <v>12.4</v>
      </c>
      <c r="O12" s="35">
        <v>-3.5</v>
      </c>
      <c r="P12" s="35">
        <v>0</v>
      </c>
      <c r="Q12" s="35">
        <v>-3.5</v>
      </c>
      <c r="R12" s="35">
        <v>0.9</v>
      </c>
      <c r="S12" s="35">
        <v>0</v>
      </c>
      <c r="T12" s="35">
        <v>0.9</v>
      </c>
      <c r="U12" s="35">
        <v>-0.2</v>
      </c>
      <c r="V12" s="35">
        <v>0</v>
      </c>
      <c r="W12" s="35">
        <v>-0.2</v>
      </c>
      <c r="X12" s="35">
        <v>3.1</v>
      </c>
      <c r="Y12" s="35">
        <v>0</v>
      </c>
      <c r="Z12" s="35">
        <v>3.1</v>
      </c>
      <c r="AA12" s="35">
        <v>-2.9</v>
      </c>
      <c r="AB12" s="35">
        <v>0</v>
      </c>
      <c r="AC12" s="35">
        <v>-2.9</v>
      </c>
      <c r="AD12" s="35">
        <v>5.7</v>
      </c>
      <c r="AE12" s="35">
        <v>0</v>
      </c>
      <c r="AF12" s="35">
        <v>5.7</v>
      </c>
      <c r="AG12" s="35">
        <v>-1.3</v>
      </c>
      <c r="AH12" s="35">
        <v>0</v>
      </c>
      <c r="AI12" s="35">
        <v>-1.3</v>
      </c>
      <c r="AJ12" s="35">
        <v>-0.9</v>
      </c>
      <c r="AK12" s="35">
        <v>0</v>
      </c>
      <c r="AL12" s="35">
        <v>-0.9</v>
      </c>
      <c r="AM12" s="35">
        <v>-0.6</v>
      </c>
      <c r="AN12" s="35">
        <v>0</v>
      </c>
      <c r="AO12" s="35">
        <v>-0.6</v>
      </c>
      <c r="AP12" s="35">
        <v>1.3</v>
      </c>
      <c r="AQ12" s="35">
        <v>0</v>
      </c>
      <c r="AR12" s="35">
        <v>1.3</v>
      </c>
      <c r="AS12" s="35">
        <v>1.2</v>
      </c>
      <c r="AT12" s="35">
        <v>0</v>
      </c>
      <c r="AU12" s="35">
        <v>1.2</v>
      </c>
      <c r="AV12" s="35">
        <v>-0.6</v>
      </c>
      <c r="AW12" s="35">
        <v>0</v>
      </c>
      <c r="AX12" s="35">
        <v>-0.6</v>
      </c>
      <c r="AY12" s="35">
        <v>-0.5</v>
      </c>
      <c r="AZ12" s="35">
        <v>0</v>
      </c>
      <c r="BA12" s="35">
        <v>-0.5</v>
      </c>
      <c r="BB12" s="35">
        <v>0.6</v>
      </c>
      <c r="BC12" s="35">
        <v>0</v>
      </c>
      <c r="BD12" s="35">
        <v>0.6</v>
      </c>
      <c r="BE12" s="35">
        <v>-1.7</v>
      </c>
      <c r="BF12" s="35">
        <v>0</v>
      </c>
      <c r="BG12" s="35">
        <v>-1.7</v>
      </c>
      <c r="BH12" s="35">
        <v>0</v>
      </c>
      <c r="BI12" s="35">
        <v>0</v>
      </c>
      <c r="BJ12" s="35">
        <v>0</v>
      </c>
      <c r="BK12" s="35">
        <v>0.4</v>
      </c>
      <c r="BL12" s="35">
        <v>0</v>
      </c>
      <c r="BM12" s="35">
        <v>0.4</v>
      </c>
      <c r="BN12" s="35">
        <v>0.4</v>
      </c>
      <c r="BO12" s="35">
        <v>0</v>
      </c>
      <c r="BP12" s="35">
        <v>0.4</v>
      </c>
      <c r="BQ12" s="35">
        <v>1</v>
      </c>
      <c r="BR12" s="35">
        <v>0</v>
      </c>
      <c r="BS12" s="35">
        <v>1</v>
      </c>
      <c r="BT12" s="35">
        <v>7</v>
      </c>
      <c r="BU12" s="35">
        <v>0</v>
      </c>
      <c r="BV12" s="35">
        <v>7</v>
      </c>
      <c r="BW12" s="35">
        <v>-1.2</v>
      </c>
      <c r="BX12" s="35">
        <v>0</v>
      </c>
      <c r="BY12" s="35">
        <v>-1.2</v>
      </c>
      <c r="BZ12" s="35">
        <v>-0.5</v>
      </c>
      <c r="CA12" s="35">
        <v>0</v>
      </c>
      <c r="CB12" s="183">
        <v>-0.5</v>
      </c>
      <c r="CC12" s="35">
        <v>5.0999999999999996</v>
      </c>
      <c r="CD12" s="35">
        <v>0</v>
      </c>
      <c r="CE12" s="35">
        <v>5.0999999999999996</v>
      </c>
      <c r="CF12" s="35">
        <v>1.8</v>
      </c>
      <c r="CG12" s="35">
        <v>0</v>
      </c>
      <c r="CH12" s="35">
        <v>1.8</v>
      </c>
      <c r="CI12" s="35">
        <v>1.9</v>
      </c>
      <c r="CJ12" s="35">
        <v>0</v>
      </c>
      <c r="CK12" s="35">
        <v>1.9</v>
      </c>
      <c r="CL12" s="35">
        <v>2</v>
      </c>
      <c r="CM12" s="35">
        <v>0</v>
      </c>
      <c r="CN12" s="35">
        <v>2</v>
      </c>
      <c r="CO12" s="35">
        <v>-1.5</v>
      </c>
      <c r="CP12" s="35">
        <v>0</v>
      </c>
      <c r="CQ12" s="35">
        <v>-1.5</v>
      </c>
      <c r="CR12" s="35">
        <v>0.7</v>
      </c>
      <c r="CS12" s="35">
        <v>0</v>
      </c>
      <c r="CT12" s="35">
        <v>0.7</v>
      </c>
      <c r="CU12" s="35">
        <v>1.1000000000000001</v>
      </c>
      <c r="CV12" s="35">
        <v>0</v>
      </c>
      <c r="CW12" s="35">
        <v>1.1000000000000001</v>
      </c>
      <c r="CX12" s="82">
        <v>-2.2999999999999998</v>
      </c>
      <c r="CY12" s="82">
        <v>0</v>
      </c>
      <c r="CZ12" s="82">
        <v>-2.2999999999999998</v>
      </c>
      <c r="DA12" s="82">
        <v>2.6</v>
      </c>
      <c r="DB12" s="82">
        <v>0</v>
      </c>
      <c r="DC12" s="82">
        <v>2.6</v>
      </c>
      <c r="DD12" s="82">
        <v>-4.7</v>
      </c>
      <c r="DE12" s="82">
        <v>0</v>
      </c>
      <c r="DF12" s="82">
        <v>-4.7</v>
      </c>
      <c r="DG12" s="82">
        <v>7</v>
      </c>
      <c r="DH12" s="82">
        <v>0</v>
      </c>
      <c r="DI12" s="82">
        <v>7</v>
      </c>
      <c r="DJ12" s="82">
        <v>-0.3</v>
      </c>
      <c r="DK12" s="82">
        <v>0</v>
      </c>
      <c r="DL12" s="82">
        <v>-0.3</v>
      </c>
      <c r="DM12" s="82">
        <v>3</v>
      </c>
      <c r="DN12" s="82">
        <v>0</v>
      </c>
      <c r="DO12" s="82">
        <v>3</v>
      </c>
      <c r="DP12" s="82">
        <v>3.2</v>
      </c>
      <c r="DQ12" s="82">
        <v>0</v>
      </c>
      <c r="DR12" s="82">
        <v>3.2</v>
      </c>
      <c r="DS12" s="82">
        <v>0.2</v>
      </c>
      <c r="DT12" s="82">
        <v>0</v>
      </c>
      <c r="DU12" s="82">
        <v>0.2</v>
      </c>
      <c r="DV12" s="82">
        <v>-1</v>
      </c>
      <c r="DW12" s="82">
        <v>0</v>
      </c>
      <c r="DX12" s="82">
        <v>-1</v>
      </c>
      <c r="DY12" s="82">
        <v>6.6</v>
      </c>
      <c r="DZ12" s="82">
        <v>0</v>
      </c>
      <c r="EA12" s="82">
        <v>6.6</v>
      </c>
      <c r="EB12" s="82">
        <v>5</v>
      </c>
      <c r="EC12" s="82">
        <v>0</v>
      </c>
      <c r="ED12" s="82">
        <v>5</v>
      </c>
      <c r="EE12" s="82">
        <v>3.7</v>
      </c>
      <c r="EF12" s="82">
        <v>0</v>
      </c>
      <c r="EG12" s="82">
        <v>3.7</v>
      </c>
      <c r="EH12" s="82">
        <v>3</v>
      </c>
      <c r="EI12" s="82">
        <v>0</v>
      </c>
      <c r="EJ12" s="82">
        <v>3</v>
      </c>
      <c r="EK12" s="82">
        <v>3.2</v>
      </c>
      <c r="EL12" s="82">
        <v>0</v>
      </c>
      <c r="EM12" s="82">
        <v>3.2</v>
      </c>
      <c r="EN12" s="82">
        <v>13.6</v>
      </c>
      <c r="EO12" s="82">
        <v>0</v>
      </c>
      <c r="EP12" s="82">
        <v>13.6</v>
      </c>
      <c r="EQ12" s="82">
        <v>-0.4</v>
      </c>
      <c r="ER12" s="82">
        <v>0</v>
      </c>
      <c r="ES12" s="82">
        <v>-0.4</v>
      </c>
      <c r="ET12" s="82">
        <v>5.6</v>
      </c>
      <c r="EU12" s="82">
        <v>0</v>
      </c>
      <c r="EV12" s="82">
        <v>5.6</v>
      </c>
      <c r="EW12" s="36" t="s">
        <v>279</v>
      </c>
      <c r="EX12" s="608"/>
      <c r="EY12" s="608"/>
      <c r="EZ12" s="608"/>
      <c r="FA12" s="608"/>
      <c r="FB12" s="608"/>
      <c r="FC12" s="608"/>
      <c r="FD12" s="608"/>
      <c r="FE12" s="608"/>
      <c r="FF12" s="630"/>
      <c r="FG12" s="630"/>
      <c r="FH12" s="630"/>
      <c r="FI12" s="630"/>
      <c r="FJ12" s="630"/>
      <c r="FK12" s="630"/>
      <c r="FL12" s="627"/>
      <c r="FM12" s="627"/>
      <c r="FN12" s="627"/>
      <c r="FO12" s="627"/>
      <c r="FP12" s="627"/>
      <c r="FQ12" s="627"/>
      <c r="FR12" s="627"/>
      <c r="FS12" s="627"/>
      <c r="FT12" s="627"/>
      <c r="FU12" s="627"/>
      <c r="FV12" s="627"/>
      <c r="FW12" s="627"/>
      <c r="FX12" s="627"/>
      <c r="FY12" s="627"/>
      <c r="FZ12" s="627"/>
      <c r="GA12" s="627"/>
      <c r="GB12" s="627"/>
      <c r="GC12" s="627"/>
      <c r="GD12" s="627"/>
      <c r="GE12" s="627"/>
      <c r="GF12" s="627"/>
      <c r="GG12" s="627"/>
      <c r="GH12" s="627"/>
      <c r="GI12" s="627"/>
      <c r="GJ12" s="627"/>
      <c r="GK12" s="627"/>
      <c r="GL12" s="627"/>
      <c r="GM12" s="627"/>
      <c r="GN12" s="627"/>
      <c r="GO12" s="627"/>
      <c r="GP12" s="627"/>
      <c r="GQ12" s="627"/>
      <c r="GR12" s="627"/>
      <c r="GS12" s="627"/>
      <c r="GT12" s="627"/>
      <c r="GU12" s="627"/>
      <c r="GV12" s="627"/>
      <c r="GW12" s="627"/>
      <c r="GX12" s="627"/>
      <c r="GY12" s="627"/>
      <c r="GZ12" s="627"/>
      <c r="HA12" s="627"/>
      <c r="HB12" s="627"/>
      <c r="HC12" s="627"/>
    </row>
    <row r="13" spans="1:211" s="30" customFormat="1" ht="30" customHeight="1" x14ac:dyDescent="0.5">
      <c r="A13" s="40"/>
      <c r="B13" s="37" t="s">
        <v>167</v>
      </c>
      <c r="C13" s="184">
        <v>0</v>
      </c>
      <c r="D13" s="38">
        <v>-16.599999999999994</v>
      </c>
      <c r="E13" s="38">
        <v>16.599999999999994</v>
      </c>
      <c r="F13" s="38">
        <v>0</v>
      </c>
      <c r="G13" s="38">
        <v>-11.899999999999999</v>
      </c>
      <c r="H13" s="38">
        <v>11.899999999999999</v>
      </c>
      <c r="I13" s="38">
        <v>0</v>
      </c>
      <c r="J13" s="38">
        <v>-6.5999999999999979</v>
      </c>
      <c r="K13" s="38">
        <v>6.5999999999999979</v>
      </c>
      <c r="L13" s="38">
        <v>0</v>
      </c>
      <c r="M13" s="38">
        <v>13</v>
      </c>
      <c r="N13" s="38">
        <v>-13</v>
      </c>
      <c r="O13" s="38">
        <v>0</v>
      </c>
      <c r="P13" s="38">
        <v>12.600000000000001</v>
      </c>
      <c r="Q13" s="38">
        <v>-12.600000000000001</v>
      </c>
      <c r="R13" s="38">
        <v>0</v>
      </c>
      <c r="S13" s="38">
        <v>-4.1000000000000014</v>
      </c>
      <c r="T13" s="38">
        <v>4.1000000000000014</v>
      </c>
      <c r="U13" s="38">
        <v>0</v>
      </c>
      <c r="V13" s="38">
        <v>-13</v>
      </c>
      <c r="W13" s="38">
        <v>13</v>
      </c>
      <c r="X13" s="38">
        <v>0</v>
      </c>
      <c r="Y13" s="38">
        <v>14.9</v>
      </c>
      <c r="Z13" s="38">
        <v>-14.9</v>
      </c>
      <c r="AA13" s="38">
        <v>0</v>
      </c>
      <c r="AB13" s="38">
        <v>122.5</v>
      </c>
      <c r="AC13" s="38">
        <v>-122.5</v>
      </c>
      <c r="AD13" s="38">
        <v>0</v>
      </c>
      <c r="AE13" s="38">
        <v>18.8</v>
      </c>
      <c r="AF13" s="38">
        <v>-18.8</v>
      </c>
      <c r="AG13" s="38">
        <v>0</v>
      </c>
      <c r="AH13" s="38">
        <v>-21.5</v>
      </c>
      <c r="AI13" s="38">
        <v>21.5</v>
      </c>
      <c r="AJ13" s="38">
        <v>0</v>
      </c>
      <c r="AK13" s="38">
        <v>117.1</v>
      </c>
      <c r="AL13" s="38">
        <v>-117.1</v>
      </c>
      <c r="AM13" s="38">
        <v>0</v>
      </c>
      <c r="AN13" s="38">
        <v>-410</v>
      </c>
      <c r="AO13" s="38">
        <v>410</v>
      </c>
      <c r="AP13" s="38">
        <v>0</v>
      </c>
      <c r="AQ13" s="38">
        <v>45.9</v>
      </c>
      <c r="AR13" s="38">
        <v>-45.9</v>
      </c>
      <c r="AS13" s="38">
        <v>0</v>
      </c>
      <c r="AT13" s="38">
        <v>17.8</v>
      </c>
      <c r="AU13" s="38">
        <v>-17.8</v>
      </c>
      <c r="AV13" s="38">
        <v>0</v>
      </c>
      <c r="AW13" s="38">
        <v>8</v>
      </c>
      <c r="AX13" s="38">
        <v>-8</v>
      </c>
      <c r="AY13" s="38">
        <v>0</v>
      </c>
      <c r="AZ13" s="38">
        <v>-5</v>
      </c>
      <c r="BA13" s="38">
        <v>5</v>
      </c>
      <c r="BB13" s="38">
        <v>0</v>
      </c>
      <c r="BC13" s="38">
        <v>-8.6</v>
      </c>
      <c r="BD13" s="38">
        <v>8.6</v>
      </c>
      <c r="BE13" s="38">
        <v>0</v>
      </c>
      <c r="BF13" s="38">
        <v>46.900000000000006</v>
      </c>
      <c r="BG13" s="38">
        <v>-46.900000000000006</v>
      </c>
      <c r="BH13" s="38">
        <v>0</v>
      </c>
      <c r="BI13" s="38">
        <v>-4.0000000000000036</v>
      </c>
      <c r="BJ13" s="38">
        <v>4.0000000000000036</v>
      </c>
      <c r="BK13" s="38">
        <v>0</v>
      </c>
      <c r="BL13" s="38">
        <v>-42.3</v>
      </c>
      <c r="BM13" s="38">
        <v>42.3</v>
      </c>
      <c r="BN13" s="38">
        <v>0</v>
      </c>
      <c r="BO13" s="38">
        <v>1.8000000000000007</v>
      </c>
      <c r="BP13" s="38">
        <v>-1.8000000000000007</v>
      </c>
      <c r="BQ13" s="38">
        <v>0</v>
      </c>
      <c r="BR13" s="38">
        <v>-6.6</v>
      </c>
      <c r="BS13" s="38">
        <v>6.6</v>
      </c>
      <c r="BT13" s="38">
        <v>0</v>
      </c>
      <c r="BU13" s="38">
        <v>2.9000000000000021</v>
      </c>
      <c r="BV13" s="38">
        <v>-2.9000000000000021</v>
      </c>
      <c r="BW13" s="38">
        <v>0</v>
      </c>
      <c r="BX13" s="38">
        <v>-35.5</v>
      </c>
      <c r="BY13" s="38">
        <v>35.5</v>
      </c>
      <c r="BZ13" s="38">
        <v>0</v>
      </c>
      <c r="CA13" s="38">
        <v>-15.5</v>
      </c>
      <c r="CB13" s="184">
        <v>15.5</v>
      </c>
      <c r="CC13" s="38">
        <v>0</v>
      </c>
      <c r="CD13" s="38">
        <v>-11.100000000000001</v>
      </c>
      <c r="CE13" s="38">
        <v>11.100000000000001</v>
      </c>
      <c r="CF13" s="38">
        <v>0</v>
      </c>
      <c r="CG13" s="38">
        <v>-5.5</v>
      </c>
      <c r="CH13" s="38">
        <v>5.5</v>
      </c>
      <c r="CI13" s="38">
        <v>0</v>
      </c>
      <c r="CJ13" s="38">
        <v>-7.1999999999999993</v>
      </c>
      <c r="CK13" s="38">
        <v>7.1999999999999993</v>
      </c>
      <c r="CL13" s="38">
        <v>0</v>
      </c>
      <c r="CM13" s="38">
        <v>-12.600000000000001</v>
      </c>
      <c r="CN13" s="38">
        <v>12.600000000000001</v>
      </c>
      <c r="CO13" s="38">
        <v>0</v>
      </c>
      <c r="CP13" s="38">
        <v>-8.3999999999999915</v>
      </c>
      <c r="CQ13" s="38">
        <v>8.3999999999999915</v>
      </c>
      <c r="CR13" s="38">
        <v>0</v>
      </c>
      <c r="CS13" s="38">
        <v>-32.700000000000003</v>
      </c>
      <c r="CT13" s="38">
        <v>32.700000000000003</v>
      </c>
      <c r="CU13" s="38">
        <v>0</v>
      </c>
      <c r="CV13" s="38">
        <v>-6.1999999999999993</v>
      </c>
      <c r="CW13" s="38">
        <v>6.1999999999999993</v>
      </c>
      <c r="CX13" s="83">
        <v>0</v>
      </c>
      <c r="CY13" s="83">
        <v>-6.6999999999999993</v>
      </c>
      <c r="CZ13" s="83">
        <v>6.6999999999999993</v>
      </c>
      <c r="DA13" s="83">
        <v>0</v>
      </c>
      <c r="DB13" s="83">
        <v>-4.9000000000000004</v>
      </c>
      <c r="DC13" s="83">
        <v>4.9000000000000004</v>
      </c>
      <c r="DD13" s="83">
        <v>0</v>
      </c>
      <c r="DE13" s="83">
        <v>-4.6999999999999993</v>
      </c>
      <c r="DF13" s="83">
        <v>4.6999999999999993</v>
      </c>
      <c r="DG13" s="83">
        <v>0</v>
      </c>
      <c r="DH13" s="83">
        <v>-0.20000000000000107</v>
      </c>
      <c r="DI13" s="83">
        <v>0.20000000000000107</v>
      </c>
      <c r="DJ13" s="83">
        <v>0</v>
      </c>
      <c r="DK13" s="83">
        <v>-0.29999999999999716</v>
      </c>
      <c r="DL13" s="83">
        <v>0.29999999999999716</v>
      </c>
      <c r="DM13" s="83">
        <v>0</v>
      </c>
      <c r="DN13" s="83">
        <v>-0.20000000000000284</v>
      </c>
      <c r="DO13" s="83">
        <v>0.20000000000000284</v>
      </c>
      <c r="DP13" s="83">
        <v>0</v>
      </c>
      <c r="DQ13" s="83">
        <v>-0.19999999999999574</v>
      </c>
      <c r="DR13" s="83">
        <v>0.19999999999999574</v>
      </c>
      <c r="DS13" s="83">
        <v>0</v>
      </c>
      <c r="DT13" s="83">
        <v>-24.200000000000003</v>
      </c>
      <c r="DU13" s="83">
        <v>24.200000000000003</v>
      </c>
      <c r="DV13" s="83">
        <v>0</v>
      </c>
      <c r="DW13" s="83">
        <v>6.5</v>
      </c>
      <c r="DX13" s="83">
        <v>-6.5</v>
      </c>
      <c r="DY13" s="83">
        <v>0</v>
      </c>
      <c r="DZ13" s="83">
        <v>-10.100000000000001</v>
      </c>
      <c r="EA13" s="83">
        <v>10.100000000000001</v>
      </c>
      <c r="EB13" s="83">
        <v>0</v>
      </c>
      <c r="EC13" s="83">
        <v>-31.1</v>
      </c>
      <c r="ED13" s="83">
        <v>31.1</v>
      </c>
      <c r="EE13" s="83">
        <v>0</v>
      </c>
      <c r="EF13" s="83">
        <v>2.5</v>
      </c>
      <c r="EG13" s="83">
        <v>-2.5</v>
      </c>
      <c r="EH13" s="83">
        <v>0</v>
      </c>
      <c r="EI13" s="83">
        <v>-15</v>
      </c>
      <c r="EJ13" s="83">
        <v>15</v>
      </c>
      <c r="EK13" s="83">
        <v>0</v>
      </c>
      <c r="EL13" s="83">
        <v>-26.799999999999997</v>
      </c>
      <c r="EM13" s="83">
        <v>26.799999999999997</v>
      </c>
      <c r="EN13" s="83">
        <v>0</v>
      </c>
      <c r="EO13" s="83">
        <v>-22</v>
      </c>
      <c r="EP13" s="83">
        <v>22</v>
      </c>
      <c r="EQ13" s="83">
        <v>0</v>
      </c>
      <c r="ER13" s="83">
        <v>-6.8000000000000007</v>
      </c>
      <c r="ES13" s="83">
        <v>6.8000000000000007</v>
      </c>
      <c r="ET13" s="83">
        <v>0</v>
      </c>
      <c r="EU13" s="83">
        <v>-29.8</v>
      </c>
      <c r="EV13" s="83">
        <v>29.8</v>
      </c>
      <c r="EW13" s="39" t="s">
        <v>280</v>
      </c>
      <c r="EX13" s="608"/>
      <c r="EY13" s="608"/>
      <c r="EZ13" s="608"/>
      <c r="FA13" s="608"/>
      <c r="FB13" s="608"/>
      <c r="FC13" s="608"/>
      <c r="FD13" s="608"/>
      <c r="FE13" s="608"/>
      <c r="FF13" s="630"/>
      <c r="FG13" s="630"/>
      <c r="FH13" s="630"/>
      <c r="FI13" s="630"/>
      <c r="FJ13" s="630"/>
      <c r="FK13" s="630"/>
      <c r="FL13" s="627"/>
      <c r="FM13" s="627"/>
      <c r="FN13" s="627"/>
      <c r="FO13" s="627"/>
      <c r="FP13" s="627"/>
      <c r="FQ13" s="627"/>
      <c r="FR13" s="627"/>
      <c r="FS13" s="627"/>
      <c r="FT13" s="627"/>
      <c r="FU13" s="627"/>
      <c r="FV13" s="627"/>
      <c r="FW13" s="627"/>
      <c r="FX13" s="627"/>
      <c r="FY13" s="627"/>
      <c r="FZ13" s="627"/>
      <c r="GA13" s="627"/>
      <c r="GB13" s="627"/>
      <c r="GC13" s="627"/>
      <c r="GD13" s="627"/>
      <c r="GE13" s="627"/>
      <c r="GF13" s="627"/>
      <c r="GG13" s="627"/>
      <c r="GH13" s="627"/>
      <c r="GI13" s="627"/>
      <c r="GJ13" s="627"/>
      <c r="GK13" s="627"/>
      <c r="GL13" s="627"/>
      <c r="GM13" s="627"/>
      <c r="GN13" s="627"/>
      <c r="GO13" s="627"/>
      <c r="GP13" s="627"/>
      <c r="GQ13" s="627"/>
      <c r="GR13" s="627"/>
      <c r="GS13" s="627"/>
      <c r="GT13" s="627"/>
      <c r="GU13" s="627"/>
      <c r="GV13" s="627"/>
      <c r="GW13" s="627"/>
      <c r="GX13" s="627"/>
      <c r="GY13" s="627"/>
      <c r="GZ13" s="627"/>
      <c r="HA13" s="627"/>
      <c r="HB13" s="627"/>
      <c r="HC13" s="627"/>
    </row>
    <row r="14" spans="1:211" s="30" customFormat="1" ht="30" customHeight="1" x14ac:dyDescent="0.5">
      <c r="A14" s="40"/>
      <c r="B14" s="27" t="s">
        <v>168</v>
      </c>
      <c r="C14" s="181">
        <v>-43.6</v>
      </c>
      <c r="D14" s="28">
        <v>135</v>
      </c>
      <c r="E14" s="28">
        <v>-178.6</v>
      </c>
      <c r="F14" s="28">
        <v>-23.3</v>
      </c>
      <c r="G14" s="28">
        <v>769.2</v>
      </c>
      <c r="H14" s="28">
        <v>-792.5</v>
      </c>
      <c r="I14" s="28">
        <v>16.7</v>
      </c>
      <c r="J14" s="28">
        <v>16.899999999999999</v>
      </c>
      <c r="K14" s="28">
        <v>-0.19999999999999929</v>
      </c>
      <c r="L14" s="28">
        <v>107.2</v>
      </c>
      <c r="M14" s="28">
        <v>-0.3</v>
      </c>
      <c r="N14" s="28">
        <v>107.5</v>
      </c>
      <c r="O14" s="28">
        <v>24.7</v>
      </c>
      <c r="P14" s="28">
        <v>17.5</v>
      </c>
      <c r="Q14" s="28">
        <v>7.1999999999999993</v>
      </c>
      <c r="R14" s="28">
        <v>17.8</v>
      </c>
      <c r="S14" s="28">
        <v>-36.5</v>
      </c>
      <c r="T14" s="28">
        <v>54.3</v>
      </c>
      <c r="U14" s="28">
        <v>9.6</v>
      </c>
      <c r="V14" s="28">
        <v>1051.5</v>
      </c>
      <c r="W14" s="28">
        <v>-1041.9000000000001</v>
      </c>
      <c r="X14" s="28">
        <v>-2.4</v>
      </c>
      <c r="Y14" s="28">
        <v>-73.3</v>
      </c>
      <c r="Z14" s="28">
        <v>70.899999999999991</v>
      </c>
      <c r="AA14" s="28">
        <v>33.1</v>
      </c>
      <c r="AB14" s="28">
        <v>-105.9</v>
      </c>
      <c r="AC14" s="28">
        <v>139</v>
      </c>
      <c r="AD14" s="28">
        <v>-5.6</v>
      </c>
      <c r="AE14" s="28">
        <v>-3.8</v>
      </c>
      <c r="AF14" s="28">
        <v>-1.7999999999999998</v>
      </c>
      <c r="AG14" s="28">
        <v>15.3</v>
      </c>
      <c r="AH14" s="28">
        <v>61.9</v>
      </c>
      <c r="AI14" s="28">
        <v>-46.599999999999994</v>
      </c>
      <c r="AJ14" s="28">
        <v>-21.4</v>
      </c>
      <c r="AK14" s="28">
        <v>678.8</v>
      </c>
      <c r="AL14" s="28">
        <v>-700.19999999999993</v>
      </c>
      <c r="AM14" s="28">
        <v>12.6</v>
      </c>
      <c r="AN14" s="28">
        <v>5.0999999999999996</v>
      </c>
      <c r="AO14" s="28">
        <v>7.5</v>
      </c>
      <c r="AP14" s="28">
        <v>-5.4</v>
      </c>
      <c r="AQ14" s="28">
        <v>354.1</v>
      </c>
      <c r="AR14" s="28">
        <v>-359.5</v>
      </c>
      <c r="AS14" s="28">
        <v>-14.1</v>
      </c>
      <c r="AT14" s="28">
        <v>12.5</v>
      </c>
      <c r="AU14" s="28">
        <v>-26.6</v>
      </c>
      <c r="AV14" s="28">
        <v>16.3</v>
      </c>
      <c r="AW14" s="28">
        <v>654.1</v>
      </c>
      <c r="AX14" s="28">
        <v>-637.80000000000007</v>
      </c>
      <c r="AY14" s="28">
        <v>17.5</v>
      </c>
      <c r="AZ14" s="28">
        <v>31.8</v>
      </c>
      <c r="BA14" s="28">
        <v>-14.3</v>
      </c>
      <c r="BB14" s="28">
        <v>9.1</v>
      </c>
      <c r="BC14" s="28">
        <v>-100.3</v>
      </c>
      <c r="BD14" s="28">
        <v>109.39999999999999</v>
      </c>
      <c r="BE14" s="28">
        <v>4.0999999999999996</v>
      </c>
      <c r="BF14" s="28">
        <v>-73.599999999999994</v>
      </c>
      <c r="BG14" s="28">
        <v>77.699999999999989</v>
      </c>
      <c r="BH14" s="28">
        <v>-6.9</v>
      </c>
      <c r="BI14" s="28">
        <v>5.3</v>
      </c>
      <c r="BJ14" s="28">
        <v>-12.2</v>
      </c>
      <c r="BK14" s="28">
        <v>12</v>
      </c>
      <c r="BL14" s="28">
        <v>-80</v>
      </c>
      <c r="BM14" s="28">
        <v>92</v>
      </c>
      <c r="BN14" s="28">
        <v>9</v>
      </c>
      <c r="BO14" s="28">
        <v>-596</v>
      </c>
      <c r="BP14" s="28">
        <v>605</v>
      </c>
      <c r="BQ14" s="28">
        <v>38.5</v>
      </c>
      <c r="BR14" s="28">
        <v>-1.1000000000000001</v>
      </c>
      <c r="BS14" s="28">
        <v>39.6</v>
      </c>
      <c r="BT14" s="28">
        <v>-45.7</v>
      </c>
      <c r="BU14" s="28">
        <v>-13.5</v>
      </c>
      <c r="BV14" s="28">
        <v>-32.200000000000003</v>
      </c>
      <c r="BW14" s="28">
        <v>1.1000000000000001</v>
      </c>
      <c r="BX14" s="28">
        <v>-6.7</v>
      </c>
      <c r="BY14" s="28">
        <v>7.8000000000000007</v>
      </c>
      <c r="BZ14" s="28">
        <v>-28.4</v>
      </c>
      <c r="CA14" s="28">
        <v>8.6999999999999993</v>
      </c>
      <c r="CB14" s="181">
        <v>-37.099999999999994</v>
      </c>
      <c r="CC14" s="28">
        <v>-5.4</v>
      </c>
      <c r="CD14" s="28">
        <v>1222.3</v>
      </c>
      <c r="CE14" s="28">
        <v>-1227.7</v>
      </c>
      <c r="CF14" s="28">
        <v>7.5</v>
      </c>
      <c r="CG14" s="28">
        <v>-875.1</v>
      </c>
      <c r="CH14" s="28">
        <v>882.6</v>
      </c>
      <c r="CI14" s="28">
        <v>12.2</v>
      </c>
      <c r="CJ14" s="28">
        <v>-12</v>
      </c>
      <c r="CK14" s="28">
        <v>24.2</v>
      </c>
      <c r="CL14" s="28">
        <v>1.4</v>
      </c>
      <c r="CM14" s="28">
        <v>18.899999999999999</v>
      </c>
      <c r="CN14" s="28">
        <v>-17.5</v>
      </c>
      <c r="CO14" s="28">
        <v>0.9</v>
      </c>
      <c r="CP14" s="28">
        <v>-76.900000000000006</v>
      </c>
      <c r="CQ14" s="28">
        <v>77.800000000000011</v>
      </c>
      <c r="CR14" s="28">
        <v>18.2</v>
      </c>
      <c r="CS14" s="28">
        <v>1.7</v>
      </c>
      <c r="CT14" s="28">
        <v>16.5</v>
      </c>
      <c r="CU14" s="28">
        <v>23.5</v>
      </c>
      <c r="CV14" s="28">
        <v>-44.4</v>
      </c>
      <c r="CW14" s="28">
        <v>67.900000000000006</v>
      </c>
      <c r="CX14" s="80">
        <v>-15.6</v>
      </c>
      <c r="CY14" s="80">
        <v>-256.89999999999998</v>
      </c>
      <c r="CZ14" s="80">
        <v>241.29999999999998</v>
      </c>
      <c r="DA14" s="80">
        <v>79.900000000000006</v>
      </c>
      <c r="DB14" s="80">
        <v>15.5</v>
      </c>
      <c r="DC14" s="80">
        <v>64.400000000000006</v>
      </c>
      <c r="DD14" s="80">
        <v>40.200000000000003</v>
      </c>
      <c r="DE14" s="80">
        <v>-8.9</v>
      </c>
      <c r="DF14" s="80">
        <v>49.1</v>
      </c>
      <c r="DG14" s="80">
        <v>-14.9</v>
      </c>
      <c r="DH14" s="80">
        <v>-56.4</v>
      </c>
      <c r="DI14" s="80">
        <v>41.5</v>
      </c>
      <c r="DJ14" s="80">
        <v>-1.2</v>
      </c>
      <c r="DK14" s="80">
        <v>840</v>
      </c>
      <c r="DL14" s="80">
        <v>-841.2</v>
      </c>
      <c r="DM14" s="80">
        <v>-13.1</v>
      </c>
      <c r="DN14" s="80">
        <v>69.7</v>
      </c>
      <c r="DO14" s="80">
        <v>-82.8</v>
      </c>
      <c r="DP14" s="80">
        <v>-3.3</v>
      </c>
      <c r="DQ14" s="80">
        <v>13.6</v>
      </c>
      <c r="DR14" s="80">
        <v>-16.899999999999999</v>
      </c>
      <c r="DS14" s="80">
        <v>10.9</v>
      </c>
      <c r="DT14" s="80">
        <v>-43</v>
      </c>
      <c r="DU14" s="80">
        <v>53.9</v>
      </c>
      <c r="DV14" s="80">
        <v>20.9</v>
      </c>
      <c r="DW14" s="80">
        <v>-22</v>
      </c>
      <c r="DX14" s="80">
        <v>42.9</v>
      </c>
      <c r="DY14" s="80">
        <v>0.4</v>
      </c>
      <c r="DZ14" s="80">
        <v>64</v>
      </c>
      <c r="EA14" s="80">
        <v>-63.6</v>
      </c>
      <c r="EB14" s="80">
        <v>36.9</v>
      </c>
      <c r="EC14" s="80">
        <v>-11</v>
      </c>
      <c r="ED14" s="80">
        <v>47.9</v>
      </c>
      <c r="EE14" s="80">
        <v>45.1</v>
      </c>
      <c r="EF14" s="80">
        <v>0</v>
      </c>
      <c r="EG14" s="80">
        <v>45.1</v>
      </c>
      <c r="EH14" s="80">
        <v>-63.8</v>
      </c>
      <c r="EI14" s="80">
        <v>-741.5</v>
      </c>
      <c r="EJ14" s="80">
        <v>677.7</v>
      </c>
      <c r="EK14" s="80">
        <v>117.2</v>
      </c>
      <c r="EL14" s="80">
        <v>-0.2</v>
      </c>
      <c r="EM14" s="80">
        <v>117.4</v>
      </c>
      <c r="EN14" s="80">
        <v>427.1</v>
      </c>
      <c r="EO14" s="80">
        <v>230.8</v>
      </c>
      <c r="EP14" s="80">
        <v>196.3</v>
      </c>
      <c r="EQ14" s="80">
        <v>-162.19999999999999</v>
      </c>
      <c r="ER14" s="80">
        <v>-453.2</v>
      </c>
      <c r="ES14" s="80">
        <v>291</v>
      </c>
      <c r="ET14" s="80">
        <v>28.3</v>
      </c>
      <c r="EU14" s="80">
        <v>10</v>
      </c>
      <c r="EV14" s="80">
        <v>18.3</v>
      </c>
      <c r="EW14" s="29" t="s">
        <v>281</v>
      </c>
      <c r="EX14" s="608"/>
      <c r="EY14" s="608"/>
      <c r="EZ14" s="608"/>
      <c r="FA14" s="608"/>
      <c r="FB14" s="608"/>
      <c r="FC14" s="608"/>
      <c r="FD14" s="608"/>
      <c r="FE14" s="608"/>
      <c r="FF14" s="630"/>
      <c r="FG14" s="630"/>
      <c r="FH14" s="630"/>
      <c r="FI14" s="630"/>
      <c r="FJ14" s="630"/>
      <c r="FK14" s="630"/>
      <c r="FL14" s="627"/>
      <c r="FM14" s="627"/>
      <c r="FN14" s="627"/>
      <c r="FO14" s="627"/>
      <c r="FP14" s="627"/>
      <c r="FQ14" s="627"/>
      <c r="FR14" s="627"/>
      <c r="FS14" s="627"/>
      <c r="FT14" s="627"/>
      <c r="FU14" s="627"/>
      <c r="FV14" s="627"/>
      <c r="FW14" s="627"/>
      <c r="FX14" s="627"/>
      <c r="FY14" s="627"/>
      <c r="FZ14" s="627"/>
      <c r="GA14" s="627"/>
      <c r="GB14" s="627"/>
      <c r="GC14" s="627"/>
      <c r="GD14" s="627"/>
      <c r="GE14" s="627"/>
      <c r="GF14" s="627"/>
      <c r="GG14" s="627"/>
      <c r="GH14" s="627"/>
      <c r="GI14" s="627"/>
      <c r="GJ14" s="627"/>
      <c r="GK14" s="627"/>
      <c r="GL14" s="627"/>
      <c r="GM14" s="627"/>
      <c r="GN14" s="627"/>
      <c r="GO14" s="627"/>
      <c r="GP14" s="627"/>
      <c r="GQ14" s="627"/>
      <c r="GR14" s="627"/>
      <c r="GS14" s="627"/>
      <c r="GT14" s="627"/>
      <c r="GU14" s="627"/>
      <c r="GV14" s="627"/>
      <c r="GW14" s="627"/>
      <c r="GX14" s="627"/>
      <c r="GY14" s="627"/>
      <c r="GZ14" s="627"/>
      <c r="HA14" s="627"/>
      <c r="HB14" s="627"/>
      <c r="HC14" s="627"/>
    </row>
    <row r="15" spans="1:211" s="30" customFormat="1" ht="30" customHeight="1" x14ac:dyDescent="0.5">
      <c r="A15" s="40"/>
      <c r="B15" s="37" t="s">
        <v>169</v>
      </c>
      <c r="C15" s="184">
        <v>0</v>
      </c>
      <c r="D15" s="38">
        <v>135</v>
      </c>
      <c r="E15" s="38">
        <v>-135</v>
      </c>
      <c r="F15" s="38">
        <v>0</v>
      </c>
      <c r="G15" s="38">
        <v>769.2</v>
      </c>
      <c r="H15" s="38">
        <v>-769.2</v>
      </c>
      <c r="I15" s="38">
        <v>0</v>
      </c>
      <c r="J15" s="38">
        <v>16.899999999999999</v>
      </c>
      <c r="K15" s="38">
        <v>-16.899999999999999</v>
      </c>
      <c r="L15" s="38">
        <v>0</v>
      </c>
      <c r="M15" s="38">
        <v>-0.3</v>
      </c>
      <c r="N15" s="38">
        <v>0.3</v>
      </c>
      <c r="O15" s="38">
        <v>0</v>
      </c>
      <c r="P15" s="38">
        <v>17.5</v>
      </c>
      <c r="Q15" s="38">
        <v>-17.5</v>
      </c>
      <c r="R15" s="38">
        <v>0</v>
      </c>
      <c r="S15" s="38">
        <v>-36.5</v>
      </c>
      <c r="T15" s="38">
        <v>36.5</v>
      </c>
      <c r="U15" s="38">
        <v>0</v>
      </c>
      <c r="V15" s="38">
        <v>1051.5</v>
      </c>
      <c r="W15" s="38">
        <v>-1051.5</v>
      </c>
      <c r="X15" s="38">
        <v>0</v>
      </c>
      <c r="Y15" s="38">
        <v>-73.3</v>
      </c>
      <c r="Z15" s="38">
        <v>73.3</v>
      </c>
      <c r="AA15" s="38">
        <v>0</v>
      </c>
      <c r="AB15" s="38">
        <v>-105.9</v>
      </c>
      <c r="AC15" s="38">
        <v>105.9</v>
      </c>
      <c r="AD15" s="38">
        <v>0</v>
      </c>
      <c r="AE15" s="38">
        <v>-3.8</v>
      </c>
      <c r="AF15" s="38">
        <v>3.8</v>
      </c>
      <c r="AG15" s="38">
        <v>0</v>
      </c>
      <c r="AH15" s="38">
        <v>61.9</v>
      </c>
      <c r="AI15" s="38">
        <v>-61.9</v>
      </c>
      <c r="AJ15" s="38">
        <v>0</v>
      </c>
      <c r="AK15" s="38">
        <v>678.8</v>
      </c>
      <c r="AL15" s="38">
        <v>-678.8</v>
      </c>
      <c r="AM15" s="38">
        <v>0</v>
      </c>
      <c r="AN15" s="38">
        <v>5.0999999999999996</v>
      </c>
      <c r="AO15" s="38">
        <v>-5.0999999999999996</v>
      </c>
      <c r="AP15" s="38">
        <v>0</v>
      </c>
      <c r="AQ15" s="38">
        <v>354.1</v>
      </c>
      <c r="AR15" s="38">
        <v>-354.1</v>
      </c>
      <c r="AS15" s="38">
        <v>0</v>
      </c>
      <c r="AT15" s="38">
        <v>12.5</v>
      </c>
      <c r="AU15" s="38">
        <v>-12.5</v>
      </c>
      <c r="AV15" s="38">
        <v>0</v>
      </c>
      <c r="AW15" s="38">
        <v>654.1</v>
      </c>
      <c r="AX15" s="38">
        <v>-654.1</v>
      </c>
      <c r="AY15" s="38">
        <v>0</v>
      </c>
      <c r="AZ15" s="38">
        <v>31.8</v>
      </c>
      <c r="BA15" s="38">
        <v>-31.8</v>
      </c>
      <c r="BB15" s="38">
        <v>0</v>
      </c>
      <c r="BC15" s="38">
        <v>-100.3</v>
      </c>
      <c r="BD15" s="38">
        <v>100.3</v>
      </c>
      <c r="BE15" s="38">
        <v>0</v>
      </c>
      <c r="BF15" s="38">
        <v>-73.599999999999994</v>
      </c>
      <c r="BG15" s="38">
        <v>73.599999999999994</v>
      </c>
      <c r="BH15" s="38">
        <v>0</v>
      </c>
      <c r="BI15" s="38">
        <v>5.3</v>
      </c>
      <c r="BJ15" s="38">
        <v>-5.3</v>
      </c>
      <c r="BK15" s="38">
        <v>0</v>
      </c>
      <c r="BL15" s="38">
        <v>-80</v>
      </c>
      <c r="BM15" s="38">
        <v>80</v>
      </c>
      <c r="BN15" s="38">
        <v>0</v>
      </c>
      <c r="BO15" s="38">
        <v>-596</v>
      </c>
      <c r="BP15" s="38">
        <v>596</v>
      </c>
      <c r="BQ15" s="38">
        <v>0</v>
      </c>
      <c r="BR15" s="38">
        <v>-1.1000000000000001</v>
      </c>
      <c r="BS15" s="38">
        <v>1.1000000000000001</v>
      </c>
      <c r="BT15" s="38">
        <v>0</v>
      </c>
      <c r="BU15" s="38">
        <v>-13.5</v>
      </c>
      <c r="BV15" s="38">
        <v>13.5</v>
      </c>
      <c r="BW15" s="38">
        <v>0</v>
      </c>
      <c r="BX15" s="38">
        <v>-6.7</v>
      </c>
      <c r="BY15" s="38">
        <v>6.7</v>
      </c>
      <c r="BZ15" s="38">
        <v>0</v>
      </c>
      <c r="CA15" s="38">
        <v>8.6999999999999993</v>
      </c>
      <c r="CB15" s="184">
        <v>-8.6999999999999993</v>
      </c>
      <c r="CC15" s="38">
        <v>0</v>
      </c>
      <c r="CD15" s="38">
        <v>1222.3</v>
      </c>
      <c r="CE15" s="38">
        <v>-1222.3</v>
      </c>
      <c r="CF15" s="38">
        <v>0</v>
      </c>
      <c r="CG15" s="38">
        <v>-875.1</v>
      </c>
      <c r="CH15" s="38">
        <v>875.1</v>
      </c>
      <c r="CI15" s="38">
        <v>0</v>
      </c>
      <c r="CJ15" s="38">
        <v>-12</v>
      </c>
      <c r="CK15" s="38">
        <v>12</v>
      </c>
      <c r="CL15" s="38">
        <v>0</v>
      </c>
      <c r="CM15" s="38">
        <v>18.899999999999999</v>
      </c>
      <c r="CN15" s="38">
        <v>-18.899999999999999</v>
      </c>
      <c r="CO15" s="38">
        <v>0</v>
      </c>
      <c r="CP15" s="38">
        <v>-76.900000000000006</v>
      </c>
      <c r="CQ15" s="38">
        <v>76.900000000000006</v>
      </c>
      <c r="CR15" s="38">
        <v>0</v>
      </c>
      <c r="CS15" s="38">
        <v>1.7</v>
      </c>
      <c r="CT15" s="38">
        <v>-1.7</v>
      </c>
      <c r="CU15" s="38">
        <v>0</v>
      </c>
      <c r="CV15" s="38">
        <v>-44.4</v>
      </c>
      <c r="CW15" s="38">
        <v>44.4</v>
      </c>
      <c r="CX15" s="83">
        <v>0</v>
      </c>
      <c r="CY15" s="83">
        <v>-256.89999999999998</v>
      </c>
      <c r="CZ15" s="83">
        <v>256.89999999999998</v>
      </c>
      <c r="DA15" s="83">
        <v>0</v>
      </c>
      <c r="DB15" s="83">
        <v>15.5</v>
      </c>
      <c r="DC15" s="83">
        <v>-15.5</v>
      </c>
      <c r="DD15" s="83">
        <v>0</v>
      </c>
      <c r="DE15" s="83">
        <v>-8.9</v>
      </c>
      <c r="DF15" s="83">
        <v>8.9</v>
      </c>
      <c r="DG15" s="83">
        <v>0</v>
      </c>
      <c r="DH15" s="83">
        <v>-56.4</v>
      </c>
      <c r="DI15" s="83">
        <v>56.4</v>
      </c>
      <c r="DJ15" s="83">
        <v>0</v>
      </c>
      <c r="DK15" s="83">
        <v>840</v>
      </c>
      <c r="DL15" s="83">
        <v>-840</v>
      </c>
      <c r="DM15" s="83">
        <v>0</v>
      </c>
      <c r="DN15" s="83">
        <v>69.7</v>
      </c>
      <c r="DO15" s="83">
        <v>-69.7</v>
      </c>
      <c r="DP15" s="83">
        <v>0</v>
      </c>
      <c r="DQ15" s="83">
        <v>13.6</v>
      </c>
      <c r="DR15" s="83">
        <v>-13.6</v>
      </c>
      <c r="DS15" s="83">
        <v>0</v>
      </c>
      <c r="DT15" s="83">
        <v>-43</v>
      </c>
      <c r="DU15" s="83">
        <v>43</v>
      </c>
      <c r="DV15" s="83">
        <v>0</v>
      </c>
      <c r="DW15" s="83">
        <v>-22</v>
      </c>
      <c r="DX15" s="83">
        <v>22</v>
      </c>
      <c r="DY15" s="83">
        <v>0</v>
      </c>
      <c r="DZ15" s="83">
        <v>64</v>
      </c>
      <c r="EA15" s="83">
        <v>-64</v>
      </c>
      <c r="EB15" s="83">
        <v>0</v>
      </c>
      <c r="EC15" s="83">
        <v>-11</v>
      </c>
      <c r="ED15" s="83">
        <v>11</v>
      </c>
      <c r="EE15" s="83">
        <v>0</v>
      </c>
      <c r="EF15" s="83">
        <v>0</v>
      </c>
      <c r="EG15" s="83">
        <v>0</v>
      </c>
      <c r="EH15" s="83">
        <v>0</v>
      </c>
      <c r="EI15" s="83">
        <v>-741.5</v>
      </c>
      <c r="EJ15" s="83">
        <v>741.5</v>
      </c>
      <c r="EK15" s="83">
        <v>0</v>
      </c>
      <c r="EL15" s="83">
        <v>-0.2</v>
      </c>
      <c r="EM15" s="83">
        <v>0.2</v>
      </c>
      <c r="EN15" s="83">
        <v>0</v>
      </c>
      <c r="EO15" s="83">
        <v>230.8</v>
      </c>
      <c r="EP15" s="83">
        <v>-230.8</v>
      </c>
      <c r="EQ15" s="83">
        <v>0</v>
      </c>
      <c r="ER15" s="83">
        <v>-453.2</v>
      </c>
      <c r="ES15" s="83">
        <v>453.2</v>
      </c>
      <c r="ET15" s="83">
        <v>0</v>
      </c>
      <c r="EU15" s="83">
        <v>10</v>
      </c>
      <c r="EV15" s="83">
        <v>-10</v>
      </c>
      <c r="EW15" s="39" t="s">
        <v>282</v>
      </c>
      <c r="EX15" s="608"/>
      <c r="EY15" s="608"/>
      <c r="EZ15" s="608"/>
      <c r="FA15" s="608"/>
      <c r="FB15" s="608"/>
      <c r="FC15" s="608"/>
      <c r="FD15" s="608"/>
      <c r="FE15" s="608"/>
      <c r="FF15" s="630"/>
      <c r="FG15" s="630"/>
      <c r="FH15" s="630"/>
      <c r="FI15" s="630"/>
      <c r="FJ15" s="630"/>
      <c r="FK15" s="630"/>
      <c r="FL15" s="627"/>
      <c r="FM15" s="627"/>
      <c r="FN15" s="627"/>
      <c r="FO15" s="627"/>
      <c r="FP15" s="627"/>
      <c r="FQ15" s="627"/>
      <c r="FR15" s="627"/>
      <c r="FS15" s="627"/>
      <c r="FT15" s="627"/>
      <c r="FU15" s="627"/>
      <c r="FV15" s="627"/>
      <c r="FW15" s="627"/>
      <c r="FX15" s="627"/>
      <c r="FY15" s="627"/>
      <c r="FZ15" s="627"/>
      <c r="GA15" s="627"/>
      <c r="GB15" s="627"/>
      <c r="GC15" s="627"/>
      <c r="GD15" s="627"/>
      <c r="GE15" s="627"/>
      <c r="GF15" s="627"/>
      <c r="GG15" s="627"/>
      <c r="GH15" s="627"/>
      <c r="GI15" s="627"/>
      <c r="GJ15" s="627"/>
      <c r="GK15" s="627"/>
      <c r="GL15" s="627"/>
      <c r="GM15" s="627"/>
      <c r="GN15" s="627"/>
      <c r="GO15" s="627"/>
      <c r="GP15" s="627"/>
      <c r="GQ15" s="627"/>
      <c r="GR15" s="627"/>
      <c r="GS15" s="627"/>
      <c r="GT15" s="627"/>
      <c r="GU15" s="627"/>
      <c r="GV15" s="627"/>
      <c r="GW15" s="627"/>
      <c r="GX15" s="627"/>
      <c r="GY15" s="627"/>
      <c r="GZ15" s="627"/>
      <c r="HA15" s="627"/>
      <c r="HB15" s="627"/>
      <c r="HC15" s="627"/>
    </row>
    <row r="16" spans="1:211" s="30" customFormat="1" ht="30" customHeight="1" x14ac:dyDescent="0.5">
      <c r="A16" s="40"/>
      <c r="B16" s="34" t="s">
        <v>166</v>
      </c>
      <c r="C16" s="183">
        <v>-43.6</v>
      </c>
      <c r="D16" s="35">
        <v>0</v>
      </c>
      <c r="E16" s="35">
        <v>-43.6</v>
      </c>
      <c r="F16" s="35">
        <v>-23.3</v>
      </c>
      <c r="G16" s="35">
        <v>0</v>
      </c>
      <c r="H16" s="35">
        <v>-23.3</v>
      </c>
      <c r="I16" s="35">
        <v>16.7</v>
      </c>
      <c r="J16" s="35">
        <v>0</v>
      </c>
      <c r="K16" s="35">
        <v>16.7</v>
      </c>
      <c r="L16" s="35">
        <v>107.2</v>
      </c>
      <c r="M16" s="35">
        <v>0</v>
      </c>
      <c r="N16" s="35">
        <v>107.2</v>
      </c>
      <c r="O16" s="35">
        <v>24.7</v>
      </c>
      <c r="P16" s="35">
        <v>0</v>
      </c>
      <c r="Q16" s="35">
        <v>24.7</v>
      </c>
      <c r="R16" s="35">
        <v>17.8</v>
      </c>
      <c r="S16" s="35">
        <v>0</v>
      </c>
      <c r="T16" s="35">
        <v>17.8</v>
      </c>
      <c r="U16" s="35">
        <v>9.6</v>
      </c>
      <c r="V16" s="35">
        <v>0</v>
      </c>
      <c r="W16" s="35">
        <v>9.6</v>
      </c>
      <c r="X16" s="35">
        <v>-2.4</v>
      </c>
      <c r="Y16" s="35">
        <v>0</v>
      </c>
      <c r="Z16" s="35">
        <v>-2.4</v>
      </c>
      <c r="AA16" s="35">
        <v>33.1</v>
      </c>
      <c r="AB16" s="35">
        <v>0</v>
      </c>
      <c r="AC16" s="35">
        <v>33.1</v>
      </c>
      <c r="AD16" s="35">
        <v>-5.6</v>
      </c>
      <c r="AE16" s="35">
        <v>0</v>
      </c>
      <c r="AF16" s="35">
        <v>-5.6</v>
      </c>
      <c r="AG16" s="35">
        <v>15.3</v>
      </c>
      <c r="AH16" s="35">
        <v>0</v>
      </c>
      <c r="AI16" s="35">
        <v>15.3</v>
      </c>
      <c r="AJ16" s="35">
        <v>-21.4</v>
      </c>
      <c r="AK16" s="35">
        <v>0</v>
      </c>
      <c r="AL16" s="35">
        <v>-21.4</v>
      </c>
      <c r="AM16" s="35">
        <v>12.6</v>
      </c>
      <c r="AN16" s="35">
        <v>0</v>
      </c>
      <c r="AO16" s="35">
        <v>12.6</v>
      </c>
      <c r="AP16" s="35">
        <v>-5.4</v>
      </c>
      <c r="AQ16" s="35">
        <v>0</v>
      </c>
      <c r="AR16" s="35">
        <v>-5.4</v>
      </c>
      <c r="AS16" s="35">
        <v>-14.1</v>
      </c>
      <c r="AT16" s="35">
        <v>0</v>
      </c>
      <c r="AU16" s="35">
        <v>-14.1</v>
      </c>
      <c r="AV16" s="35">
        <v>16.3</v>
      </c>
      <c r="AW16" s="35">
        <v>0</v>
      </c>
      <c r="AX16" s="35">
        <v>16.3</v>
      </c>
      <c r="AY16" s="35">
        <v>17.5</v>
      </c>
      <c r="AZ16" s="35">
        <v>0</v>
      </c>
      <c r="BA16" s="35">
        <v>17.5</v>
      </c>
      <c r="BB16" s="35">
        <v>9.1</v>
      </c>
      <c r="BC16" s="35">
        <v>0</v>
      </c>
      <c r="BD16" s="35">
        <v>9.1</v>
      </c>
      <c r="BE16" s="35">
        <v>4.0999999999999996</v>
      </c>
      <c r="BF16" s="35">
        <v>0</v>
      </c>
      <c r="BG16" s="35">
        <v>4.0999999999999996</v>
      </c>
      <c r="BH16" s="35">
        <v>-6.9</v>
      </c>
      <c r="BI16" s="35">
        <v>0</v>
      </c>
      <c r="BJ16" s="35">
        <v>-6.9</v>
      </c>
      <c r="BK16" s="35">
        <v>12</v>
      </c>
      <c r="BL16" s="35">
        <v>0</v>
      </c>
      <c r="BM16" s="35">
        <v>12</v>
      </c>
      <c r="BN16" s="35">
        <v>9</v>
      </c>
      <c r="BO16" s="35">
        <v>0</v>
      </c>
      <c r="BP16" s="35">
        <v>9</v>
      </c>
      <c r="BQ16" s="35">
        <v>38.5</v>
      </c>
      <c r="BR16" s="35">
        <v>0</v>
      </c>
      <c r="BS16" s="35">
        <v>38.5</v>
      </c>
      <c r="BT16" s="35">
        <v>-45.7</v>
      </c>
      <c r="BU16" s="35">
        <v>0</v>
      </c>
      <c r="BV16" s="35">
        <v>-45.7</v>
      </c>
      <c r="BW16" s="35">
        <v>1.1000000000000001</v>
      </c>
      <c r="BX16" s="35">
        <v>0</v>
      </c>
      <c r="BY16" s="35">
        <v>1.1000000000000001</v>
      </c>
      <c r="BZ16" s="35">
        <v>-28.4</v>
      </c>
      <c r="CA16" s="35">
        <v>0</v>
      </c>
      <c r="CB16" s="183">
        <v>-28.4</v>
      </c>
      <c r="CC16" s="35">
        <v>-5.4</v>
      </c>
      <c r="CD16" s="35">
        <v>0</v>
      </c>
      <c r="CE16" s="35">
        <v>-5.4</v>
      </c>
      <c r="CF16" s="35">
        <v>7.5</v>
      </c>
      <c r="CG16" s="35">
        <v>0</v>
      </c>
      <c r="CH16" s="35">
        <v>7.5</v>
      </c>
      <c r="CI16" s="35">
        <v>12.2</v>
      </c>
      <c r="CJ16" s="35">
        <v>0</v>
      </c>
      <c r="CK16" s="35">
        <v>12.2</v>
      </c>
      <c r="CL16" s="35">
        <v>1.4</v>
      </c>
      <c r="CM16" s="35">
        <v>0</v>
      </c>
      <c r="CN16" s="35">
        <v>1.4</v>
      </c>
      <c r="CO16" s="35">
        <v>0.9</v>
      </c>
      <c r="CP16" s="35">
        <v>0</v>
      </c>
      <c r="CQ16" s="35">
        <v>0.9</v>
      </c>
      <c r="CR16" s="35">
        <v>18.2</v>
      </c>
      <c r="CS16" s="35">
        <v>0</v>
      </c>
      <c r="CT16" s="35">
        <v>18.2</v>
      </c>
      <c r="CU16" s="35">
        <v>23.5</v>
      </c>
      <c r="CV16" s="35">
        <v>0</v>
      </c>
      <c r="CW16" s="35">
        <v>23.5</v>
      </c>
      <c r="CX16" s="82">
        <v>-15.6</v>
      </c>
      <c r="CY16" s="82">
        <v>0</v>
      </c>
      <c r="CZ16" s="82">
        <v>-15.6</v>
      </c>
      <c r="DA16" s="82">
        <v>79.900000000000006</v>
      </c>
      <c r="DB16" s="82">
        <v>0</v>
      </c>
      <c r="DC16" s="82">
        <v>79.900000000000006</v>
      </c>
      <c r="DD16" s="82">
        <v>40.200000000000003</v>
      </c>
      <c r="DE16" s="82">
        <v>0</v>
      </c>
      <c r="DF16" s="82">
        <v>40.200000000000003</v>
      </c>
      <c r="DG16" s="82">
        <v>-14.9</v>
      </c>
      <c r="DH16" s="82">
        <v>0</v>
      </c>
      <c r="DI16" s="82">
        <v>-14.9</v>
      </c>
      <c r="DJ16" s="82">
        <v>-1.2</v>
      </c>
      <c r="DK16" s="82">
        <v>0</v>
      </c>
      <c r="DL16" s="82">
        <v>-1.2</v>
      </c>
      <c r="DM16" s="82">
        <v>-13.1</v>
      </c>
      <c r="DN16" s="82">
        <v>0</v>
      </c>
      <c r="DO16" s="82">
        <v>-13.1</v>
      </c>
      <c r="DP16" s="82">
        <v>-3.3</v>
      </c>
      <c r="DQ16" s="82">
        <v>0</v>
      </c>
      <c r="DR16" s="82">
        <v>-3.3</v>
      </c>
      <c r="DS16" s="82">
        <v>10.9</v>
      </c>
      <c r="DT16" s="82">
        <v>0</v>
      </c>
      <c r="DU16" s="82">
        <v>10.9</v>
      </c>
      <c r="DV16" s="82">
        <v>20.9</v>
      </c>
      <c r="DW16" s="82">
        <v>0</v>
      </c>
      <c r="DX16" s="82">
        <v>20.9</v>
      </c>
      <c r="DY16" s="82">
        <v>0.4</v>
      </c>
      <c r="DZ16" s="82">
        <v>0</v>
      </c>
      <c r="EA16" s="82">
        <v>0.4</v>
      </c>
      <c r="EB16" s="82">
        <v>36.9</v>
      </c>
      <c r="EC16" s="82">
        <v>0</v>
      </c>
      <c r="ED16" s="82">
        <v>36.9</v>
      </c>
      <c r="EE16" s="82">
        <v>45.1</v>
      </c>
      <c r="EF16" s="82">
        <v>0</v>
      </c>
      <c r="EG16" s="82">
        <v>45.1</v>
      </c>
      <c r="EH16" s="82">
        <v>-63.8</v>
      </c>
      <c r="EI16" s="82">
        <v>0</v>
      </c>
      <c r="EJ16" s="82">
        <v>-63.8</v>
      </c>
      <c r="EK16" s="82">
        <v>117.2</v>
      </c>
      <c r="EL16" s="82">
        <v>0</v>
      </c>
      <c r="EM16" s="82">
        <v>117.2</v>
      </c>
      <c r="EN16" s="82">
        <v>427.1</v>
      </c>
      <c r="EO16" s="82">
        <v>0</v>
      </c>
      <c r="EP16" s="82">
        <v>427.1</v>
      </c>
      <c r="EQ16" s="82">
        <v>-162.19999999999999</v>
      </c>
      <c r="ER16" s="82">
        <v>0</v>
      </c>
      <c r="ES16" s="82">
        <v>-162.19999999999999</v>
      </c>
      <c r="ET16" s="82">
        <v>28.3</v>
      </c>
      <c r="EU16" s="82">
        <v>0</v>
      </c>
      <c r="EV16" s="82">
        <v>28.3</v>
      </c>
      <c r="EW16" s="36" t="s">
        <v>279</v>
      </c>
      <c r="EX16" s="608"/>
      <c r="EY16" s="608"/>
      <c r="EZ16" s="608"/>
      <c r="FA16" s="608"/>
      <c r="FB16" s="608"/>
      <c r="FC16" s="608"/>
      <c r="FD16" s="608"/>
      <c r="FE16" s="608"/>
      <c r="FF16" s="630"/>
      <c r="FG16" s="630"/>
      <c r="FH16" s="630"/>
      <c r="FI16" s="630"/>
      <c r="FJ16" s="630"/>
      <c r="FK16" s="630"/>
      <c r="FL16" s="627"/>
      <c r="FM16" s="627"/>
      <c r="FN16" s="627"/>
      <c r="FO16" s="627"/>
      <c r="FP16" s="627"/>
      <c r="FQ16" s="627"/>
      <c r="FR16" s="627"/>
      <c r="FS16" s="627"/>
      <c r="FT16" s="627"/>
      <c r="FU16" s="627"/>
      <c r="FV16" s="627"/>
      <c r="FW16" s="627"/>
      <c r="FX16" s="627"/>
      <c r="FY16" s="627"/>
      <c r="FZ16" s="627"/>
      <c r="GA16" s="627"/>
      <c r="GB16" s="627"/>
      <c r="GC16" s="627"/>
      <c r="GD16" s="627"/>
      <c r="GE16" s="627"/>
      <c r="GF16" s="627"/>
      <c r="GG16" s="627"/>
      <c r="GH16" s="627"/>
      <c r="GI16" s="627"/>
      <c r="GJ16" s="627"/>
      <c r="GK16" s="627"/>
      <c r="GL16" s="627"/>
      <c r="GM16" s="627"/>
      <c r="GN16" s="627"/>
      <c r="GO16" s="627"/>
      <c r="GP16" s="627"/>
      <c r="GQ16" s="627"/>
      <c r="GR16" s="627"/>
      <c r="GS16" s="627"/>
      <c r="GT16" s="627"/>
      <c r="GU16" s="627"/>
      <c r="GV16" s="627"/>
      <c r="GW16" s="627"/>
      <c r="GX16" s="627"/>
      <c r="GY16" s="627"/>
      <c r="GZ16" s="627"/>
      <c r="HA16" s="627"/>
      <c r="HB16" s="627"/>
      <c r="HC16" s="627"/>
    </row>
    <row r="17" spans="1:211" s="30" customFormat="1" ht="30" customHeight="1" x14ac:dyDescent="0.5">
      <c r="A17" s="40"/>
      <c r="B17" s="31" t="s">
        <v>64</v>
      </c>
      <c r="C17" s="182">
        <v>0</v>
      </c>
      <c r="D17" s="38">
        <v>0</v>
      </c>
      <c r="E17" s="32">
        <v>0</v>
      </c>
      <c r="F17" s="32">
        <v>0</v>
      </c>
      <c r="G17" s="38">
        <v>0</v>
      </c>
      <c r="H17" s="32">
        <v>0</v>
      </c>
      <c r="I17" s="32">
        <v>0</v>
      </c>
      <c r="J17" s="38">
        <v>0</v>
      </c>
      <c r="K17" s="32">
        <v>0</v>
      </c>
      <c r="L17" s="32">
        <v>0</v>
      </c>
      <c r="M17" s="38">
        <v>0</v>
      </c>
      <c r="N17" s="32">
        <v>0</v>
      </c>
      <c r="O17" s="32">
        <v>0</v>
      </c>
      <c r="P17" s="38">
        <v>0</v>
      </c>
      <c r="Q17" s="32">
        <v>0</v>
      </c>
      <c r="R17" s="32">
        <v>0</v>
      </c>
      <c r="S17" s="38">
        <v>0</v>
      </c>
      <c r="T17" s="32">
        <v>0</v>
      </c>
      <c r="U17" s="32">
        <v>0</v>
      </c>
      <c r="V17" s="38">
        <v>0</v>
      </c>
      <c r="W17" s="32">
        <v>0</v>
      </c>
      <c r="X17" s="32">
        <v>0</v>
      </c>
      <c r="Y17" s="38">
        <v>0</v>
      </c>
      <c r="Z17" s="32">
        <v>0</v>
      </c>
      <c r="AA17" s="32">
        <v>0</v>
      </c>
      <c r="AB17" s="38">
        <v>0</v>
      </c>
      <c r="AC17" s="32">
        <v>0</v>
      </c>
      <c r="AD17" s="32">
        <v>0</v>
      </c>
      <c r="AE17" s="38">
        <v>0</v>
      </c>
      <c r="AF17" s="32">
        <v>0</v>
      </c>
      <c r="AG17" s="32">
        <v>0</v>
      </c>
      <c r="AH17" s="38">
        <v>0</v>
      </c>
      <c r="AI17" s="32">
        <v>0</v>
      </c>
      <c r="AJ17" s="32">
        <v>0</v>
      </c>
      <c r="AK17" s="38">
        <v>0</v>
      </c>
      <c r="AL17" s="32">
        <v>0</v>
      </c>
      <c r="AM17" s="32">
        <v>0</v>
      </c>
      <c r="AN17" s="38">
        <v>0</v>
      </c>
      <c r="AO17" s="32">
        <v>0</v>
      </c>
      <c r="AP17" s="32">
        <v>0</v>
      </c>
      <c r="AQ17" s="38">
        <v>0</v>
      </c>
      <c r="AR17" s="32">
        <v>0</v>
      </c>
      <c r="AS17" s="32">
        <v>0</v>
      </c>
      <c r="AT17" s="38">
        <v>0</v>
      </c>
      <c r="AU17" s="32">
        <v>0</v>
      </c>
      <c r="AV17" s="32">
        <v>0</v>
      </c>
      <c r="AW17" s="38">
        <v>0</v>
      </c>
      <c r="AX17" s="32">
        <v>0</v>
      </c>
      <c r="AY17" s="32">
        <v>0</v>
      </c>
      <c r="AZ17" s="38">
        <v>0</v>
      </c>
      <c r="BA17" s="32">
        <v>0</v>
      </c>
      <c r="BB17" s="32">
        <v>0</v>
      </c>
      <c r="BC17" s="38">
        <v>0</v>
      </c>
      <c r="BD17" s="32">
        <v>0</v>
      </c>
      <c r="BE17" s="32">
        <v>0</v>
      </c>
      <c r="BF17" s="38">
        <v>0</v>
      </c>
      <c r="BG17" s="32">
        <v>0</v>
      </c>
      <c r="BH17" s="32">
        <v>0</v>
      </c>
      <c r="BI17" s="38">
        <v>0</v>
      </c>
      <c r="BJ17" s="32">
        <v>0</v>
      </c>
      <c r="BK17" s="32">
        <v>0</v>
      </c>
      <c r="BL17" s="38">
        <v>0</v>
      </c>
      <c r="BM17" s="32">
        <v>0</v>
      </c>
      <c r="BN17" s="32">
        <v>0</v>
      </c>
      <c r="BO17" s="38">
        <v>0</v>
      </c>
      <c r="BP17" s="32">
        <v>0</v>
      </c>
      <c r="BQ17" s="32">
        <v>0</v>
      </c>
      <c r="BR17" s="38">
        <v>0</v>
      </c>
      <c r="BS17" s="32">
        <v>0</v>
      </c>
      <c r="BT17" s="32">
        <v>0</v>
      </c>
      <c r="BU17" s="38">
        <v>0</v>
      </c>
      <c r="BV17" s="32">
        <v>0</v>
      </c>
      <c r="BW17" s="32">
        <v>0</v>
      </c>
      <c r="BX17" s="38">
        <v>0</v>
      </c>
      <c r="BY17" s="32">
        <v>0</v>
      </c>
      <c r="BZ17" s="32">
        <v>0</v>
      </c>
      <c r="CA17" s="38">
        <v>0</v>
      </c>
      <c r="CB17" s="182">
        <v>0</v>
      </c>
      <c r="CC17" s="32">
        <v>0</v>
      </c>
      <c r="CD17" s="38">
        <v>0</v>
      </c>
      <c r="CE17" s="32">
        <v>0</v>
      </c>
      <c r="CF17" s="32">
        <v>0</v>
      </c>
      <c r="CG17" s="38">
        <v>0</v>
      </c>
      <c r="CH17" s="32">
        <v>0</v>
      </c>
      <c r="CI17" s="32">
        <v>0</v>
      </c>
      <c r="CJ17" s="38">
        <v>0</v>
      </c>
      <c r="CK17" s="32">
        <v>0</v>
      </c>
      <c r="CL17" s="32">
        <v>0</v>
      </c>
      <c r="CM17" s="38">
        <v>0</v>
      </c>
      <c r="CN17" s="32">
        <v>0</v>
      </c>
      <c r="CO17" s="32">
        <v>0</v>
      </c>
      <c r="CP17" s="38">
        <v>0</v>
      </c>
      <c r="CQ17" s="32">
        <v>0</v>
      </c>
      <c r="CR17" s="32">
        <v>0</v>
      </c>
      <c r="CS17" s="38">
        <v>0</v>
      </c>
      <c r="CT17" s="32">
        <v>0</v>
      </c>
      <c r="CU17" s="32">
        <v>0</v>
      </c>
      <c r="CV17" s="32">
        <v>0</v>
      </c>
      <c r="CW17" s="32">
        <v>0</v>
      </c>
      <c r="CX17" s="81">
        <v>0</v>
      </c>
      <c r="CY17" s="81">
        <v>0</v>
      </c>
      <c r="CZ17" s="81">
        <v>0</v>
      </c>
      <c r="DA17" s="81">
        <v>0</v>
      </c>
      <c r="DB17" s="81">
        <v>0</v>
      </c>
      <c r="DC17" s="81">
        <v>0</v>
      </c>
      <c r="DD17" s="81">
        <v>0</v>
      </c>
      <c r="DE17" s="81">
        <v>0</v>
      </c>
      <c r="DF17" s="81">
        <v>0</v>
      </c>
      <c r="DG17" s="81">
        <v>0</v>
      </c>
      <c r="DH17" s="81">
        <v>0</v>
      </c>
      <c r="DI17" s="81">
        <v>0</v>
      </c>
      <c r="DJ17" s="81">
        <v>0</v>
      </c>
      <c r="DK17" s="81">
        <v>0</v>
      </c>
      <c r="DL17" s="81">
        <v>0</v>
      </c>
      <c r="DM17" s="81">
        <v>0</v>
      </c>
      <c r="DN17" s="81">
        <v>0</v>
      </c>
      <c r="DO17" s="81">
        <v>0</v>
      </c>
      <c r="DP17" s="81">
        <v>0</v>
      </c>
      <c r="DQ17" s="81">
        <v>0</v>
      </c>
      <c r="DR17" s="81">
        <v>0</v>
      </c>
      <c r="DS17" s="81">
        <v>0</v>
      </c>
      <c r="DT17" s="81">
        <v>0</v>
      </c>
      <c r="DU17" s="81">
        <v>0</v>
      </c>
      <c r="DV17" s="81">
        <v>0</v>
      </c>
      <c r="DW17" s="81">
        <v>0</v>
      </c>
      <c r="DX17" s="81">
        <v>0</v>
      </c>
      <c r="DY17" s="81">
        <v>0</v>
      </c>
      <c r="DZ17" s="81">
        <v>0</v>
      </c>
      <c r="EA17" s="81">
        <v>0</v>
      </c>
      <c r="EB17" s="81">
        <v>0</v>
      </c>
      <c r="EC17" s="81">
        <v>0</v>
      </c>
      <c r="ED17" s="81">
        <v>0</v>
      </c>
      <c r="EE17" s="81">
        <v>0</v>
      </c>
      <c r="EF17" s="81">
        <v>0</v>
      </c>
      <c r="EG17" s="81">
        <v>0</v>
      </c>
      <c r="EH17" s="81">
        <v>0</v>
      </c>
      <c r="EI17" s="81">
        <v>0</v>
      </c>
      <c r="EJ17" s="81">
        <v>0</v>
      </c>
      <c r="EK17" s="81">
        <v>0</v>
      </c>
      <c r="EL17" s="81">
        <v>0</v>
      </c>
      <c r="EM17" s="81">
        <v>0</v>
      </c>
      <c r="EN17" s="81">
        <v>0</v>
      </c>
      <c r="EO17" s="81">
        <v>0</v>
      </c>
      <c r="EP17" s="81">
        <v>0</v>
      </c>
      <c r="EQ17" s="81">
        <v>0</v>
      </c>
      <c r="ER17" s="81">
        <v>0</v>
      </c>
      <c r="ES17" s="81">
        <v>0</v>
      </c>
      <c r="ET17" s="81">
        <v>0</v>
      </c>
      <c r="EU17" s="81">
        <v>0</v>
      </c>
      <c r="EV17" s="81">
        <v>0</v>
      </c>
      <c r="EW17" s="33" t="s">
        <v>283</v>
      </c>
      <c r="EX17" s="608"/>
      <c r="EY17" s="608"/>
      <c r="EZ17" s="608"/>
      <c r="FA17" s="608"/>
      <c r="FB17" s="608"/>
      <c r="FC17" s="608"/>
      <c r="FD17" s="608"/>
      <c r="FE17" s="608"/>
      <c r="FF17" s="630"/>
      <c r="FG17" s="630"/>
      <c r="FH17" s="630"/>
      <c r="FI17" s="630"/>
      <c r="FJ17" s="630"/>
      <c r="FK17" s="630"/>
      <c r="FL17" s="627"/>
      <c r="FM17" s="627"/>
      <c r="FN17" s="627"/>
      <c r="FO17" s="627"/>
      <c r="FP17" s="627"/>
      <c r="FQ17" s="627"/>
      <c r="FR17" s="627"/>
      <c r="FS17" s="627"/>
      <c r="FT17" s="627"/>
      <c r="FU17" s="627"/>
      <c r="FV17" s="627"/>
      <c r="FW17" s="627"/>
      <c r="FX17" s="627"/>
      <c r="FY17" s="627"/>
      <c r="FZ17" s="627"/>
      <c r="GA17" s="627"/>
      <c r="GB17" s="627"/>
      <c r="GC17" s="627"/>
      <c r="GD17" s="627"/>
      <c r="GE17" s="627"/>
      <c r="GF17" s="627"/>
      <c r="GG17" s="627"/>
      <c r="GH17" s="627"/>
      <c r="GI17" s="627"/>
      <c r="GJ17" s="627"/>
      <c r="GK17" s="627"/>
      <c r="GL17" s="627"/>
      <c r="GM17" s="627"/>
      <c r="GN17" s="627"/>
      <c r="GO17" s="627"/>
      <c r="GP17" s="627"/>
      <c r="GQ17" s="627"/>
      <c r="GR17" s="627"/>
      <c r="GS17" s="627"/>
      <c r="GT17" s="627"/>
      <c r="GU17" s="627"/>
      <c r="GV17" s="627"/>
      <c r="GW17" s="627"/>
      <c r="GX17" s="627"/>
      <c r="GY17" s="627"/>
      <c r="GZ17" s="627"/>
      <c r="HA17" s="627"/>
      <c r="HB17" s="627"/>
      <c r="HC17" s="627"/>
    </row>
    <row r="18" spans="1:211" s="30" customFormat="1" ht="30" customHeight="1" x14ac:dyDescent="0.5">
      <c r="A18" s="40"/>
      <c r="B18" s="27" t="s">
        <v>170</v>
      </c>
      <c r="C18" s="181">
        <v>273.25</v>
      </c>
      <c r="D18" s="28">
        <v>-87.6</v>
      </c>
      <c r="E18" s="28">
        <v>360.85</v>
      </c>
      <c r="F18" s="28">
        <v>428.34</v>
      </c>
      <c r="G18" s="28">
        <v>890.37199999999996</v>
      </c>
      <c r="H18" s="28">
        <v>-462.03199999999998</v>
      </c>
      <c r="I18" s="28">
        <v>-704.30000000000007</v>
      </c>
      <c r="J18" s="28">
        <v>-613.84127000000012</v>
      </c>
      <c r="K18" s="28">
        <v>-90.458729999999946</v>
      </c>
      <c r="L18" s="28">
        <v>-165.16000000000003</v>
      </c>
      <c r="M18" s="28">
        <v>34.647400000000033</v>
      </c>
      <c r="N18" s="28">
        <v>-199.80740000000006</v>
      </c>
      <c r="O18" s="28">
        <v>-18.899999999999999</v>
      </c>
      <c r="P18" s="28">
        <v>-83.700279999999978</v>
      </c>
      <c r="Q18" s="28">
        <v>64.800279999999987</v>
      </c>
      <c r="R18" s="28">
        <v>-276.60000000000002</v>
      </c>
      <c r="S18" s="28">
        <v>363.03999999999991</v>
      </c>
      <c r="T18" s="28">
        <v>-639.63999999999987</v>
      </c>
      <c r="U18" s="28">
        <v>-62.599999999999987</v>
      </c>
      <c r="V18" s="28">
        <v>271.60000000000002</v>
      </c>
      <c r="W18" s="28">
        <v>-334.2</v>
      </c>
      <c r="X18" s="28">
        <v>78.899999999999991</v>
      </c>
      <c r="Y18" s="28">
        <v>-426.63484999999997</v>
      </c>
      <c r="Z18" s="28">
        <v>505.53484999999995</v>
      </c>
      <c r="AA18" s="28">
        <v>-34.499999999999993</v>
      </c>
      <c r="AB18" s="28">
        <v>92.600000000000009</v>
      </c>
      <c r="AC18" s="28">
        <v>-127.1</v>
      </c>
      <c r="AD18" s="28">
        <v>51.000000000000007</v>
      </c>
      <c r="AE18" s="28">
        <v>63.899999999999984</v>
      </c>
      <c r="AF18" s="28">
        <v>-12.899999999999977</v>
      </c>
      <c r="AG18" s="28">
        <v>197.49999999999997</v>
      </c>
      <c r="AH18" s="28">
        <v>-68.299999999999969</v>
      </c>
      <c r="AI18" s="28">
        <v>265.79999999999995</v>
      </c>
      <c r="AJ18" s="28">
        <v>335.8</v>
      </c>
      <c r="AK18" s="28">
        <v>170.6</v>
      </c>
      <c r="AL18" s="28">
        <v>165.20000000000002</v>
      </c>
      <c r="AM18" s="28">
        <v>-199.2</v>
      </c>
      <c r="AN18" s="28">
        <v>-45.40000000000002</v>
      </c>
      <c r="AO18" s="28">
        <v>-153.79999999999995</v>
      </c>
      <c r="AP18" s="28">
        <v>328.6</v>
      </c>
      <c r="AQ18" s="28">
        <v>-168.99999999999994</v>
      </c>
      <c r="AR18" s="28">
        <v>497.59999999999997</v>
      </c>
      <c r="AS18" s="28">
        <v>-278.40000000000003</v>
      </c>
      <c r="AT18" s="28">
        <v>106.8</v>
      </c>
      <c r="AU18" s="28">
        <v>-385.20000000000005</v>
      </c>
      <c r="AV18" s="28">
        <v>138.9</v>
      </c>
      <c r="AW18" s="28">
        <v>253.79999999999995</v>
      </c>
      <c r="AX18" s="28">
        <v>-114.89999999999995</v>
      </c>
      <c r="AY18" s="28">
        <v>-259.60000000000002</v>
      </c>
      <c r="AZ18" s="28">
        <v>-210.4</v>
      </c>
      <c r="BA18" s="28">
        <v>-49.200000000000017</v>
      </c>
      <c r="BB18" s="28">
        <v>-371.2</v>
      </c>
      <c r="BC18" s="28">
        <v>46.899999999999984</v>
      </c>
      <c r="BD18" s="28">
        <v>-418.09999999999997</v>
      </c>
      <c r="BE18" s="28">
        <v>351.4</v>
      </c>
      <c r="BF18" s="28">
        <v>574.30000000000007</v>
      </c>
      <c r="BG18" s="28">
        <v>-222.90000000000009</v>
      </c>
      <c r="BH18" s="28">
        <v>122.6</v>
      </c>
      <c r="BI18" s="28">
        <v>1014.2</v>
      </c>
      <c r="BJ18" s="28">
        <v>-891.6</v>
      </c>
      <c r="BK18" s="28">
        <v>14.9</v>
      </c>
      <c r="BL18" s="28">
        <v>406.1</v>
      </c>
      <c r="BM18" s="28">
        <v>-391.20000000000005</v>
      </c>
      <c r="BN18" s="28">
        <v>-243.5</v>
      </c>
      <c r="BO18" s="28">
        <v>952.9</v>
      </c>
      <c r="BP18" s="28">
        <v>-1196.4000000000001</v>
      </c>
      <c r="BQ18" s="28">
        <v>72.7</v>
      </c>
      <c r="BR18" s="28">
        <v>240.00000000000003</v>
      </c>
      <c r="BS18" s="28">
        <v>-167.3</v>
      </c>
      <c r="BT18" s="28">
        <v>135.69999999999999</v>
      </c>
      <c r="BU18" s="28">
        <v>-182.39999999999998</v>
      </c>
      <c r="BV18" s="28">
        <v>318.09999999999997</v>
      </c>
      <c r="BW18" s="28">
        <v>62</v>
      </c>
      <c r="BX18" s="28">
        <v>132.1</v>
      </c>
      <c r="BY18" s="28">
        <v>-70.099999999999994</v>
      </c>
      <c r="BZ18" s="28">
        <v>-297.2</v>
      </c>
      <c r="CA18" s="28">
        <v>716.3</v>
      </c>
      <c r="CB18" s="181">
        <v>-1013.5</v>
      </c>
      <c r="CC18" s="28">
        <v>342.6</v>
      </c>
      <c r="CD18" s="28">
        <v>794.69999999999993</v>
      </c>
      <c r="CE18" s="28">
        <v>-452.09999999999991</v>
      </c>
      <c r="CF18" s="28">
        <v>525.89999999999986</v>
      </c>
      <c r="CG18" s="28">
        <v>833.70000000000016</v>
      </c>
      <c r="CH18" s="28">
        <v>-307.8000000000003</v>
      </c>
      <c r="CI18" s="28">
        <v>-654.90000000000009</v>
      </c>
      <c r="CJ18" s="28">
        <v>-138.89999999999998</v>
      </c>
      <c r="CK18" s="28">
        <v>-516.00000000000011</v>
      </c>
      <c r="CL18" s="28">
        <v>208.40000000000003</v>
      </c>
      <c r="CM18" s="28">
        <v>467.6</v>
      </c>
      <c r="CN18" s="28">
        <v>-259.2</v>
      </c>
      <c r="CO18" s="28">
        <v>442.2</v>
      </c>
      <c r="CP18" s="28">
        <v>1361.9</v>
      </c>
      <c r="CQ18" s="28">
        <v>-919.7</v>
      </c>
      <c r="CR18" s="28">
        <v>75.499999999999986</v>
      </c>
      <c r="CS18" s="28">
        <v>1138.7</v>
      </c>
      <c r="CT18" s="28">
        <v>-1063.2</v>
      </c>
      <c r="CU18" s="28">
        <v>-544.20000000000005</v>
      </c>
      <c r="CV18" s="28">
        <v>-107.80000000000005</v>
      </c>
      <c r="CW18" s="28">
        <v>-436.4</v>
      </c>
      <c r="CX18" s="80">
        <v>111.19999999999999</v>
      </c>
      <c r="CY18" s="80">
        <v>573.70000000000005</v>
      </c>
      <c r="CZ18" s="80">
        <v>-462.50000000000006</v>
      </c>
      <c r="DA18" s="80">
        <v>-443.09999999999997</v>
      </c>
      <c r="DB18" s="80">
        <v>142.60000000000008</v>
      </c>
      <c r="DC18" s="80">
        <v>-585.70000000000005</v>
      </c>
      <c r="DD18" s="80">
        <v>461.20000000000005</v>
      </c>
      <c r="DE18" s="80">
        <v>84.899999999999963</v>
      </c>
      <c r="DF18" s="80">
        <v>376.30000000000007</v>
      </c>
      <c r="DG18" s="80">
        <v>56.4</v>
      </c>
      <c r="DH18" s="80">
        <v>403.70000000000005</v>
      </c>
      <c r="DI18" s="80">
        <v>-347.30000000000007</v>
      </c>
      <c r="DJ18" s="80">
        <v>299.7</v>
      </c>
      <c r="DK18" s="80">
        <v>42.800000000000011</v>
      </c>
      <c r="DL18" s="80">
        <v>256.89999999999998</v>
      </c>
      <c r="DM18" s="80">
        <v>-145.6</v>
      </c>
      <c r="DN18" s="80">
        <v>164.60000000000002</v>
      </c>
      <c r="DO18" s="80">
        <v>-310.20000000000005</v>
      </c>
      <c r="DP18" s="80">
        <v>26.700000000000006</v>
      </c>
      <c r="DQ18" s="80">
        <v>251.30000000000007</v>
      </c>
      <c r="DR18" s="80">
        <v>-224.60000000000005</v>
      </c>
      <c r="DS18" s="80">
        <v>-197.20000000000002</v>
      </c>
      <c r="DT18" s="80">
        <v>547.4</v>
      </c>
      <c r="DU18" s="80">
        <v>-744.6</v>
      </c>
      <c r="DV18" s="80">
        <v>472.7</v>
      </c>
      <c r="DW18" s="80">
        <v>589.40000000000009</v>
      </c>
      <c r="DX18" s="80">
        <v>-116.7000000000001</v>
      </c>
      <c r="DY18" s="80">
        <v>310.29999999999995</v>
      </c>
      <c r="DZ18" s="80">
        <v>386.12699999999995</v>
      </c>
      <c r="EA18" s="80">
        <v>-75.826999999999998</v>
      </c>
      <c r="EB18" s="80">
        <v>-230.00000000000003</v>
      </c>
      <c r="EC18" s="80">
        <v>181.3</v>
      </c>
      <c r="ED18" s="80">
        <v>-411.30000000000007</v>
      </c>
      <c r="EE18" s="80">
        <v>132.49999999999997</v>
      </c>
      <c r="EF18" s="80">
        <v>793.00000000000011</v>
      </c>
      <c r="EG18" s="80">
        <v>-660.50000000000011</v>
      </c>
      <c r="EH18" s="80">
        <v>405.9</v>
      </c>
      <c r="EI18" s="80">
        <v>544.1</v>
      </c>
      <c r="EJ18" s="80">
        <v>-138.20000000000005</v>
      </c>
      <c r="EK18" s="80">
        <v>284.70000000000005</v>
      </c>
      <c r="EL18" s="80">
        <v>492.7</v>
      </c>
      <c r="EM18" s="80">
        <v>-207.99999999999994</v>
      </c>
      <c r="EN18" s="80">
        <v>653.80000000000007</v>
      </c>
      <c r="EO18" s="80">
        <v>762.30000000000007</v>
      </c>
      <c r="EP18" s="80">
        <v>-108.5</v>
      </c>
      <c r="EQ18" s="80">
        <v>-159</v>
      </c>
      <c r="ER18" s="80">
        <v>687.4</v>
      </c>
      <c r="ES18" s="80">
        <v>-846.4</v>
      </c>
      <c r="ET18" s="80">
        <v>424.29999999999995</v>
      </c>
      <c r="EU18" s="80">
        <v>539.09999999999991</v>
      </c>
      <c r="EV18" s="80">
        <v>-114.79999999999995</v>
      </c>
      <c r="EW18" s="29" t="s">
        <v>284</v>
      </c>
      <c r="EX18" s="608"/>
      <c r="EY18" s="608"/>
      <c r="EZ18" s="608"/>
      <c r="FA18" s="608"/>
      <c r="FB18" s="608"/>
      <c r="FC18" s="608"/>
      <c r="FD18" s="608"/>
      <c r="FE18" s="608"/>
      <c r="FF18" s="630"/>
      <c r="FG18" s="630"/>
      <c r="FH18" s="630"/>
      <c r="FI18" s="630"/>
      <c r="FJ18" s="630"/>
      <c r="FK18" s="630"/>
      <c r="FL18" s="627"/>
      <c r="FM18" s="627"/>
      <c r="FN18" s="627"/>
      <c r="FO18" s="627"/>
      <c r="FP18" s="627"/>
      <c r="FQ18" s="627"/>
      <c r="FR18" s="627"/>
      <c r="FS18" s="627"/>
      <c r="FT18" s="627"/>
      <c r="FU18" s="627"/>
      <c r="FV18" s="627"/>
      <c r="FW18" s="627"/>
      <c r="FX18" s="627"/>
      <c r="FY18" s="627"/>
      <c r="FZ18" s="627"/>
      <c r="GA18" s="627"/>
      <c r="GB18" s="627"/>
      <c r="GC18" s="627"/>
      <c r="GD18" s="627"/>
      <c r="GE18" s="627"/>
      <c r="GF18" s="627"/>
      <c r="GG18" s="627"/>
      <c r="GH18" s="627"/>
      <c r="GI18" s="627"/>
      <c r="GJ18" s="627"/>
      <c r="GK18" s="627"/>
      <c r="GL18" s="627"/>
      <c r="GM18" s="627"/>
      <c r="GN18" s="627"/>
      <c r="GO18" s="627"/>
      <c r="GP18" s="627"/>
      <c r="GQ18" s="627"/>
      <c r="GR18" s="627"/>
      <c r="GS18" s="627"/>
      <c r="GT18" s="627"/>
      <c r="GU18" s="627"/>
      <c r="GV18" s="627"/>
      <c r="GW18" s="627"/>
      <c r="GX18" s="627"/>
      <c r="GY18" s="627"/>
      <c r="GZ18" s="627"/>
      <c r="HA18" s="627"/>
      <c r="HB18" s="627"/>
      <c r="HC18" s="627"/>
    </row>
    <row r="19" spans="1:211" s="30" customFormat="1" ht="30" customHeight="1" x14ac:dyDescent="0.5">
      <c r="A19" s="40"/>
      <c r="B19" s="31" t="s">
        <v>171</v>
      </c>
      <c r="C19" s="182">
        <v>0.6</v>
      </c>
      <c r="D19" s="32">
        <v>0</v>
      </c>
      <c r="E19" s="32">
        <v>0.6</v>
      </c>
      <c r="F19" s="32">
        <v>0.8</v>
      </c>
      <c r="G19" s="32">
        <v>0</v>
      </c>
      <c r="H19" s="32">
        <v>0.8</v>
      </c>
      <c r="I19" s="32">
        <v>0.5</v>
      </c>
      <c r="J19" s="32">
        <v>0</v>
      </c>
      <c r="K19" s="32">
        <v>0.5</v>
      </c>
      <c r="L19" s="32">
        <v>0.4</v>
      </c>
      <c r="M19" s="32">
        <v>0</v>
      </c>
      <c r="N19" s="32">
        <v>0.4</v>
      </c>
      <c r="O19" s="32">
        <v>0.3</v>
      </c>
      <c r="P19" s="32">
        <v>0</v>
      </c>
      <c r="Q19" s="32">
        <v>0.3</v>
      </c>
      <c r="R19" s="32">
        <v>10.4</v>
      </c>
      <c r="S19" s="32">
        <v>0</v>
      </c>
      <c r="T19" s="32">
        <v>10.4</v>
      </c>
      <c r="U19" s="32">
        <v>1.5</v>
      </c>
      <c r="V19" s="32">
        <v>0</v>
      </c>
      <c r="W19" s="32">
        <v>1.5</v>
      </c>
      <c r="X19" s="32">
        <v>0</v>
      </c>
      <c r="Y19" s="32">
        <v>0</v>
      </c>
      <c r="Z19" s="32">
        <v>0</v>
      </c>
      <c r="AA19" s="32">
        <v>6.6</v>
      </c>
      <c r="AB19" s="32">
        <v>0</v>
      </c>
      <c r="AC19" s="32">
        <v>6.6</v>
      </c>
      <c r="AD19" s="32">
        <v>2.1</v>
      </c>
      <c r="AE19" s="32">
        <v>0</v>
      </c>
      <c r="AF19" s="32">
        <v>2.1</v>
      </c>
      <c r="AG19" s="32">
        <v>0.6</v>
      </c>
      <c r="AH19" s="32">
        <v>0</v>
      </c>
      <c r="AI19" s="32">
        <v>0.6</v>
      </c>
      <c r="AJ19" s="32">
        <v>0.3</v>
      </c>
      <c r="AK19" s="32">
        <v>0</v>
      </c>
      <c r="AL19" s="32">
        <v>0.3</v>
      </c>
      <c r="AM19" s="32">
        <v>0.8</v>
      </c>
      <c r="AN19" s="32">
        <v>0</v>
      </c>
      <c r="AO19" s="32">
        <v>0.8</v>
      </c>
      <c r="AP19" s="32">
        <v>6.6</v>
      </c>
      <c r="AQ19" s="32">
        <v>0</v>
      </c>
      <c r="AR19" s="32">
        <v>6.6</v>
      </c>
      <c r="AS19" s="32">
        <v>0.6</v>
      </c>
      <c r="AT19" s="32">
        <v>0</v>
      </c>
      <c r="AU19" s="32">
        <v>0.6</v>
      </c>
      <c r="AV19" s="32">
        <v>3.4</v>
      </c>
      <c r="AW19" s="32">
        <v>0</v>
      </c>
      <c r="AX19" s="32">
        <v>3.4</v>
      </c>
      <c r="AY19" s="32">
        <v>1</v>
      </c>
      <c r="AZ19" s="32">
        <v>0</v>
      </c>
      <c r="BA19" s="32">
        <v>1</v>
      </c>
      <c r="BB19" s="32">
        <v>7.9</v>
      </c>
      <c r="BC19" s="32">
        <v>0</v>
      </c>
      <c r="BD19" s="32">
        <v>7.9</v>
      </c>
      <c r="BE19" s="32">
        <v>0.9</v>
      </c>
      <c r="BF19" s="32">
        <v>0</v>
      </c>
      <c r="BG19" s="32">
        <v>0.9</v>
      </c>
      <c r="BH19" s="32">
        <v>3.6</v>
      </c>
      <c r="BI19" s="32">
        <v>0</v>
      </c>
      <c r="BJ19" s="32">
        <v>3.6</v>
      </c>
      <c r="BK19" s="32">
        <v>0</v>
      </c>
      <c r="BL19" s="32">
        <v>0</v>
      </c>
      <c r="BM19" s="32">
        <v>0</v>
      </c>
      <c r="BN19" s="32">
        <v>0.4</v>
      </c>
      <c r="BO19" s="32">
        <v>0</v>
      </c>
      <c r="BP19" s="32">
        <v>0.4</v>
      </c>
      <c r="BQ19" s="32">
        <v>3.2</v>
      </c>
      <c r="BR19" s="32">
        <v>0</v>
      </c>
      <c r="BS19" s="32">
        <v>3.2</v>
      </c>
      <c r="BT19" s="32">
        <v>6.7</v>
      </c>
      <c r="BU19" s="32">
        <v>0</v>
      </c>
      <c r="BV19" s="32">
        <v>6.7</v>
      </c>
      <c r="BW19" s="32">
        <v>0</v>
      </c>
      <c r="BX19" s="32">
        <v>0</v>
      </c>
      <c r="BY19" s="32">
        <v>0</v>
      </c>
      <c r="BZ19" s="32">
        <v>0.2</v>
      </c>
      <c r="CA19" s="32">
        <v>0</v>
      </c>
      <c r="CB19" s="182">
        <v>0.2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81">
        <v>0</v>
      </c>
      <c r="CY19" s="81">
        <v>0</v>
      </c>
      <c r="CZ19" s="81">
        <v>0</v>
      </c>
      <c r="DA19" s="81">
        <v>0</v>
      </c>
      <c r="DB19" s="81">
        <v>0</v>
      </c>
      <c r="DC19" s="81">
        <v>0</v>
      </c>
      <c r="DD19" s="81">
        <v>0</v>
      </c>
      <c r="DE19" s="81">
        <v>0</v>
      </c>
      <c r="DF19" s="81">
        <v>0</v>
      </c>
      <c r="DG19" s="81">
        <v>0</v>
      </c>
      <c r="DH19" s="81">
        <v>0</v>
      </c>
      <c r="DI19" s="81">
        <v>0</v>
      </c>
      <c r="DJ19" s="81">
        <v>0</v>
      </c>
      <c r="DK19" s="81">
        <v>0</v>
      </c>
      <c r="DL19" s="81">
        <v>0</v>
      </c>
      <c r="DM19" s="81">
        <v>0</v>
      </c>
      <c r="DN19" s="81">
        <v>0</v>
      </c>
      <c r="DO19" s="81">
        <v>0</v>
      </c>
      <c r="DP19" s="81">
        <v>0</v>
      </c>
      <c r="DQ19" s="81">
        <v>0</v>
      </c>
      <c r="DR19" s="81">
        <v>0</v>
      </c>
      <c r="DS19" s="81">
        <v>0</v>
      </c>
      <c r="DT19" s="81">
        <v>0</v>
      </c>
      <c r="DU19" s="81">
        <v>0</v>
      </c>
      <c r="DV19" s="81">
        <v>0</v>
      </c>
      <c r="DW19" s="81">
        <v>0</v>
      </c>
      <c r="DX19" s="81">
        <v>0</v>
      </c>
      <c r="DY19" s="81">
        <v>0</v>
      </c>
      <c r="DZ19" s="81">
        <v>0</v>
      </c>
      <c r="EA19" s="81">
        <v>0</v>
      </c>
      <c r="EB19" s="81">
        <v>0</v>
      </c>
      <c r="EC19" s="81">
        <v>0</v>
      </c>
      <c r="ED19" s="81">
        <v>0</v>
      </c>
      <c r="EE19" s="81">
        <v>0</v>
      </c>
      <c r="EF19" s="81">
        <v>0</v>
      </c>
      <c r="EG19" s="81">
        <v>0</v>
      </c>
      <c r="EH19" s="81">
        <v>0</v>
      </c>
      <c r="EI19" s="81">
        <v>0</v>
      </c>
      <c r="EJ19" s="81">
        <v>0</v>
      </c>
      <c r="EK19" s="81">
        <v>0</v>
      </c>
      <c r="EL19" s="81">
        <v>0</v>
      </c>
      <c r="EM19" s="81">
        <v>0</v>
      </c>
      <c r="EN19" s="81">
        <v>0</v>
      </c>
      <c r="EO19" s="81">
        <v>0</v>
      </c>
      <c r="EP19" s="81">
        <v>0</v>
      </c>
      <c r="EQ19" s="81">
        <v>0</v>
      </c>
      <c r="ER19" s="81">
        <v>0</v>
      </c>
      <c r="ES19" s="81">
        <v>0</v>
      </c>
      <c r="ET19" s="81">
        <v>0</v>
      </c>
      <c r="EU19" s="81">
        <v>0</v>
      </c>
      <c r="EV19" s="81">
        <v>0</v>
      </c>
      <c r="EW19" s="33" t="s">
        <v>285</v>
      </c>
      <c r="EX19" s="608"/>
      <c r="EY19" s="608"/>
      <c r="EZ19" s="608"/>
      <c r="FA19" s="608"/>
      <c r="FB19" s="608"/>
      <c r="FC19" s="608"/>
      <c r="FD19" s="608"/>
      <c r="FE19" s="608"/>
      <c r="FF19" s="630"/>
      <c r="FG19" s="630"/>
      <c r="FH19" s="630"/>
      <c r="FI19" s="630"/>
      <c r="FJ19" s="630"/>
      <c r="FK19" s="630"/>
      <c r="FL19" s="627"/>
      <c r="FM19" s="627"/>
      <c r="FN19" s="627"/>
      <c r="FO19" s="627"/>
      <c r="FP19" s="627"/>
      <c r="FQ19" s="627"/>
      <c r="FR19" s="627"/>
      <c r="FS19" s="627"/>
      <c r="FT19" s="627"/>
      <c r="FU19" s="627"/>
      <c r="FV19" s="627"/>
      <c r="FW19" s="627"/>
      <c r="FX19" s="627"/>
      <c r="FY19" s="627"/>
      <c r="FZ19" s="627"/>
      <c r="GA19" s="627"/>
      <c r="GB19" s="627"/>
      <c r="GC19" s="627"/>
      <c r="GD19" s="627"/>
      <c r="GE19" s="627"/>
      <c r="GF19" s="627"/>
      <c r="GG19" s="627"/>
      <c r="GH19" s="627"/>
      <c r="GI19" s="627"/>
      <c r="GJ19" s="627"/>
      <c r="GK19" s="627"/>
      <c r="GL19" s="627"/>
      <c r="GM19" s="627"/>
      <c r="GN19" s="627"/>
      <c r="GO19" s="627"/>
      <c r="GP19" s="627"/>
      <c r="GQ19" s="627"/>
      <c r="GR19" s="627"/>
      <c r="GS19" s="627"/>
      <c r="GT19" s="627"/>
      <c r="GU19" s="627"/>
      <c r="GV19" s="627"/>
      <c r="GW19" s="627"/>
      <c r="GX19" s="627"/>
      <c r="GY19" s="627"/>
      <c r="GZ19" s="627"/>
      <c r="HA19" s="627"/>
      <c r="HB19" s="627"/>
      <c r="HC19" s="627"/>
    </row>
    <row r="20" spans="1:211" s="30" customFormat="1" ht="30" customHeight="1" x14ac:dyDescent="0.5">
      <c r="A20" s="40"/>
      <c r="B20" s="27" t="s">
        <v>172</v>
      </c>
      <c r="C20" s="181">
        <v>173.4</v>
      </c>
      <c r="D20" s="28">
        <v>-123.5</v>
      </c>
      <c r="E20" s="28">
        <v>296.89999999999998</v>
      </c>
      <c r="F20" s="28">
        <v>268.5</v>
      </c>
      <c r="G20" s="28">
        <v>325.90000000000003</v>
      </c>
      <c r="H20" s="28">
        <v>-57.400000000000034</v>
      </c>
      <c r="I20" s="28">
        <v>-664</v>
      </c>
      <c r="J20" s="28">
        <v>-204.39999999999998</v>
      </c>
      <c r="K20" s="28">
        <v>-459.6</v>
      </c>
      <c r="L20" s="28">
        <v>-17</v>
      </c>
      <c r="M20" s="28">
        <v>-156.6</v>
      </c>
      <c r="N20" s="28">
        <v>139.6</v>
      </c>
      <c r="O20" s="28">
        <v>-12.5</v>
      </c>
      <c r="P20" s="28">
        <v>-61.8</v>
      </c>
      <c r="Q20" s="28">
        <v>49.3</v>
      </c>
      <c r="R20" s="28">
        <v>-321.60000000000002</v>
      </c>
      <c r="S20" s="28">
        <v>313.99999999999994</v>
      </c>
      <c r="T20" s="28">
        <v>-635.59999999999991</v>
      </c>
      <c r="U20" s="28">
        <v>-71.599999999999994</v>
      </c>
      <c r="V20" s="28">
        <v>16.299999999999994</v>
      </c>
      <c r="W20" s="28">
        <v>-87.899999999999991</v>
      </c>
      <c r="X20" s="28">
        <v>121.8</v>
      </c>
      <c r="Y20" s="28">
        <v>-520.9</v>
      </c>
      <c r="Z20" s="28">
        <v>642.69999999999993</v>
      </c>
      <c r="AA20" s="28">
        <v>-37.6</v>
      </c>
      <c r="AB20" s="28">
        <v>-58.900000000000006</v>
      </c>
      <c r="AC20" s="28">
        <v>21.300000000000004</v>
      </c>
      <c r="AD20" s="28">
        <v>40.1</v>
      </c>
      <c r="AE20" s="28">
        <v>142.30000000000001</v>
      </c>
      <c r="AF20" s="28">
        <v>-102.20000000000002</v>
      </c>
      <c r="AG20" s="28">
        <v>155</v>
      </c>
      <c r="AH20" s="28">
        <v>-92.500000000000014</v>
      </c>
      <c r="AI20" s="28">
        <v>247.5</v>
      </c>
      <c r="AJ20" s="28">
        <v>345.5</v>
      </c>
      <c r="AK20" s="28">
        <v>-399.6</v>
      </c>
      <c r="AL20" s="28">
        <v>745.1</v>
      </c>
      <c r="AM20" s="28">
        <v>-196.3</v>
      </c>
      <c r="AN20" s="28">
        <v>158.6</v>
      </c>
      <c r="AO20" s="28">
        <v>-354.9</v>
      </c>
      <c r="AP20" s="28">
        <v>359.7</v>
      </c>
      <c r="AQ20" s="28">
        <v>-5.9</v>
      </c>
      <c r="AR20" s="28">
        <v>365.59999999999997</v>
      </c>
      <c r="AS20" s="28">
        <v>-211.1</v>
      </c>
      <c r="AT20" s="28">
        <v>107.09999999999998</v>
      </c>
      <c r="AU20" s="28">
        <v>-318.2</v>
      </c>
      <c r="AV20" s="28">
        <v>110.5</v>
      </c>
      <c r="AW20" s="28">
        <v>61.300000000000004</v>
      </c>
      <c r="AX20" s="28">
        <v>49.199999999999996</v>
      </c>
      <c r="AY20" s="28">
        <v>-203.8</v>
      </c>
      <c r="AZ20" s="28">
        <v>-58.600000000000016</v>
      </c>
      <c r="BA20" s="28">
        <v>-145.19999999999999</v>
      </c>
      <c r="BB20" s="28">
        <v>-478.3</v>
      </c>
      <c r="BC20" s="28">
        <v>70.399999999999991</v>
      </c>
      <c r="BD20" s="28">
        <v>-548.70000000000005</v>
      </c>
      <c r="BE20" s="28">
        <v>323.3</v>
      </c>
      <c r="BF20" s="28">
        <v>374.6</v>
      </c>
      <c r="BG20" s="28">
        <v>-51.300000000000011</v>
      </c>
      <c r="BH20" s="28">
        <v>99.8</v>
      </c>
      <c r="BI20" s="28">
        <v>802.80000000000007</v>
      </c>
      <c r="BJ20" s="28">
        <v>-703.00000000000011</v>
      </c>
      <c r="BK20" s="28">
        <v>2.1</v>
      </c>
      <c r="BL20" s="28">
        <v>227.20000000000002</v>
      </c>
      <c r="BM20" s="28">
        <v>-225.10000000000002</v>
      </c>
      <c r="BN20" s="28">
        <v>-196.5</v>
      </c>
      <c r="BO20" s="28">
        <v>327.8</v>
      </c>
      <c r="BP20" s="28">
        <v>-524.29999999999995</v>
      </c>
      <c r="BQ20" s="28">
        <v>99.1</v>
      </c>
      <c r="BR20" s="28">
        <v>14.700000000000001</v>
      </c>
      <c r="BS20" s="28">
        <v>84.399999999999991</v>
      </c>
      <c r="BT20" s="28">
        <v>61.9</v>
      </c>
      <c r="BU20" s="28">
        <v>22.8</v>
      </c>
      <c r="BV20" s="28">
        <v>39.099999999999994</v>
      </c>
      <c r="BW20" s="28">
        <v>40.5</v>
      </c>
      <c r="BX20" s="28">
        <v>-71</v>
      </c>
      <c r="BY20" s="28">
        <v>111.5</v>
      </c>
      <c r="BZ20" s="28">
        <v>-296.5</v>
      </c>
      <c r="CA20" s="28">
        <v>485.2</v>
      </c>
      <c r="CB20" s="181">
        <v>-781.7</v>
      </c>
      <c r="CC20" s="28">
        <v>439</v>
      </c>
      <c r="CD20" s="28">
        <v>413.5</v>
      </c>
      <c r="CE20" s="28">
        <v>25.5</v>
      </c>
      <c r="CF20" s="28">
        <v>517.29999999999995</v>
      </c>
      <c r="CG20" s="28">
        <v>400.1</v>
      </c>
      <c r="CH20" s="28">
        <v>117.19999999999993</v>
      </c>
      <c r="CI20" s="28">
        <v>-632.79999999999995</v>
      </c>
      <c r="CJ20" s="28">
        <v>-219.79999999999995</v>
      </c>
      <c r="CK20" s="28">
        <v>-413</v>
      </c>
      <c r="CL20" s="28">
        <v>194.6</v>
      </c>
      <c r="CM20" s="28">
        <v>270.8</v>
      </c>
      <c r="CN20" s="28">
        <v>-76.200000000000017</v>
      </c>
      <c r="CO20" s="28">
        <v>361.9</v>
      </c>
      <c r="CP20" s="28">
        <v>384.20000000000005</v>
      </c>
      <c r="CQ20" s="28">
        <v>-22.300000000000068</v>
      </c>
      <c r="CR20" s="28">
        <v>-24.1</v>
      </c>
      <c r="CS20" s="28">
        <v>281.40000000000003</v>
      </c>
      <c r="CT20" s="28">
        <v>-305.50000000000006</v>
      </c>
      <c r="CU20" s="28">
        <v>-602.70000000000005</v>
      </c>
      <c r="CV20" s="28">
        <v>-454</v>
      </c>
      <c r="CW20" s="28">
        <v>-148.70000000000005</v>
      </c>
      <c r="CX20" s="80">
        <v>41.3</v>
      </c>
      <c r="CY20" s="80">
        <v>-91.7</v>
      </c>
      <c r="CZ20" s="80">
        <v>133</v>
      </c>
      <c r="DA20" s="80">
        <v>-454.5</v>
      </c>
      <c r="DB20" s="80">
        <v>-135.69999999999999</v>
      </c>
      <c r="DC20" s="80">
        <v>-318.8</v>
      </c>
      <c r="DD20" s="80">
        <v>511.3</v>
      </c>
      <c r="DE20" s="80">
        <v>20.59999999999998</v>
      </c>
      <c r="DF20" s="80">
        <v>490.70000000000005</v>
      </c>
      <c r="DG20" s="80">
        <v>-33.700000000000003</v>
      </c>
      <c r="DH20" s="80">
        <v>297.90000000000003</v>
      </c>
      <c r="DI20" s="80">
        <v>-331.6</v>
      </c>
      <c r="DJ20" s="80">
        <v>162.9</v>
      </c>
      <c r="DK20" s="80">
        <v>109.5</v>
      </c>
      <c r="DL20" s="80">
        <v>53.400000000000006</v>
      </c>
      <c r="DM20" s="80">
        <v>71.400000000000006</v>
      </c>
      <c r="DN20" s="80">
        <v>-91.799999999999983</v>
      </c>
      <c r="DO20" s="80">
        <v>163.19999999999999</v>
      </c>
      <c r="DP20" s="80">
        <v>-41.4</v>
      </c>
      <c r="DQ20" s="80">
        <v>115.9</v>
      </c>
      <c r="DR20" s="80">
        <v>-157.30000000000001</v>
      </c>
      <c r="DS20" s="80">
        <v>-222.2</v>
      </c>
      <c r="DT20" s="80">
        <v>301.8</v>
      </c>
      <c r="DU20" s="80">
        <v>-524</v>
      </c>
      <c r="DV20" s="80">
        <v>462.3</v>
      </c>
      <c r="DW20" s="80">
        <v>231</v>
      </c>
      <c r="DX20" s="80">
        <v>231.3</v>
      </c>
      <c r="DY20" s="80">
        <v>-109.8</v>
      </c>
      <c r="DZ20" s="80">
        <v>41.099999999999994</v>
      </c>
      <c r="EA20" s="80">
        <v>-150.89999999999998</v>
      </c>
      <c r="EB20" s="80">
        <v>-195.4</v>
      </c>
      <c r="EC20" s="80">
        <v>-3.2000000000000028</v>
      </c>
      <c r="ED20" s="80">
        <v>-192.2</v>
      </c>
      <c r="EE20" s="80">
        <v>147.19999999999999</v>
      </c>
      <c r="EF20" s="80">
        <v>520.20000000000005</v>
      </c>
      <c r="EG20" s="80">
        <v>-373.00000000000006</v>
      </c>
      <c r="EH20" s="80">
        <v>383.7</v>
      </c>
      <c r="EI20" s="80">
        <v>161.09999999999997</v>
      </c>
      <c r="EJ20" s="80">
        <v>222.60000000000002</v>
      </c>
      <c r="EK20" s="80">
        <v>90.6</v>
      </c>
      <c r="EL20" s="80">
        <v>150.69999999999999</v>
      </c>
      <c r="EM20" s="80">
        <v>-60.099999999999994</v>
      </c>
      <c r="EN20" s="80">
        <v>636.6</v>
      </c>
      <c r="EO20" s="80">
        <v>135.60000000000002</v>
      </c>
      <c r="EP20" s="80">
        <v>501</v>
      </c>
      <c r="EQ20" s="80">
        <v>-231.4</v>
      </c>
      <c r="ER20" s="80">
        <v>476.5</v>
      </c>
      <c r="ES20" s="80">
        <v>-707.9</v>
      </c>
      <c r="ET20" s="80">
        <v>363.9</v>
      </c>
      <c r="EU20" s="80">
        <v>460.59999999999997</v>
      </c>
      <c r="EV20" s="80">
        <v>-96.699999999999989</v>
      </c>
      <c r="EW20" s="29" t="s">
        <v>305</v>
      </c>
      <c r="EX20" s="608"/>
      <c r="EY20" s="608"/>
      <c r="EZ20" s="608"/>
      <c r="FA20" s="608"/>
      <c r="FB20" s="608"/>
      <c r="FC20" s="608"/>
      <c r="FD20" s="608"/>
      <c r="FE20" s="608"/>
      <c r="FF20" s="630"/>
      <c r="FG20" s="630"/>
      <c r="FH20" s="630"/>
      <c r="FI20" s="630"/>
      <c r="FJ20" s="630"/>
      <c r="FK20" s="630"/>
      <c r="FL20" s="627"/>
      <c r="FM20" s="627"/>
      <c r="FN20" s="627"/>
      <c r="FO20" s="627"/>
      <c r="FP20" s="627"/>
      <c r="FQ20" s="627"/>
      <c r="FR20" s="627"/>
      <c r="FS20" s="627"/>
      <c r="FT20" s="627"/>
      <c r="FU20" s="627"/>
      <c r="FV20" s="627"/>
      <c r="FW20" s="627"/>
      <c r="FX20" s="627"/>
      <c r="FY20" s="627"/>
      <c r="FZ20" s="627"/>
      <c r="GA20" s="627"/>
      <c r="GB20" s="627"/>
      <c r="GC20" s="627"/>
      <c r="GD20" s="627"/>
      <c r="GE20" s="627"/>
      <c r="GF20" s="627"/>
      <c r="GG20" s="627"/>
      <c r="GH20" s="627"/>
      <c r="GI20" s="627"/>
      <c r="GJ20" s="627"/>
      <c r="GK20" s="627"/>
      <c r="GL20" s="627"/>
      <c r="GM20" s="627"/>
      <c r="GN20" s="627"/>
      <c r="GO20" s="627"/>
      <c r="GP20" s="627"/>
      <c r="GQ20" s="627"/>
      <c r="GR20" s="627"/>
      <c r="GS20" s="627"/>
      <c r="GT20" s="627"/>
      <c r="GU20" s="627"/>
      <c r="GV20" s="627"/>
      <c r="GW20" s="627"/>
      <c r="GX20" s="627"/>
      <c r="GY20" s="627"/>
      <c r="GZ20" s="627"/>
      <c r="HA20" s="627"/>
      <c r="HB20" s="627"/>
      <c r="HC20" s="627"/>
    </row>
    <row r="21" spans="1:211" s="30" customFormat="1" ht="30" customHeight="1" x14ac:dyDescent="0.5">
      <c r="A21" s="40"/>
      <c r="B21" s="37" t="s">
        <v>173</v>
      </c>
      <c r="C21" s="184">
        <v>0</v>
      </c>
      <c r="D21" s="38">
        <v>-46.6</v>
      </c>
      <c r="E21" s="38">
        <v>46.6</v>
      </c>
      <c r="F21" s="38">
        <v>0</v>
      </c>
      <c r="G21" s="38">
        <v>22.1</v>
      </c>
      <c r="H21" s="38">
        <v>-22.1</v>
      </c>
      <c r="I21" s="38">
        <v>0</v>
      </c>
      <c r="J21" s="38">
        <v>37.299999999999997</v>
      </c>
      <c r="K21" s="38">
        <v>-37.299999999999997</v>
      </c>
      <c r="L21" s="38">
        <v>0</v>
      </c>
      <c r="M21" s="38">
        <v>-165.1</v>
      </c>
      <c r="N21" s="38">
        <v>165.1</v>
      </c>
      <c r="O21" s="38">
        <v>0</v>
      </c>
      <c r="P21" s="38">
        <v>-116.4</v>
      </c>
      <c r="Q21" s="38">
        <v>116.4</v>
      </c>
      <c r="R21" s="38">
        <v>0</v>
      </c>
      <c r="S21" s="38">
        <v>-9.1</v>
      </c>
      <c r="T21" s="38">
        <v>9.1</v>
      </c>
      <c r="U21" s="38">
        <v>0</v>
      </c>
      <c r="V21" s="38">
        <v>-44.7</v>
      </c>
      <c r="W21" s="38">
        <v>44.7</v>
      </c>
      <c r="X21" s="38">
        <v>0</v>
      </c>
      <c r="Y21" s="38">
        <v>-65.099999999999994</v>
      </c>
      <c r="Z21" s="38">
        <v>65.099999999999994</v>
      </c>
      <c r="AA21" s="38">
        <v>0</v>
      </c>
      <c r="AB21" s="38">
        <v>-97.8</v>
      </c>
      <c r="AC21" s="38">
        <v>97.8</v>
      </c>
      <c r="AD21" s="38">
        <v>0</v>
      </c>
      <c r="AE21" s="38">
        <v>-35.799999999999997</v>
      </c>
      <c r="AF21" s="38">
        <v>35.799999999999997</v>
      </c>
      <c r="AG21" s="38">
        <v>0</v>
      </c>
      <c r="AH21" s="38">
        <v>29.5</v>
      </c>
      <c r="AI21" s="38">
        <v>-29.5</v>
      </c>
      <c r="AJ21" s="38">
        <v>0</v>
      </c>
      <c r="AK21" s="38">
        <v>-90.3</v>
      </c>
      <c r="AL21" s="38">
        <v>90.3</v>
      </c>
      <c r="AM21" s="38">
        <v>0</v>
      </c>
      <c r="AN21" s="38">
        <v>-5.7</v>
      </c>
      <c r="AO21" s="38">
        <v>5.7</v>
      </c>
      <c r="AP21" s="38">
        <v>0</v>
      </c>
      <c r="AQ21" s="38">
        <v>-38.200000000000003</v>
      </c>
      <c r="AR21" s="38">
        <v>38.200000000000003</v>
      </c>
      <c r="AS21" s="38">
        <v>0</v>
      </c>
      <c r="AT21" s="38">
        <v>-17.2</v>
      </c>
      <c r="AU21" s="38">
        <v>17.2</v>
      </c>
      <c r="AV21" s="38">
        <v>0</v>
      </c>
      <c r="AW21" s="38">
        <v>-41.7</v>
      </c>
      <c r="AX21" s="38">
        <v>41.7</v>
      </c>
      <c r="AY21" s="38">
        <v>0</v>
      </c>
      <c r="AZ21" s="38">
        <v>-39.700000000000003</v>
      </c>
      <c r="BA21" s="38">
        <v>39.700000000000003</v>
      </c>
      <c r="BB21" s="38">
        <v>0</v>
      </c>
      <c r="BC21" s="38">
        <v>0.4</v>
      </c>
      <c r="BD21" s="38">
        <v>-0.4</v>
      </c>
      <c r="BE21" s="38">
        <v>0</v>
      </c>
      <c r="BF21" s="38">
        <v>333.8</v>
      </c>
      <c r="BG21" s="38">
        <v>-333.8</v>
      </c>
      <c r="BH21" s="38">
        <v>0</v>
      </c>
      <c r="BI21" s="38">
        <v>454.1</v>
      </c>
      <c r="BJ21" s="38">
        <v>-454.1</v>
      </c>
      <c r="BK21" s="38">
        <v>0</v>
      </c>
      <c r="BL21" s="38">
        <v>-22.2</v>
      </c>
      <c r="BM21" s="38">
        <v>22.2</v>
      </c>
      <c r="BN21" s="38">
        <v>0</v>
      </c>
      <c r="BO21" s="38">
        <v>-13.8</v>
      </c>
      <c r="BP21" s="38">
        <v>13.8</v>
      </c>
      <c r="BQ21" s="38">
        <v>0</v>
      </c>
      <c r="BR21" s="38">
        <v>-15.9</v>
      </c>
      <c r="BS21" s="38">
        <v>15.9</v>
      </c>
      <c r="BT21" s="38">
        <v>0</v>
      </c>
      <c r="BU21" s="38">
        <v>-13</v>
      </c>
      <c r="BV21" s="38">
        <v>13</v>
      </c>
      <c r="BW21" s="38">
        <v>0</v>
      </c>
      <c r="BX21" s="38">
        <v>-28.4</v>
      </c>
      <c r="BY21" s="38">
        <v>28.4</v>
      </c>
      <c r="BZ21" s="38">
        <v>0</v>
      </c>
      <c r="CA21" s="38">
        <v>-5.6</v>
      </c>
      <c r="CB21" s="184">
        <v>5.6</v>
      </c>
      <c r="CC21" s="38">
        <v>0</v>
      </c>
      <c r="CD21" s="38">
        <v>-12.8</v>
      </c>
      <c r="CE21" s="38">
        <v>12.8</v>
      </c>
      <c r="CF21" s="38">
        <v>0</v>
      </c>
      <c r="CG21" s="38">
        <v>-14</v>
      </c>
      <c r="CH21" s="38">
        <v>14</v>
      </c>
      <c r="CI21" s="38">
        <v>0</v>
      </c>
      <c r="CJ21" s="38">
        <v>-132.19999999999999</v>
      </c>
      <c r="CK21" s="38">
        <v>132.19999999999999</v>
      </c>
      <c r="CL21" s="38">
        <v>0</v>
      </c>
      <c r="CM21" s="38">
        <v>-7.2</v>
      </c>
      <c r="CN21" s="38">
        <v>7.2</v>
      </c>
      <c r="CO21" s="38">
        <v>0</v>
      </c>
      <c r="CP21" s="38">
        <v>-14.7</v>
      </c>
      <c r="CQ21" s="38">
        <v>14.7</v>
      </c>
      <c r="CR21" s="38">
        <v>0</v>
      </c>
      <c r="CS21" s="38">
        <v>-21.7</v>
      </c>
      <c r="CT21" s="38">
        <v>21.7</v>
      </c>
      <c r="CU21" s="38">
        <v>0</v>
      </c>
      <c r="CV21" s="38">
        <v>-10.7</v>
      </c>
      <c r="CW21" s="38">
        <v>10.7</v>
      </c>
      <c r="CX21" s="83">
        <v>0</v>
      </c>
      <c r="CY21" s="83">
        <v>-264</v>
      </c>
      <c r="CZ21" s="83">
        <v>264</v>
      </c>
      <c r="DA21" s="83">
        <v>0</v>
      </c>
      <c r="DB21" s="83">
        <v>-16.2</v>
      </c>
      <c r="DC21" s="83">
        <v>16.2</v>
      </c>
      <c r="DD21" s="83">
        <v>0</v>
      </c>
      <c r="DE21" s="83">
        <v>-13.4</v>
      </c>
      <c r="DF21" s="83">
        <v>13.4</v>
      </c>
      <c r="DG21" s="83">
        <v>0</v>
      </c>
      <c r="DH21" s="83">
        <v>-10.8</v>
      </c>
      <c r="DI21" s="83">
        <v>10.8</v>
      </c>
      <c r="DJ21" s="83">
        <v>0</v>
      </c>
      <c r="DK21" s="83">
        <v>-13.1</v>
      </c>
      <c r="DL21" s="83">
        <v>13.1</v>
      </c>
      <c r="DM21" s="83">
        <v>0</v>
      </c>
      <c r="DN21" s="83">
        <v>-11</v>
      </c>
      <c r="DO21" s="83">
        <v>11</v>
      </c>
      <c r="DP21" s="83">
        <v>0</v>
      </c>
      <c r="DQ21" s="83">
        <v>37.9</v>
      </c>
      <c r="DR21" s="83">
        <v>-37.9</v>
      </c>
      <c r="DS21" s="83">
        <v>0</v>
      </c>
      <c r="DT21" s="83">
        <v>-8.3000000000000007</v>
      </c>
      <c r="DU21" s="83">
        <v>8.3000000000000007</v>
      </c>
      <c r="DV21" s="83">
        <v>0</v>
      </c>
      <c r="DW21" s="83">
        <v>-1</v>
      </c>
      <c r="DX21" s="83">
        <v>1</v>
      </c>
      <c r="DY21" s="83">
        <v>0</v>
      </c>
      <c r="DZ21" s="83">
        <v>-197.4</v>
      </c>
      <c r="EA21" s="83">
        <v>197.4</v>
      </c>
      <c r="EB21" s="83">
        <v>0</v>
      </c>
      <c r="EC21" s="83">
        <v>-50</v>
      </c>
      <c r="ED21" s="83">
        <v>50</v>
      </c>
      <c r="EE21" s="83">
        <v>0</v>
      </c>
      <c r="EF21" s="83">
        <v>-2</v>
      </c>
      <c r="EG21" s="83">
        <v>2</v>
      </c>
      <c r="EH21" s="83">
        <v>0</v>
      </c>
      <c r="EI21" s="83">
        <v>-0.8</v>
      </c>
      <c r="EJ21" s="83">
        <v>0.8</v>
      </c>
      <c r="EK21" s="83">
        <v>0</v>
      </c>
      <c r="EL21" s="83">
        <v>-0.9</v>
      </c>
      <c r="EM21" s="83">
        <v>0.9</v>
      </c>
      <c r="EN21" s="83">
        <v>0</v>
      </c>
      <c r="EO21" s="83">
        <v>-0.8</v>
      </c>
      <c r="EP21" s="83">
        <v>0.8</v>
      </c>
      <c r="EQ21" s="83">
        <v>0</v>
      </c>
      <c r="ER21" s="83">
        <v>-1.8</v>
      </c>
      <c r="ES21" s="83">
        <v>1.8</v>
      </c>
      <c r="ET21" s="83">
        <v>0</v>
      </c>
      <c r="EU21" s="83">
        <v>-0.8</v>
      </c>
      <c r="EV21" s="83">
        <v>0.8</v>
      </c>
      <c r="EW21" s="39" t="s">
        <v>286</v>
      </c>
      <c r="EX21" s="608"/>
      <c r="EY21" s="608"/>
      <c r="EZ21" s="608"/>
      <c r="FA21" s="608"/>
      <c r="FB21" s="608"/>
      <c r="FC21" s="608"/>
      <c r="FD21" s="608"/>
      <c r="FE21" s="608"/>
      <c r="FF21" s="630"/>
      <c r="FG21" s="630"/>
      <c r="FH21" s="630"/>
      <c r="FI21" s="630"/>
      <c r="FJ21" s="630"/>
      <c r="FK21" s="630"/>
      <c r="FL21" s="627"/>
      <c r="FM21" s="627"/>
      <c r="FN21" s="627"/>
      <c r="FO21" s="627"/>
      <c r="FP21" s="627"/>
      <c r="FQ21" s="627"/>
      <c r="FR21" s="627"/>
      <c r="FS21" s="627"/>
      <c r="FT21" s="627"/>
      <c r="FU21" s="627"/>
      <c r="FV21" s="627"/>
      <c r="FW21" s="627"/>
      <c r="FX21" s="627"/>
      <c r="FY21" s="627"/>
      <c r="FZ21" s="627"/>
      <c r="GA21" s="627"/>
      <c r="GB21" s="627"/>
      <c r="GC21" s="627"/>
      <c r="GD21" s="627"/>
      <c r="GE21" s="627"/>
      <c r="GF21" s="627"/>
      <c r="GG21" s="627"/>
      <c r="GH21" s="627"/>
      <c r="GI21" s="627"/>
      <c r="GJ21" s="627"/>
      <c r="GK21" s="627"/>
      <c r="GL21" s="627"/>
      <c r="GM21" s="627"/>
      <c r="GN21" s="627"/>
      <c r="GO21" s="627"/>
      <c r="GP21" s="627"/>
      <c r="GQ21" s="627"/>
      <c r="GR21" s="627"/>
      <c r="GS21" s="627"/>
      <c r="GT21" s="627"/>
      <c r="GU21" s="627"/>
      <c r="GV21" s="627"/>
      <c r="GW21" s="627"/>
      <c r="GX21" s="627"/>
      <c r="GY21" s="627"/>
      <c r="GZ21" s="627"/>
      <c r="HA21" s="627"/>
      <c r="HB21" s="627"/>
      <c r="HC21" s="627"/>
    </row>
    <row r="22" spans="1:211" s="30" customFormat="1" ht="30" customHeight="1" x14ac:dyDescent="0.5">
      <c r="A22" s="40"/>
      <c r="B22" s="34" t="s">
        <v>166</v>
      </c>
      <c r="C22" s="183">
        <v>219.9</v>
      </c>
      <c r="D22" s="35">
        <v>-76.900000000000006</v>
      </c>
      <c r="E22" s="35">
        <v>296.8</v>
      </c>
      <c r="F22" s="35">
        <v>246.5</v>
      </c>
      <c r="G22" s="35">
        <v>303.8</v>
      </c>
      <c r="H22" s="35">
        <v>-57.300000000000011</v>
      </c>
      <c r="I22" s="35">
        <v>-701</v>
      </c>
      <c r="J22" s="35">
        <v>-241.7</v>
      </c>
      <c r="K22" s="35">
        <v>-459.3</v>
      </c>
      <c r="L22" s="35">
        <v>147.9</v>
      </c>
      <c r="M22" s="35">
        <v>8.5</v>
      </c>
      <c r="N22" s="35">
        <v>139.4</v>
      </c>
      <c r="O22" s="35">
        <v>101.9</v>
      </c>
      <c r="P22" s="35">
        <v>36.9</v>
      </c>
      <c r="Q22" s="35">
        <v>65</v>
      </c>
      <c r="R22" s="35">
        <v>-315.5</v>
      </c>
      <c r="S22" s="35">
        <v>305.39999999999998</v>
      </c>
      <c r="T22" s="35">
        <v>-620.9</v>
      </c>
      <c r="U22" s="35">
        <v>-29.299999999999997</v>
      </c>
      <c r="V22" s="35">
        <v>43.3</v>
      </c>
      <c r="W22" s="35">
        <v>-72.599999999999994</v>
      </c>
      <c r="X22" s="35">
        <v>185.5</v>
      </c>
      <c r="Y22" s="35">
        <v>-473.5</v>
      </c>
      <c r="Z22" s="35">
        <v>659</v>
      </c>
      <c r="AA22" s="35">
        <v>26.5</v>
      </c>
      <c r="AB22" s="35">
        <v>24.599999999999998</v>
      </c>
      <c r="AC22" s="35">
        <v>1.9000000000000021</v>
      </c>
      <c r="AD22" s="35">
        <v>76.7</v>
      </c>
      <c r="AE22" s="35">
        <v>163.80000000000001</v>
      </c>
      <c r="AF22" s="35">
        <v>-87.100000000000009</v>
      </c>
      <c r="AG22" s="35">
        <v>127.39999999999999</v>
      </c>
      <c r="AH22" s="35">
        <v>-136.30000000000001</v>
      </c>
      <c r="AI22" s="35">
        <v>263.7</v>
      </c>
      <c r="AJ22" s="35">
        <v>436.1</v>
      </c>
      <c r="AK22" s="35">
        <v>-323.60000000000002</v>
      </c>
      <c r="AL22" s="35">
        <v>759.7</v>
      </c>
      <c r="AM22" s="35">
        <v>-192.3</v>
      </c>
      <c r="AN22" s="35">
        <v>180.2</v>
      </c>
      <c r="AO22" s="35">
        <v>-372.5</v>
      </c>
      <c r="AP22" s="35">
        <v>393.8</v>
      </c>
      <c r="AQ22" s="35">
        <v>48.2</v>
      </c>
      <c r="AR22" s="35">
        <v>345.6</v>
      </c>
      <c r="AS22" s="35">
        <v>-195.2</v>
      </c>
      <c r="AT22" s="35">
        <v>140.19999999999999</v>
      </c>
      <c r="AU22" s="35">
        <v>-335.4</v>
      </c>
      <c r="AV22" s="35">
        <v>150.69999999999999</v>
      </c>
      <c r="AW22" s="35">
        <v>118.9</v>
      </c>
      <c r="AX22" s="35">
        <v>31.799999999999983</v>
      </c>
      <c r="AY22" s="35">
        <v>-165.8</v>
      </c>
      <c r="AZ22" s="35">
        <v>-26.000000000000014</v>
      </c>
      <c r="BA22" s="35">
        <v>-139.80000000000001</v>
      </c>
      <c r="BB22" s="35">
        <v>-477.9</v>
      </c>
      <c r="BC22" s="35">
        <v>62.9</v>
      </c>
      <c r="BD22" s="35">
        <v>-540.79999999999995</v>
      </c>
      <c r="BE22" s="35">
        <v>340.4</v>
      </c>
      <c r="BF22" s="35">
        <v>33.700000000000003</v>
      </c>
      <c r="BG22" s="35">
        <v>306.7</v>
      </c>
      <c r="BH22" s="35">
        <v>115.3</v>
      </c>
      <c r="BI22" s="35">
        <v>341.59999999999997</v>
      </c>
      <c r="BJ22" s="35">
        <v>-226.29999999999995</v>
      </c>
      <c r="BK22" s="35">
        <v>22</v>
      </c>
      <c r="BL22" s="35">
        <v>233.1</v>
      </c>
      <c r="BM22" s="35">
        <v>-211.1</v>
      </c>
      <c r="BN22" s="35">
        <v>-188.79999999999998</v>
      </c>
      <c r="BO22" s="35">
        <v>325.3</v>
      </c>
      <c r="BP22" s="35">
        <v>-514.1</v>
      </c>
      <c r="BQ22" s="35">
        <v>39.1</v>
      </c>
      <c r="BR22" s="35">
        <v>14.3</v>
      </c>
      <c r="BS22" s="35">
        <v>24.8</v>
      </c>
      <c r="BT22" s="35">
        <v>73.3</v>
      </c>
      <c r="BU22" s="35">
        <v>19.5</v>
      </c>
      <c r="BV22" s="35">
        <v>53.8</v>
      </c>
      <c r="BW22" s="35">
        <v>68</v>
      </c>
      <c r="BX22" s="35">
        <v>-50.699999999999996</v>
      </c>
      <c r="BY22" s="35">
        <v>118.69999999999999</v>
      </c>
      <c r="BZ22" s="35">
        <v>-294.39999999999998</v>
      </c>
      <c r="CA22" s="35">
        <v>482.7</v>
      </c>
      <c r="CB22" s="183">
        <v>-777.09999999999991</v>
      </c>
      <c r="CC22" s="35">
        <v>450.29999999999995</v>
      </c>
      <c r="CD22" s="35">
        <v>418.2</v>
      </c>
      <c r="CE22" s="35">
        <v>32.099999999999966</v>
      </c>
      <c r="CF22" s="35">
        <v>530</v>
      </c>
      <c r="CG22" s="35">
        <v>406</v>
      </c>
      <c r="CH22" s="35">
        <v>124</v>
      </c>
      <c r="CI22" s="35">
        <v>-646.69999999999993</v>
      </c>
      <c r="CJ22" s="35">
        <v>-104.39999999999998</v>
      </c>
      <c r="CK22" s="35">
        <v>-542.29999999999995</v>
      </c>
      <c r="CL22" s="35">
        <v>212</v>
      </c>
      <c r="CM22" s="35">
        <v>261.2</v>
      </c>
      <c r="CN22" s="35">
        <v>-49.199999999999989</v>
      </c>
      <c r="CO22" s="35">
        <v>371.70000000000005</v>
      </c>
      <c r="CP22" s="35">
        <v>382.1</v>
      </c>
      <c r="CQ22" s="35">
        <v>-10.399999999999977</v>
      </c>
      <c r="CR22" s="35">
        <v>-7.3000000000000007</v>
      </c>
      <c r="CS22" s="35">
        <v>286.3</v>
      </c>
      <c r="CT22" s="35">
        <v>-293.60000000000002</v>
      </c>
      <c r="CU22" s="35">
        <v>-599.1</v>
      </c>
      <c r="CV22" s="35">
        <v>-456.5</v>
      </c>
      <c r="CW22" s="35">
        <v>-142.60000000000002</v>
      </c>
      <c r="CX22" s="82">
        <v>13.6</v>
      </c>
      <c r="CY22" s="82">
        <v>159.1</v>
      </c>
      <c r="CZ22" s="82">
        <v>-145.5</v>
      </c>
      <c r="DA22" s="82">
        <v>-445</v>
      </c>
      <c r="DB22" s="82">
        <v>-132.69999999999999</v>
      </c>
      <c r="DC22" s="82">
        <v>-312.3</v>
      </c>
      <c r="DD22" s="82">
        <v>518.20000000000005</v>
      </c>
      <c r="DE22" s="82">
        <v>20.799999999999983</v>
      </c>
      <c r="DF22" s="82">
        <v>497.40000000000009</v>
      </c>
      <c r="DG22" s="82">
        <v>-30.700000000000003</v>
      </c>
      <c r="DH22" s="82">
        <v>289.60000000000002</v>
      </c>
      <c r="DI22" s="82">
        <v>-320.3</v>
      </c>
      <c r="DJ22" s="82">
        <v>168.3</v>
      </c>
      <c r="DK22" s="82">
        <v>103.5</v>
      </c>
      <c r="DL22" s="82">
        <v>64.800000000000011</v>
      </c>
      <c r="DM22" s="82">
        <v>74.400000000000006</v>
      </c>
      <c r="DN22" s="82">
        <v>-99.899999999999991</v>
      </c>
      <c r="DO22" s="82">
        <v>174.3</v>
      </c>
      <c r="DP22" s="82">
        <v>-36.9</v>
      </c>
      <c r="DQ22" s="82">
        <v>58.900000000000006</v>
      </c>
      <c r="DR22" s="82">
        <v>-95.800000000000011</v>
      </c>
      <c r="DS22" s="82">
        <v>-217.8</v>
      </c>
      <c r="DT22" s="82">
        <v>284.60000000000002</v>
      </c>
      <c r="DU22" s="82">
        <v>-502.40000000000003</v>
      </c>
      <c r="DV22" s="82">
        <v>459.3</v>
      </c>
      <c r="DW22" s="82">
        <v>206.5</v>
      </c>
      <c r="DX22" s="82">
        <v>252.8</v>
      </c>
      <c r="DY22" s="82">
        <v>-107.10000000000001</v>
      </c>
      <c r="DZ22" s="82">
        <v>213</v>
      </c>
      <c r="EA22" s="82">
        <v>-320.10000000000002</v>
      </c>
      <c r="EB22" s="82">
        <v>-195</v>
      </c>
      <c r="EC22" s="82">
        <v>21.299999999999997</v>
      </c>
      <c r="ED22" s="82">
        <v>-216.3</v>
      </c>
      <c r="EE22" s="82">
        <v>141.5</v>
      </c>
      <c r="EF22" s="82">
        <v>495.2</v>
      </c>
      <c r="EG22" s="82">
        <v>-353.7</v>
      </c>
      <c r="EH22" s="82">
        <v>377</v>
      </c>
      <c r="EI22" s="82">
        <v>134.89999999999998</v>
      </c>
      <c r="EJ22" s="82">
        <v>242.10000000000002</v>
      </c>
      <c r="EK22" s="82">
        <v>83.6</v>
      </c>
      <c r="EL22" s="82">
        <v>124.6</v>
      </c>
      <c r="EM22" s="82">
        <v>-41</v>
      </c>
      <c r="EN22" s="82">
        <v>629.70000000000005</v>
      </c>
      <c r="EO22" s="82">
        <v>109.4</v>
      </c>
      <c r="EP22" s="82">
        <v>520.30000000000007</v>
      </c>
      <c r="EQ22" s="82">
        <v>-234.9</v>
      </c>
      <c r="ER22" s="82">
        <v>461.40000000000003</v>
      </c>
      <c r="ES22" s="82">
        <v>-696.30000000000007</v>
      </c>
      <c r="ET22" s="82">
        <v>358.4</v>
      </c>
      <c r="EU22" s="82">
        <v>444.5</v>
      </c>
      <c r="EV22" s="82">
        <v>-86.100000000000023</v>
      </c>
      <c r="EW22" s="36" t="s">
        <v>287</v>
      </c>
      <c r="EX22" s="608"/>
      <c r="EY22" s="608"/>
      <c r="EZ22" s="608"/>
      <c r="FA22" s="608"/>
      <c r="FB22" s="608"/>
      <c r="FC22" s="608"/>
      <c r="FD22" s="608"/>
      <c r="FE22" s="608"/>
      <c r="FF22" s="630"/>
      <c r="FG22" s="630"/>
      <c r="FH22" s="630"/>
      <c r="FI22" s="630"/>
      <c r="FJ22" s="630"/>
      <c r="FK22" s="630"/>
      <c r="FL22" s="627"/>
      <c r="FM22" s="627"/>
      <c r="FN22" s="627"/>
      <c r="FO22" s="627"/>
      <c r="FP22" s="627"/>
      <c r="FQ22" s="627"/>
      <c r="FR22" s="627"/>
      <c r="FS22" s="627"/>
      <c r="FT22" s="627"/>
      <c r="FU22" s="627"/>
      <c r="FV22" s="627"/>
      <c r="FW22" s="627"/>
      <c r="FX22" s="627"/>
      <c r="FY22" s="627"/>
      <c r="FZ22" s="627"/>
      <c r="GA22" s="627"/>
      <c r="GB22" s="627"/>
      <c r="GC22" s="627"/>
      <c r="GD22" s="627"/>
      <c r="GE22" s="627"/>
      <c r="GF22" s="627"/>
      <c r="GG22" s="627"/>
      <c r="GH22" s="627"/>
      <c r="GI22" s="627"/>
      <c r="GJ22" s="627"/>
      <c r="GK22" s="627"/>
      <c r="GL22" s="627"/>
      <c r="GM22" s="627"/>
      <c r="GN22" s="627"/>
      <c r="GO22" s="627"/>
      <c r="GP22" s="627"/>
      <c r="GQ22" s="627"/>
      <c r="GR22" s="627"/>
      <c r="GS22" s="627"/>
      <c r="GT22" s="627"/>
      <c r="GU22" s="627"/>
      <c r="GV22" s="627"/>
      <c r="GW22" s="627"/>
      <c r="GX22" s="627"/>
      <c r="GY22" s="627"/>
      <c r="GZ22" s="627"/>
      <c r="HA22" s="627"/>
      <c r="HB22" s="627"/>
      <c r="HC22" s="627"/>
    </row>
    <row r="23" spans="1:211" s="30" customFormat="1" ht="30" customHeight="1" x14ac:dyDescent="0.5">
      <c r="A23" s="40"/>
      <c r="B23" s="31" t="s">
        <v>174</v>
      </c>
      <c r="C23" s="18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35.5</v>
      </c>
      <c r="P23" s="32">
        <v>92.8</v>
      </c>
      <c r="Q23" s="32">
        <v>-57.3</v>
      </c>
      <c r="R23" s="32">
        <v>0</v>
      </c>
      <c r="S23" s="32">
        <v>30.4</v>
      </c>
      <c r="T23" s="32">
        <v>-30.4</v>
      </c>
      <c r="U23" s="32">
        <v>0</v>
      </c>
      <c r="V23" s="32">
        <v>34.299999999999997</v>
      </c>
      <c r="W23" s="32">
        <v>-34.299999999999997</v>
      </c>
      <c r="X23" s="32">
        <v>17.400000000000002</v>
      </c>
      <c r="Y23" s="32">
        <v>-50.2</v>
      </c>
      <c r="Z23" s="32">
        <v>67.600000000000009</v>
      </c>
      <c r="AA23" s="32">
        <v>-0.3</v>
      </c>
      <c r="AB23" s="32">
        <v>31.5</v>
      </c>
      <c r="AC23" s="32">
        <v>-31.8</v>
      </c>
      <c r="AD23" s="32">
        <v>23.2</v>
      </c>
      <c r="AE23" s="32">
        <v>-78</v>
      </c>
      <c r="AF23" s="32">
        <v>101.2</v>
      </c>
      <c r="AG23" s="32">
        <v>-9.8000000000000007</v>
      </c>
      <c r="AH23" s="32">
        <v>-0.9</v>
      </c>
      <c r="AI23" s="32">
        <v>-8.9</v>
      </c>
      <c r="AJ23" s="32">
        <v>-0.3</v>
      </c>
      <c r="AK23" s="32">
        <v>-24</v>
      </c>
      <c r="AL23" s="32">
        <v>23.7</v>
      </c>
      <c r="AM23" s="32">
        <v>9.1999999999999993</v>
      </c>
      <c r="AN23" s="32">
        <v>49.5</v>
      </c>
      <c r="AO23" s="32">
        <v>-40.299999999999997</v>
      </c>
      <c r="AP23" s="32">
        <v>166.9</v>
      </c>
      <c r="AQ23" s="32">
        <v>-122.9</v>
      </c>
      <c r="AR23" s="32">
        <v>289.8</v>
      </c>
      <c r="AS23" s="32">
        <v>-19.3</v>
      </c>
      <c r="AT23" s="32">
        <v>57.5</v>
      </c>
      <c r="AU23" s="32">
        <v>-76.8</v>
      </c>
      <c r="AV23" s="32">
        <v>-149.69999999999999</v>
      </c>
      <c r="AW23" s="32">
        <v>44.6</v>
      </c>
      <c r="AX23" s="32">
        <v>-194.29999999999998</v>
      </c>
      <c r="AY23" s="32">
        <v>203.6</v>
      </c>
      <c r="AZ23" s="32">
        <v>88.8</v>
      </c>
      <c r="BA23" s="32">
        <v>114.8</v>
      </c>
      <c r="BB23" s="32">
        <v>1.3</v>
      </c>
      <c r="BC23" s="32">
        <v>-31.5</v>
      </c>
      <c r="BD23" s="32">
        <v>32.799999999999997</v>
      </c>
      <c r="BE23" s="32">
        <v>7.8</v>
      </c>
      <c r="BF23" s="32">
        <v>-29</v>
      </c>
      <c r="BG23" s="32">
        <v>36.799999999999997</v>
      </c>
      <c r="BH23" s="32">
        <v>21.9</v>
      </c>
      <c r="BI23" s="32">
        <v>130.80000000000001</v>
      </c>
      <c r="BJ23" s="32">
        <v>-108.9</v>
      </c>
      <c r="BK23" s="32">
        <v>-7.1</v>
      </c>
      <c r="BL23" s="32">
        <v>4.3</v>
      </c>
      <c r="BM23" s="32">
        <v>-11.399999999999999</v>
      </c>
      <c r="BN23" s="32">
        <v>115.6</v>
      </c>
      <c r="BO23" s="32">
        <v>96.7</v>
      </c>
      <c r="BP23" s="32">
        <v>18.899999999999991</v>
      </c>
      <c r="BQ23" s="32">
        <v>63.3</v>
      </c>
      <c r="BR23" s="32">
        <v>19.100000000000001</v>
      </c>
      <c r="BS23" s="32">
        <v>44.199999999999996</v>
      </c>
      <c r="BT23" s="32">
        <v>3.8</v>
      </c>
      <c r="BU23" s="32">
        <v>-35</v>
      </c>
      <c r="BV23" s="32">
        <v>38.799999999999997</v>
      </c>
      <c r="BW23" s="32">
        <v>5.6</v>
      </c>
      <c r="BX23" s="32">
        <v>-18.400000000000002</v>
      </c>
      <c r="BY23" s="32">
        <v>24</v>
      </c>
      <c r="BZ23" s="32">
        <v>-64</v>
      </c>
      <c r="CA23" s="32">
        <v>-32.199999999999996</v>
      </c>
      <c r="CB23" s="182">
        <v>-31.800000000000004</v>
      </c>
      <c r="CC23" s="32">
        <v>-72</v>
      </c>
      <c r="CD23" s="32">
        <v>-60.5</v>
      </c>
      <c r="CE23" s="32">
        <v>-11.5</v>
      </c>
      <c r="CF23" s="32">
        <v>28</v>
      </c>
      <c r="CG23" s="32">
        <v>163.80000000000001</v>
      </c>
      <c r="CH23" s="32">
        <v>-135.80000000000001</v>
      </c>
      <c r="CI23" s="32">
        <v>-4.3</v>
      </c>
      <c r="CJ23" s="32">
        <v>186.5</v>
      </c>
      <c r="CK23" s="32">
        <v>-190.8</v>
      </c>
      <c r="CL23" s="32">
        <v>10.9</v>
      </c>
      <c r="CM23" s="32">
        <v>2</v>
      </c>
      <c r="CN23" s="32">
        <v>8.9</v>
      </c>
      <c r="CO23" s="32">
        <v>-9.6999999999999993</v>
      </c>
      <c r="CP23" s="32">
        <v>-46</v>
      </c>
      <c r="CQ23" s="32">
        <v>36.299999999999997</v>
      </c>
      <c r="CR23" s="32">
        <v>-18.8</v>
      </c>
      <c r="CS23" s="32">
        <v>-8.1999999999999993</v>
      </c>
      <c r="CT23" s="32">
        <v>-10.600000000000001</v>
      </c>
      <c r="CU23" s="32">
        <v>-12.7</v>
      </c>
      <c r="CV23" s="32">
        <v>22.6</v>
      </c>
      <c r="CW23" s="32">
        <v>-35.299999999999997</v>
      </c>
      <c r="CX23" s="81">
        <v>-2.2000000000000002</v>
      </c>
      <c r="CY23" s="81">
        <v>-16.3</v>
      </c>
      <c r="CZ23" s="81">
        <v>14.100000000000001</v>
      </c>
      <c r="DA23" s="81">
        <v>6.9</v>
      </c>
      <c r="DB23" s="81">
        <v>-40.1</v>
      </c>
      <c r="DC23" s="81">
        <v>47</v>
      </c>
      <c r="DD23" s="81">
        <v>-63.9</v>
      </c>
      <c r="DE23" s="81">
        <v>-73.599999999999994</v>
      </c>
      <c r="DF23" s="81">
        <v>9.6999999999999957</v>
      </c>
      <c r="DG23" s="81">
        <v>114.7</v>
      </c>
      <c r="DH23" s="81">
        <v>121.3</v>
      </c>
      <c r="DI23" s="81">
        <v>-6.5999999999999943</v>
      </c>
      <c r="DJ23" s="81">
        <v>-1.8</v>
      </c>
      <c r="DK23" s="81">
        <v>96.9</v>
      </c>
      <c r="DL23" s="81">
        <v>-98.7</v>
      </c>
      <c r="DM23" s="81">
        <v>40</v>
      </c>
      <c r="DN23" s="81">
        <v>-91.5</v>
      </c>
      <c r="DO23" s="81">
        <v>131.5</v>
      </c>
      <c r="DP23" s="81">
        <v>-79.900000000000006</v>
      </c>
      <c r="DQ23" s="81">
        <v>-37.4</v>
      </c>
      <c r="DR23" s="81">
        <v>-42.500000000000007</v>
      </c>
      <c r="DS23" s="81">
        <v>35.799999999999997</v>
      </c>
      <c r="DT23" s="81">
        <v>160.6</v>
      </c>
      <c r="DU23" s="81">
        <v>-124.8</v>
      </c>
      <c r="DV23" s="81">
        <v>35.4</v>
      </c>
      <c r="DW23" s="81">
        <v>-370.1</v>
      </c>
      <c r="DX23" s="81">
        <v>405.5</v>
      </c>
      <c r="DY23" s="81">
        <v>83.2</v>
      </c>
      <c r="DZ23" s="81">
        <v>20</v>
      </c>
      <c r="EA23" s="81">
        <v>63.2</v>
      </c>
      <c r="EB23" s="81">
        <v>-6.4</v>
      </c>
      <c r="EC23" s="81">
        <v>-295.10000000000002</v>
      </c>
      <c r="ED23" s="81">
        <v>288.70000000000005</v>
      </c>
      <c r="EE23" s="81">
        <v>17.3</v>
      </c>
      <c r="EF23" s="81">
        <v>25.5</v>
      </c>
      <c r="EG23" s="81">
        <v>-8.1999999999999993</v>
      </c>
      <c r="EH23" s="81">
        <v>-47.4</v>
      </c>
      <c r="EI23" s="81">
        <v>-26.1</v>
      </c>
      <c r="EJ23" s="81">
        <v>-21.299999999999997</v>
      </c>
      <c r="EK23" s="81">
        <v>-40.6</v>
      </c>
      <c r="EL23" s="81">
        <v>37.6</v>
      </c>
      <c r="EM23" s="81">
        <v>-78.2</v>
      </c>
      <c r="EN23" s="81">
        <v>-32.200000000000003</v>
      </c>
      <c r="EO23" s="81">
        <v>-15.5</v>
      </c>
      <c r="EP23" s="81">
        <v>-16.700000000000003</v>
      </c>
      <c r="EQ23" s="81">
        <v>54.2</v>
      </c>
      <c r="ER23" s="81">
        <v>16.600000000000001</v>
      </c>
      <c r="ES23" s="81">
        <v>37.6</v>
      </c>
      <c r="ET23" s="81">
        <v>76.5</v>
      </c>
      <c r="EU23" s="81">
        <v>-1.4</v>
      </c>
      <c r="EV23" s="81">
        <v>77.900000000000006</v>
      </c>
      <c r="EW23" s="33" t="s">
        <v>288</v>
      </c>
      <c r="EX23" s="608"/>
      <c r="EY23" s="608"/>
      <c r="EZ23" s="608"/>
      <c r="FA23" s="608"/>
      <c r="FB23" s="608"/>
      <c r="FC23" s="608"/>
      <c r="FD23" s="608"/>
      <c r="FE23" s="608"/>
      <c r="FF23" s="630"/>
      <c r="FG23" s="630"/>
      <c r="FH23" s="630"/>
      <c r="FI23" s="630"/>
      <c r="FJ23" s="630"/>
      <c r="FK23" s="630"/>
      <c r="FL23" s="627"/>
      <c r="FM23" s="627"/>
      <c r="FN23" s="627"/>
      <c r="FO23" s="627"/>
      <c r="FP23" s="627"/>
      <c r="FQ23" s="627"/>
      <c r="FR23" s="627"/>
      <c r="FS23" s="627"/>
      <c r="FT23" s="627"/>
      <c r="FU23" s="627"/>
      <c r="FV23" s="627"/>
      <c r="FW23" s="627"/>
      <c r="FX23" s="627"/>
      <c r="FY23" s="627"/>
      <c r="FZ23" s="627"/>
      <c r="GA23" s="627"/>
      <c r="GB23" s="627"/>
      <c r="GC23" s="627"/>
      <c r="GD23" s="627"/>
      <c r="GE23" s="627"/>
      <c r="GF23" s="627"/>
      <c r="GG23" s="627"/>
      <c r="GH23" s="627"/>
      <c r="GI23" s="627"/>
      <c r="GJ23" s="627"/>
      <c r="GK23" s="627"/>
      <c r="GL23" s="627"/>
      <c r="GM23" s="627"/>
      <c r="GN23" s="627"/>
      <c r="GO23" s="627"/>
      <c r="GP23" s="627"/>
      <c r="GQ23" s="627"/>
      <c r="GR23" s="627"/>
      <c r="GS23" s="627"/>
      <c r="GT23" s="627"/>
      <c r="GU23" s="627"/>
      <c r="GV23" s="627"/>
      <c r="GW23" s="627"/>
      <c r="GX23" s="627"/>
      <c r="GY23" s="627"/>
      <c r="GZ23" s="627"/>
      <c r="HA23" s="627"/>
      <c r="HB23" s="627"/>
      <c r="HC23" s="627"/>
    </row>
    <row r="24" spans="1:211" s="30" customFormat="1" ht="30" customHeight="1" x14ac:dyDescent="0.5">
      <c r="A24" s="40"/>
      <c r="B24" s="27" t="s">
        <v>175</v>
      </c>
      <c r="C24" s="181">
        <v>219.9</v>
      </c>
      <c r="D24" s="28">
        <v>0</v>
      </c>
      <c r="E24" s="28">
        <v>219.9</v>
      </c>
      <c r="F24" s="28">
        <v>246.5</v>
      </c>
      <c r="G24" s="28">
        <v>0</v>
      </c>
      <c r="H24" s="28">
        <v>246.5</v>
      </c>
      <c r="I24" s="28">
        <v>-701</v>
      </c>
      <c r="J24" s="28">
        <v>0</v>
      </c>
      <c r="K24" s="28">
        <v>-701</v>
      </c>
      <c r="L24" s="28">
        <v>147.9</v>
      </c>
      <c r="M24" s="28">
        <v>0</v>
      </c>
      <c r="N24" s="28">
        <v>147.9</v>
      </c>
      <c r="O24" s="28">
        <v>66.400000000000006</v>
      </c>
      <c r="P24" s="28">
        <v>-55.9</v>
      </c>
      <c r="Q24" s="28">
        <v>122.30000000000001</v>
      </c>
      <c r="R24" s="28">
        <v>-315.5</v>
      </c>
      <c r="S24" s="28">
        <v>275</v>
      </c>
      <c r="T24" s="28">
        <v>-590.5</v>
      </c>
      <c r="U24" s="28">
        <v>-29.3</v>
      </c>
      <c r="V24" s="28">
        <v>9</v>
      </c>
      <c r="W24" s="28">
        <v>-38.299999999999997</v>
      </c>
      <c r="X24" s="28">
        <v>168.1</v>
      </c>
      <c r="Y24" s="28">
        <v>-423.3</v>
      </c>
      <c r="Z24" s="28">
        <v>591.4</v>
      </c>
      <c r="AA24" s="28">
        <v>26.8</v>
      </c>
      <c r="AB24" s="28">
        <v>-6.8999999999999995</v>
      </c>
      <c r="AC24" s="28">
        <v>33.700000000000003</v>
      </c>
      <c r="AD24" s="28">
        <v>53.5</v>
      </c>
      <c r="AE24" s="28">
        <v>241.8</v>
      </c>
      <c r="AF24" s="28">
        <v>-188.3</v>
      </c>
      <c r="AG24" s="28">
        <v>137.19999999999999</v>
      </c>
      <c r="AH24" s="28">
        <v>-135.4</v>
      </c>
      <c r="AI24" s="28">
        <v>272.60000000000002</v>
      </c>
      <c r="AJ24" s="28">
        <v>436.4</v>
      </c>
      <c r="AK24" s="28">
        <v>-299.60000000000002</v>
      </c>
      <c r="AL24" s="28">
        <v>736</v>
      </c>
      <c r="AM24" s="28">
        <v>-201.5</v>
      </c>
      <c r="AN24" s="28">
        <v>130.69999999999999</v>
      </c>
      <c r="AO24" s="28">
        <v>-332.2</v>
      </c>
      <c r="AP24" s="28">
        <v>226.9</v>
      </c>
      <c r="AQ24" s="28">
        <v>171.1</v>
      </c>
      <c r="AR24" s="28">
        <v>55.800000000000011</v>
      </c>
      <c r="AS24" s="28">
        <v>-175.9</v>
      </c>
      <c r="AT24" s="28">
        <v>82.7</v>
      </c>
      <c r="AU24" s="28">
        <v>-258.60000000000002</v>
      </c>
      <c r="AV24" s="28">
        <v>300.39999999999998</v>
      </c>
      <c r="AW24" s="28">
        <v>74.3</v>
      </c>
      <c r="AX24" s="28">
        <v>226.09999999999997</v>
      </c>
      <c r="AY24" s="28">
        <v>-369.4</v>
      </c>
      <c r="AZ24" s="28">
        <v>-114.8</v>
      </c>
      <c r="BA24" s="28">
        <v>-254.59999999999997</v>
      </c>
      <c r="BB24" s="28">
        <v>-479.2</v>
      </c>
      <c r="BC24" s="28">
        <v>94.4</v>
      </c>
      <c r="BD24" s="28">
        <v>-573.6</v>
      </c>
      <c r="BE24" s="28">
        <v>332.6</v>
      </c>
      <c r="BF24" s="28">
        <v>62.7</v>
      </c>
      <c r="BG24" s="28">
        <v>269.90000000000003</v>
      </c>
      <c r="BH24" s="28">
        <v>93.4</v>
      </c>
      <c r="BI24" s="28">
        <v>210.8</v>
      </c>
      <c r="BJ24" s="28">
        <v>-117.4</v>
      </c>
      <c r="BK24" s="28">
        <v>29.1</v>
      </c>
      <c r="BL24" s="28">
        <v>228.79999999999998</v>
      </c>
      <c r="BM24" s="28">
        <v>-199.7</v>
      </c>
      <c r="BN24" s="28">
        <v>-304.39999999999998</v>
      </c>
      <c r="BO24" s="28">
        <v>228.60000000000002</v>
      </c>
      <c r="BP24" s="28">
        <v>-533</v>
      </c>
      <c r="BQ24" s="28">
        <v>-24.200000000000003</v>
      </c>
      <c r="BR24" s="28">
        <v>-4.8</v>
      </c>
      <c r="BS24" s="28">
        <v>-19.400000000000002</v>
      </c>
      <c r="BT24" s="28">
        <v>69.5</v>
      </c>
      <c r="BU24" s="28">
        <v>54.5</v>
      </c>
      <c r="BV24" s="28">
        <v>15</v>
      </c>
      <c r="BW24" s="28">
        <v>62.4</v>
      </c>
      <c r="BX24" s="28">
        <v>-32.299999999999997</v>
      </c>
      <c r="BY24" s="28">
        <v>94.699999999999989</v>
      </c>
      <c r="BZ24" s="28">
        <v>-230.4</v>
      </c>
      <c r="CA24" s="28">
        <v>514.9</v>
      </c>
      <c r="CB24" s="181">
        <v>-745.3</v>
      </c>
      <c r="CC24" s="28">
        <v>522.29999999999995</v>
      </c>
      <c r="CD24" s="28">
        <v>478.7</v>
      </c>
      <c r="CE24" s="28">
        <v>43.599999999999966</v>
      </c>
      <c r="CF24" s="28">
        <v>502</v>
      </c>
      <c r="CG24" s="28">
        <v>242.2</v>
      </c>
      <c r="CH24" s="28">
        <v>259.8</v>
      </c>
      <c r="CI24" s="28">
        <v>-642.4</v>
      </c>
      <c r="CJ24" s="28">
        <v>-290.89999999999998</v>
      </c>
      <c r="CK24" s="28">
        <v>-351.5</v>
      </c>
      <c r="CL24" s="28">
        <v>201.1</v>
      </c>
      <c r="CM24" s="28">
        <v>259.2</v>
      </c>
      <c r="CN24" s="28">
        <v>-58.099999999999994</v>
      </c>
      <c r="CO24" s="28">
        <v>381.4</v>
      </c>
      <c r="CP24" s="28">
        <v>428.1</v>
      </c>
      <c r="CQ24" s="28">
        <v>-46.700000000000045</v>
      </c>
      <c r="CR24" s="28">
        <v>11.4</v>
      </c>
      <c r="CS24" s="28">
        <v>294.7</v>
      </c>
      <c r="CT24" s="28">
        <v>-283.3</v>
      </c>
      <c r="CU24" s="28">
        <v>-586.29999999999995</v>
      </c>
      <c r="CV24" s="28">
        <v>-479.3</v>
      </c>
      <c r="CW24" s="28">
        <v>-106.99999999999994</v>
      </c>
      <c r="CX24" s="80">
        <v>15.6</v>
      </c>
      <c r="CY24" s="80">
        <v>175.4</v>
      </c>
      <c r="CZ24" s="80">
        <v>-159.80000000000001</v>
      </c>
      <c r="DA24" s="80">
        <v>-451.8</v>
      </c>
      <c r="DB24" s="80">
        <v>-92.5</v>
      </c>
      <c r="DC24" s="80">
        <v>-359.3</v>
      </c>
      <c r="DD24" s="80">
        <v>582</v>
      </c>
      <c r="DE24" s="80">
        <v>94.4</v>
      </c>
      <c r="DF24" s="80">
        <v>487.6</v>
      </c>
      <c r="DG24" s="80">
        <v>-145.5</v>
      </c>
      <c r="DH24" s="80">
        <v>168.2</v>
      </c>
      <c r="DI24" s="80">
        <v>-313.7</v>
      </c>
      <c r="DJ24" s="80">
        <v>170.2</v>
      </c>
      <c r="DK24" s="80">
        <v>6.6</v>
      </c>
      <c r="DL24" s="80">
        <v>163.6</v>
      </c>
      <c r="DM24" s="80">
        <v>34.5</v>
      </c>
      <c r="DN24" s="80">
        <v>-8.3000000000000007</v>
      </c>
      <c r="DO24" s="80">
        <v>42.8</v>
      </c>
      <c r="DP24" s="80">
        <v>42.9</v>
      </c>
      <c r="DQ24" s="80">
        <v>96.3</v>
      </c>
      <c r="DR24" s="80">
        <v>-53.4</v>
      </c>
      <c r="DS24" s="80">
        <v>-253.6</v>
      </c>
      <c r="DT24" s="80">
        <v>123.8</v>
      </c>
      <c r="DU24" s="80">
        <v>-377.4</v>
      </c>
      <c r="DV24" s="80">
        <v>423.8</v>
      </c>
      <c r="DW24" s="80">
        <v>576.79999999999995</v>
      </c>
      <c r="DX24" s="80">
        <v>-152.99999999999994</v>
      </c>
      <c r="DY24" s="80">
        <v>-190.3</v>
      </c>
      <c r="DZ24" s="80">
        <v>192.9</v>
      </c>
      <c r="EA24" s="80">
        <v>-383.20000000000005</v>
      </c>
      <c r="EB24" s="80">
        <v>-188.6</v>
      </c>
      <c r="EC24" s="80">
        <v>316.39999999999998</v>
      </c>
      <c r="ED24" s="80">
        <v>-505</v>
      </c>
      <c r="EE24" s="80">
        <v>124.4</v>
      </c>
      <c r="EF24" s="80">
        <v>469.7</v>
      </c>
      <c r="EG24" s="80">
        <v>-345.29999999999995</v>
      </c>
      <c r="EH24" s="80">
        <v>424.3</v>
      </c>
      <c r="EI24" s="80">
        <v>160.9</v>
      </c>
      <c r="EJ24" s="80">
        <v>263.39999999999998</v>
      </c>
      <c r="EK24" s="80">
        <v>124.3</v>
      </c>
      <c r="EL24" s="80">
        <v>87</v>
      </c>
      <c r="EM24" s="80">
        <v>37.299999999999997</v>
      </c>
      <c r="EN24" s="80">
        <v>661.8</v>
      </c>
      <c r="EO24" s="80">
        <v>124.9</v>
      </c>
      <c r="EP24" s="80">
        <v>536.9</v>
      </c>
      <c r="EQ24" s="80">
        <v>-289.10000000000002</v>
      </c>
      <c r="ER24" s="80">
        <v>444.8</v>
      </c>
      <c r="ES24" s="80">
        <v>-733.90000000000009</v>
      </c>
      <c r="ET24" s="80">
        <v>281.8</v>
      </c>
      <c r="EU24" s="80">
        <v>445.9</v>
      </c>
      <c r="EV24" s="80">
        <v>-164.09999999999997</v>
      </c>
      <c r="EW24" s="29" t="s">
        <v>289</v>
      </c>
      <c r="EX24" s="608"/>
      <c r="EY24" s="608"/>
      <c r="EZ24" s="608"/>
      <c r="FA24" s="608"/>
      <c r="FB24" s="608"/>
      <c r="FC24" s="608"/>
      <c r="FD24" s="608"/>
      <c r="FE24" s="608"/>
      <c r="FF24" s="630"/>
      <c r="FG24" s="630"/>
      <c r="FH24" s="630"/>
      <c r="FI24" s="630"/>
      <c r="FJ24" s="630"/>
      <c r="FK24" s="630"/>
      <c r="FL24" s="627"/>
      <c r="FM24" s="627"/>
      <c r="FN24" s="627"/>
      <c r="FO24" s="627"/>
      <c r="FP24" s="627"/>
      <c r="FQ24" s="627"/>
      <c r="FR24" s="627"/>
      <c r="FS24" s="627"/>
      <c r="FT24" s="627"/>
      <c r="FU24" s="627"/>
      <c r="FV24" s="627"/>
      <c r="FW24" s="627"/>
      <c r="FX24" s="627"/>
      <c r="FY24" s="627"/>
      <c r="FZ24" s="627"/>
      <c r="GA24" s="627"/>
      <c r="GB24" s="627"/>
      <c r="GC24" s="627"/>
      <c r="GD24" s="627"/>
      <c r="GE24" s="627"/>
      <c r="GF24" s="627"/>
      <c r="GG24" s="627"/>
      <c r="GH24" s="627"/>
      <c r="GI24" s="627"/>
      <c r="GJ24" s="627"/>
      <c r="GK24" s="627"/>
      <c r="GL24" s="627"/>
      <c r="GM24" s="627"/>
      <c r="GN24" s="627"/>
      <c r="GO24" s="627"/>
      <c r="GP24" s="627"/>
      <c r="GQ24" s="627"/>
      <c r="GR24" s="627"/>
      <c r="GS24" s="627"/>
      <c r="GT24" s="627"/>
      <c r="GU24" s="627"/>
      <c r="GV24" s="627"/>
      <c r="GW24" s="627"/>
      <c r="GX24" s="627"/>
      <c r="GY24" s="627"/>
      <c r="GZ24" s="627"/>
      <c r="HA24" s="627"/>
      <c r="HB24" s="627"/>
      <c r="HC24" s="627"/>
    </row>
    <row r="25" spans="1:211" s="30" customFormat="1" ht="30" customHeight="1" x14ac:dyDescent="0.5">
      <c r="A25" s="40"/>
      <c r="B25" s="37" t="s">
        <v>176</v>
      </c>
      <c r="C25" s="184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  <c r="BA25" s="38">
        <v>0</v>
      </c>
      <c r="BB25" s="38">
        <v>0</v>
      </c>
      <c r="BC25" s="38">
        <v>0</v>
      </c>
      <c r="BD25" s="38">
        <v>0</v>
      </c>
      <c r="BE25" s="38">
        <v>0</v>
      </c>
      <c r="BF25" s="38">
        <v>0</v>
      </c>
      <c r="BG25" s="38">
        <v>0</v>
      </c>
      <c r="BH25" s="38">
        <v>0</v>
      </c>
      <c r="BI25" s="38">
        <v>0</v>
      </c>
      <c r="BJ25" s="38">
        <v>0</v>
      </c>
      <c r="BK25" s="38">
        <v>0</v>
      </c>
      <c r="BL25" s="38">
        <v>0</v>
      </c>
      <c r="BM25" s="38">
        <v>0</v>
      </c>
      <c r="BN25" s="38">
        <v>0</v>
      </c>
      <c r="BO25" s="38">
        <v>0</v>
      </c>
      <c r="BP25" s="38">
        <v>0</v>
      </c>
      <c r="BQ25" s="38">
        <v>0</v>
      </c>
      <c r="BR25" s="38">
        <v>0</v>
      </c>
      <c r="BS25" s="38">
        <v>0</v>
      </c>
      <c r="BT25" s="38">
        <v>0</v>
      </c>
      <c r="BU25" s="38">
        <v>0</v>
      </c>
      <c r="BV25" s="38">
        <v>0</v>
      </c>
      <c r="BW25" s="38">
        <v>0</v>
      </c>
      <c r="BX25" s="38">
        <v>0</v>
      </c>
      <c r="BY25" s="38">
        <v>0</v>
      </c>
      <c r="BZ25" s="38">
        <v>0</v>
      </c>
      <c r="CA25" s="38">
        <v>0</v>
      </c>
      <c r="CB25" s="184">
        <v>0</v>
      </c>
      <c r="CC25" s="38">
        <v>0</v>
      </c>
      <c r="CD25" s="38">
        <v>0</v>
      </c>
      <c r="CE25" s="38">
        <v>0</v>
      </c>
      <c r="CF25" s="38">
        <v>0</v>
      </c>
      <c r="CG25" s="38">
        <v>0</v>
      </c>
      <c r="CH25" s="38">
        <v>0</v>
      </c>
      <c r="CI25" s="38">
        <v>0</v>
      </c>
      <c r="CJ25" s="38">
        <v>0</v>
      </c>
      <c r="CK25" s="38">
        <v>0</v>
      </c>
      <c r="CL25" s="38">
        <v>0</v>
      </c>
      <c r="CM25" s="38">
        <v>0</v>
      </c>
      <c r="CN25" s="38">
        <v>0</v>
      </c>
      <c r="CO25" s="38">
        <v>0</v>
      </c>
      <c r="CP25" s="38">
        <v>0</v>
      </c>
      <c r="CQ25" s="38">
        <v>0</v>
      </c>
      <c r="CR25" s="38">
        <v>0</v>
      </c>
      <c r="CS25" s="38">
        <v>0</v>
      </c>
      <c r="CT25" s="38">
        <v>0</v>
      </c>
      <c r="CU25" s="38">
        <v>0</v>
      </c>
      <c r="CV25" s="38">
        <v>0</v>
      </c>
      <c r="CW25" s="38">
        <v>0</v>
      </c>
      <c r="CX25" s="83">
        <v>0</v>
      </c>
      <c r="CY25" s="83">
        <v>0</v>
      </c>
      <c r="CZ25" s="83">
        <v>0</v>
      </c>
      <c r="DA25" s="83">
        <v>0</v>
      </c>
      <c r="DB25" s="83">
        <v>0</v>
      </c>
      <c r="DC25" s="83">
        <v>0</v>
      </c>
      <c r="DD25" s="83">
        <v>0</v>
      </c>
      <c r="DE25" s="83">
        <v>0</v>
      </c>
      <c r="DF25" s="83">
        <v>0</v>
      </c>
      <c r="DG25" s="83">
        <v>0</v>
      </c>
      <c r="DH25" s="83">
        <v>0</v>
      </c>
      <c r="DI25" s="83">
        <v>0</v>
      </c>
      <c r="DJ25" s="83">
        <v>0</v>
      </c>
      <c r="DK25" s="83">
        <v>0</v>
      </c>
      <c r="DL25" s="83">
        <v>0</v>
      </c>
      <c r="DM25" s="83">
        <v>0</v>
      </c>
      <c r="DN25" s="83">
        <v>0</v>
      </c>
      <c r="DO25" s="83">
        <v>0</v>
      </c>
      <c r="DP25" s="83">
        <v>0</v>
      </c>
      <c r="DQ25" s="83">
        <v>0</v>
      </c>
      <c r="DR25" s="83">
        <v>0</v>
      </c>
      <c r="DS25" s="83">
        <v>0</v>
      </c>
      <c r="DT25" s="83">
        <v>0</v>
      </c>
      <c r="DU25" s="83">
        <v>0</v>
      </c>
      <c r="DV25" s="83">
        <v>0</v>
      </c>
      <c r="DW25" s="83">
        <v>0</v>
      </c>
      <c r="DX25" s="83">
        <v>0</v>
      </c>
      <c r="DY25" s="83">
        <v>0</v>
      </c>
      <c r="DZ25" s="83">
        <v>0</v>
      </c>
      <c r="EA25" s="83">
        <v>0</v>
      </c>
      <c r="EB25" s="83">
        <v>0</v>
      </c>
      <c r="EC25" s="83">
        <v>0</v>
      </c>
      <c r="ED25" s="83">
        <v>0</v>
      </c>
      <c r="EE25" s="83">
        <v>0</v>
      </c>
      <c r="EF25" s="83">
        <v>0</v>
      </c>
      <c r="EG25" s="83">
        <v>0</v>
      </c>
      <c r="EH25" s="83">
        <v>0</v>
      </c>
      <c r="EI25" s="83">
        <v>0</v>
      </c>
      <c r="EJ25" s="83">
        <v>0</v>
      </c>
      <c r="EK25" s="83">
        <v>0</v>
      </c>
      <c r="EL25" s="83">
        <v>0</v>
      </c>
      <c r="EM25" s="83">
        <v>0</v>
      </c>
      <c r="EN25" s="83">
        <v>0</v>
      </c>
      <c r="EO25" s="83">
        <v>0</v>
      </c>
      <c r="EP25" s="83">
        <v>0</v>
      </c>
      <c r="EQ25" s="83">
        <v>0</v>
      </c>
      <c r="ER25" s="83">
        <v>0</v>
      </c>
      <c r="ES25" s="83">
        <v>0</v>
      </c>
      <c r="ET25" s="83">
        <v>0</v>
      </c>
      <c r="EU25" s="83">
        <v>0</v>
      </c>
      <c r="EV25" s="83">
        <v>0</v>
      </c>
      <c r="EW25" s="39" t="s">
        <v>290</v>
      </c>
      <c r="EX25" s="608"/>
      <c r="EY25" s="608"/>
      <c r="EZ25" s="608"/>
      <c r="FA25" s="608"/>
      <c r="FB25" s="608"/>
      <c r="FC25" s="608"/>
      <c r="FD25" s="608"/>
      <c r="FE25" s="608"/>
      <c r="FF25" s="630"/>
      <c r="FG25" s="630"/>
      <c r="FH25" s="630"/>
      <c r="FI25" s="630"/>
      <c r="FJ25" s="630"/>
      <c r="FK25" s="630"/>
      <c r="FL25" s="627"/>
      <c r="FM25" s="627"/>
      <c r="FN25" s="627"/>
      <c r="FO25" s="627"/>
      <c r="FP25" s="627"/>
      <c r="FQ25" s="627"/>
      <c r="FR25" s="627"/>
      <c r="FS25" s="627"/>
      <c r="FT25" s="627"/>
      <c r="FU25" s="627"/>
      <c r="FV25" s="627"/>
      <c r="FW25" s="627"/>
      <c r="FX25" s="627"/>
      <c r="FY25" s="627"/>
      <c r="FZ25" s="627"/>
      <c r="GA25" s="627"/>
      <c r="GB25" s="627"/>
      <c r="GC25" s="627"/>
      <c r="GD25" s="627"/>
      <c r="GE25" s="627"/>
      <c r="GF25" s="627"/>
      <c r="GG25" s="627"/>
      <c r="GH25" s="627"/>
      <c r="GI25" s="627"/>
      <c r="GJ25" s="627"/>
      <c r="GK25" s="627"/>
      <c r="GL25" s="627"/>
      <c r="GM25" s="627"/>
      <c r="GN25" s="627"/>
      <c r="GO25" s="627"/>
      <c r="GP25" s="627"/>
      <c r="GQ25" s="627"/>
      <c r="GR25" s="627"/>
      <c r="GS25" s="627"/>
      <c r="GT25" s="627"/>
      <c r="GU25" s="627"/>
      <c r="GV25" s="627"/>
      <c r="GW25" s="627"/>
      <c r="GX25" s="627"/>
      <c r="GY25" s="627"/>
      <c r="GZ25" s="627"/>
      <c r="HA25" s="627"/>
      <c r="HB25" s="627"/>
      <c r="HC25" s="627"/>
    </row>
    <row r="26" spans="1:211" s="30" customFormat="1" ht="30" customHeight="1" x14ac:dyDescent="0.5">
      <c r="A26" s="40"/>
      <c r="B26" s="27" t="s">
        <v>177</v>
      </c>
      <c r="C26" s="181">
        <v>79.3</v>
      </c>
      <c r="D26" s="28">
        <v>-67.400000000000006</v>
      </c>
      <c r="E26" s="28">
        <v>146.69999999999999</v>
      </c>
      <c r="F26" s="28">
        <v>97.1</v>
      </c>
      <c r="G26" s="28">
        <v>413.87199999999996</v>
      </c>
      <c r="H26" s="28">
        <v>-316.77199999999993</v>
      </c>
      <c r="I26" s="28">
        <v>43.9</v>
      </c>
      <c r="J26" s="28">
        <v>-247.44127</v>
      </c>
      <c r="K26" s="28">
        <v>291.34127000000001</v>
      </c>
      <c r="L26" s="28">
        <v>-6.9</v>
      </c>
      <c r="M26" s="28">
        <v>295.94740000000002</v>
      </c>
      <c r="N26" s="28">
        <v>-302.84739999999999</v>
      </c>
      <c r="O26" s="28">
        <v>17.7</v>
      </c>
      <c r="P26" s="28">
        <v>49.199720000000013</v>
      </c>
      <c r="Q26" s="28">
        <v>-31.499720000000014</v>
      </c>
      <c r="R26" s="28">
        <v>-25</v>
      </c>
      <c r="S26" s="28">
        <v>48.84</v>
      </c>
      <c r="T26" s="28">
        <v>-73.84</v>
      </c>
      <c r="U26" s="28">
        <v>4.7</v>
      </c>
      <c r="V26" s="28">
        <v>274.90000000000003</v>
      </c>
      <c r="W26" s="28">
        <v>-270.20000000000005</v>
      </c>
      <c r="X26" s="28">
        <v>-2.2000000000000002</v>
      </c>
      <c r="Y26" s="28">
        <v>112.46514999999999</v>
      </c>
      <c r="Z26" s="28">
        <v>-114.66515</v>
      </c>
      <c r="AA26" s="28">
        <v>-18.100000000000001</v>
      </c>
      <c r="AB26" s="28">
        <v>58.40000000000002</v>
      </c>
      <c r="AC26" s="28">
        <v>-76.500000000000028</v>
      </c>
      <c r="AD26" s="28">
        <v>7.6</v>
      </c>
      <c r="AE26" s="28">
        <v>-137.00000000000003</v>
      </c>
      <c r="AF26" s="28">
        <v>144.60000000000002</v>
      </c>
      <c r="AG26" s="28">
        <v>15.6</v>
      </c>
      <c r="AH26" s="28">
        <v>5.5000000000000391</v>
      </c>
      <c r="AI26" s="28">
        <v>10.099999999999961</v>
      </c>
      <c r="AJ26" s="28">
        <v>-2.4</v>
      </c>
      <c r="AK26" s="28">
        <v>360.1</v>
      </c>
      <c r="AL26" s="28">
        <v>-362.5</v>
      </c>
      <c r="AM26" s="28">
        <v>19.399999999999999</v>
      </c>
      <c r="AN26" s="28">
        <v>-99.7</v>
      </c>
      <c r="AO26" s="28">
        <v>119.1</v>
      </c>
      <c r="AP26" s="28">
        <v>-17.899999999999999</v>
      </c>
      <c r="AQ26" s="28">
        <v>-82.399999999999963</v>
      </c>
      <c r="AR26" s="28">
        <v>64.499999999999972</v>
      </c>
      <c r="AS26" s="28">
        <v>8.6</v>
      </c>
      <c r="AT26" s="28">
        <v>-123.29999999999998</v>
      </c>
      <c r="AU26" s="28">
        <v>131.89999999999998</v>
      </c>
      <c r="AV26" s="28">
        <v>10.3</v>
      </c>
      <c r="AW26" s="28">
        <v>194.69999999999993</v>
      </c>
      <c r="AX26" s="28">
        <v>-184.39999999999992</v>
      </c>
      <c r="AY26" s="28">
        <v>33.799999999999997</v>
      </c>
      <c r="AZ26" s="28">
        <v>-57.999999999999993</v>
      </c>
      <c r="BA26" s="28">
        <v>91.799999999999983</v>
      </c>
      <c r="BB26" s="28">
        <v>59.8</v>
      </c>
      <c r="BC26" s="28">
        <v>-63.400000000000006</v>
      </c>
      <c r="BD26" s="28">
        <v>123.2</v>
      </c>
      <c r="BE26" s="28">
        <v>39.299999999999997</v>
      </c>
      <c r="BF26" s="28">
        <v>196.1</v>
      </c>
      <c r="BG26" s="28">
        <v>-156.80000000000001</v>
      </c>
      <c r="BH26" s="28">
        <v>22.2</v>
      </c>
      <c r="BI26" s="28">
        <v>148.4</v>
      </c>
      <c r="BJ26" s="28">
        <v>-126.2</v>
      </c>
      <c r="BK26" s="28">
        <v>5.0999999999999996</v>
      </c>
      <c r="BL26" s="28">
        <v>105.3</v>
      </c>
      <c r="BM26" s="28">
        <v>-100.2</v>
      </c>
      <c r="BN26" s="28">
        <v>-44.6</v>
      </c>
      <c r="BO26" s="28">
        <v>670.90000000000009</v>
      </c>
      <c r="BP26" s="28">
        <v>-715.50000000000011</v>
      </c>
      <c r="BQ26" s="28">
        <v>0.8</v>
      </c>
      <c r="BR26" s="28">
        <v>192.40000000000003</v>
      </c>
      <c r="BS26" s="28">
        <v>-191.60000000000002</v>
      </c>
      <c r="BT26" s="28">
        <v>57.8</v>
      </c>
      <c r="BU26" s="28">
        <v>-150.79999999999998</v>
      </c>
      <c r="BV26" s="28">
        <v>208.59999999999997</v>
      </c>
      <c r="BW26" s="28">
        <v>-33.4</v>
      </c>
      <c r="BX26" s="28">
        <v>284</v>
      </c>
      <c r="BY26" s="28">
        <v>-317.39999999999998</v>
      </c>
      <c r="BZ26" s="28">
        <v>-30.8</v>
      </c>
      <c r="CA26" s="28">
        <v>288.7</v>
      </c>
      <c r="CB26" s="181">
        <v>-319.5</v>
      </c>
      <c r="CC26" s="28">
        <v>15.3</v>
      </c>
      <c r="CD26" s="28">
        <v>225.59999999999997</v>
      </c>
      <c r="CE26" s="28">
        <v>-210.29999999999995</v>
      </c>
      <c r="CF26" s="28">
        <v>-12.7</v>
      </c>
      <c r="CG26" s="28">
        <v>595.6</v>
      </c>
      <c r="CH26" s="28">
        <v>-608.30000000000007</v>
      </c>
      <c r="CI26" s="28">
        <v>22.9</v>
      </c>
      <c r="CJ26" s="28">
        <v>150.19999999999999</v>
      </c>
      <c r="CK26" s="28">
        <v>-127.29999999999998</v>
      </c>
      <c r="CL26" s="28">
        <v>14.9</v>
      </c>
      <c r="CM26" s="28">
        <v>136.9</v>
      </c>
      <c r="CN26" s="28">
        <v>-122</v>
      </c>
      <c r="CO26" s="28">
        <v>-1.7</v>
      </c>
      <c r="CP26" s="28">
        <v>420</v>
      </c>
      <c r="CQ26" s="28">
        <v>-421.7</v>
      </c>
      <c r="CR26" s="28">
        <v>38.9</v>
      </c>
      <c r="CS26" s="28">
        <v>816.7</v>
      </c>
      <c r="CT26" s="28">
        <v>-777.80000000000007</v>
      </c>
      <c r="CU26" s="28">
        <v>11.8</v>
      </c>
      <c r="CV26" s="28">
        <v>-13.100000000000001</v>
      </c>
      <c r="CW26" s="28">
        <v>24.900000000000002</v>
      </c>
      <c r="CX26" s="80">
        <v>-63.8</v>
      </c>
      <c r="CY26" s="80">
        <v>506.40000000000003</v>
      </c>
      <c r="CZ26" s="80">
        <v>-570.20000000000005</v>
      </c>
      <c r="DA26" s="80">
        <v>17.2</v>
      </c>
      <c r="DB26" s="80">
        <v>448.70000000000005</v>
      </c>
      <c r="DC26" s="80">
        <v>-431.50000000000006</v>
      </c>
      <c r="DD26" s="80">
        <v>11.8</v>
      </c>
      <c r="DE26" s="80">
        <v>254.8</v>
      </c>
      <c r="DF26" s="80">
        <v>-243</v>
      </c>
      <c r="DG26" s="80">
        <v>12.5</v>
      </c>
      <c r="DH26" s="80">
        <v>65.5</v>
      </c>
      <c r="DI26" s="80">
        <v>-53</v>
      </c>
      <c r="DJ26" s="80">
        <v>27.1</v>
      </c>
      <c r="DK26" s="80">
        <v>-27.299999999999997</v>
      </c>
      <c r="DL26" s="80">
        <v>54.4</v>
      </c>
      <c r="DM26" s="80">
        <v>37.6</v>
      </c>
      <c r="DN26" s="80">
        <v>178.70000000000002</v>
      </c>
      <c r="DO26" s="80">
        <v>-141.10000000000002</v>
      </c>
      <c r="DP26" s="80">
        <v>102.9</v>
      </c>
      <c r="DQ26" s="80">
        <v>130.40000000000003</v>
      </c>
      <c r="DR26" s="80">
        <v>-27.500000000000028</v>
      </c>
      <c r="DS26" s="80">
        <v>50.1</v>
      </c>
      <c r="DT26" s="80">
        <v>162.89999999999998</v>
      </c>
      <c r="DU26" s="80">
        <v>-112.79999999999998</v>
      </c>
      <c r="DV26" s="80">
        <v>-23.8</v>
      </c>
      <c r="DW26" s="80">
        <v>282.90000000000003</v>
      </c>
      <c r="DX26" s="80">
        <v>-306.70000000000005</v>
      </c>
      <c r="DY26" s="80">
        <v>461.8</v>
      </c>
      <c r="DZ26" s="80">
        <v>481.12700000000001</v>
      </c>
      <c r="EA26" s="80">
        <v>-19.326999999999998</v>
      </c>
      <c r="EB26" s="80">
        <v>8.6</v>
      </c>
      <c r="EC26" s="80">
        <v>301.39999999999998</v>
      </c>
      <c r="ED26" s="80">
        <v>-292.79999999999995</v>
      </c>
      <c r="EE26" s="80">
        <v>-58.5</v>
      </c>
      <c r="EF26" s="80">
        <v>49.89999999999997</v>
      </c>
      <c r="EG26" s="80">
        <v>-108.39999999999998</v>
      </c>
      <c r="EH26" s="80">
        <v>10.3</v>
      </c>
      <c r="EI26" s="80">
        <v>338.1</v>
      </c>
      <c r="EJ26" s="80">
        <v>-327.8</v>
      </c>
      <c r="EK26" s="80">
        <v>175.8</v>
      </c>
      <c r="EL26" s="80">
        <v>342.8</v>
      </c>
      <c r="EM26" s="80">
        <v>-167</v>
      </c>
      <c r="EN26" s="80">
        <v>0.2</v>
      </c>
      <c r="EO26" s="80">
        <v>444.59999999999997</v>
      </c>
      <c r="EP26" s="80">
        <v>-444.4</v>
      </c>
      <c r="EQ26" s="80">
        <v>111.3</v>
      </c>
      <c r="ER26" s="80">
        <v>301.20000000000005</v>
      </c>
      <c r="ES26" s="80">
        <v>-189.90000000000003</v>
      </c>
      <c r="ET26" s="80">
        <v>-38.1</v>
      </c>
      <c r="EU26" s="80">
        <v>34.399999999999991</v>
      </c>
      <c r="EV26" s="80">
        <v>-72.5</v>
      </c>
      <c r="EW26" s="29" t="s">
        <v>304</v>
      </c>
      <c r="EX26" s="608"/>
      <c r="EY26" s="608"/>
      <c r="EZ26" s="608"/>
      <c r="FA26" s="608"/>
      <c r="FB26" s="608"/>
      <c r="FC26" s="608"/>
      <c r="FD26" s="608"/>
      <c r="FE26" s="608"/>
      <c r="FF26" s="630"/>
      <c r="FG26" s="630"/>
      <c r="FH26" s="630"/>
      <c r="FI26" s="630"/>
      <c r="FJ26" s="630"/>
      <c r="FK26" s="630"/>
      <c r="FL26" s="627"/>
      <c r="FM26" s="627"/>
      <c r="FN26" s="627"/>
      <c r="FO26" s="627"/>
      <c r="FP26" s="627"/>
      <c r="FQ26" s="627"/>
      <c r="FR26" s="627"/>
      <c r="FS26" s="627"/>
      <c r="FT26" s="627"/>
      <c r="FU26" s="627"/>
      <c r="FV26" s="627"/>
      <c r="FW26" s="627"/>
      <c r="FX26" s="627"/>
      <c r="FY26" s="627"/>
      <c r="FZ26" s="627"/>
      <c r="GA26" s="627"/>
      <c r="GB26" s="627"/>
      <c r="GC26" s="627"/>
      <c r="GD26" s="627"/>
      <c r="GE26" s="627"/>
      <c r="GF26" s="627"/>
      <c r="GG26" s="627"/>
      <c r="GH26" s="627"/>
      <c r="GI26" s="627"/>
      <c r="GJ26" s="627"/>
      <c r="GK26" s="627"/>
      <c r="GL26" s="627"/>
      <c r="GM26" s="627"/>
      <c r="GN26" s="627"/>
      <c r="GO26" s="627"/>
      <c r="GP26" s="627"/>
      <c r="GQ26" s="627"/>
      <c r="GR26" s="627"/>
      <c r="GS26" s="627"/>
      <c r="GT26" s="627"/>
      <c r="GU26" s="627"/>
      <c r="GV26" s="627"/>
      <c r="GW26" s="627"/>
      <c r="GX26" s="627"/>
      <c r="GY26" s="627"/>
      <c r="GZ26" s="627"/>
      <c r="HA26" s="627"/>
      <c r="HB26" s="627"/>
      <c r="HC26" s="627"/>
    </row>
    <row r="27" spans="1:211" s="30" customFormat="1" ht="30" customHeight="1" x14ac:dyDescent="0.5">
      <c r="A27" s="40"/>
      <c r="B27" s="37" t="s">
        <v>178</v>
      </c>
      <c r="C27" s="184">
        <v>0</v>
      </c>
      <c r="D27" s="38">
        <v>0</v>
      </c>
      <c r="E27" s="38">
        <v>0</v>
      </c>
      <c r="F27" s="38">
        <v>0</v>
      </c>
      <c r="G27" s="38">
        <v>170.172</v>
      </c>
      <c r="H27" s="38">
        <v>-170.172</v>
      </c>
      <c r="I27" s="38">
        <v>0</v>
      </c>
      <c r="J27" s="38">
        <v>-4.1269999999997253E-2</v>
      </c>
      <c r="K27" s="38">
        <v>4.1269999999997253E-2</v>
      </c>
      <c r="L27" s="38">
        <v>0</v>
      </c>
      <c r="M27" s="38">
        <v>89.607400000000013</v>
      </c>
      <c r="N27" s="38">
        <v>-89.607400000000013</v>
      </c>
      <c r="O27" s="38">
        <v>0</v>
      </c>
      <c r="P27" s="38">
        <v>-2.8000000000005798E-4</v>
      </c>
      <c r="Q27" s="38">
        <v>2.8000000000005798E-4</v>
      </c>
      <c r="R27" s="38">
        <v>0</v>
      </c>
      <c r="S27" s="38">
        <v>122.14</v>
      </c>
      <c r="T27" s="38">
        <v>-122.14</v>
      </c>
      <c r="U27" s="38">
        <v>0</v>
      </c>
      <c r="V27" s="38">
        <v>315</v>
      </c>
      <c r="W27" s="38">
        <v>-315</v>
      </c>
      <c r="X27" s="38">
        <v>0</v>
      </c>
      <c r="Y27" s="38">
        <v>-46.334850000000003</v>
      </c>
      <c r="Z27" s="38">
        <v>46.334850000000003</v>
      </c>
      <c r="AA27" s="38">
        <v>0</v>
      </c>
      <c r="AB27" s="38">
        <v>-8.1000000000000014</v>
      </c>
      <c r="AC27" s="38">
        <v>8.1000000000000014</v>
      </c>
      <c r="AD27" s="38">
        <v>0</v>
      </c>
      <c r="AE27" s="38">
        <v>-41.9</v>
      </c>
      <c r="AF27" s="38">
        <v>41.9</v>
      </c>
      <c r="AG27" s="38">
        <v>0</v>
      </c>
      <c r="AH27" s="38">
        <v>-12.399999999999999</v>
      </c>
      <c r="AI27" s="38">
        <v>12.399999999999999</v>
      </c>
      <c r="AJ27" s="38">
        <v>0</v>
      </c>
      <c r="AK27" s="38">
        <v>-51</v>
      </c>
      <c r="AL27" s="38">
        <v>51</v>
      </c>
      <c r="AM27" s="38">
        <v>0</v>
      </c>
      <c r="AN27" s="38">
        <v>-81.8</v>
      </c>
      <c r="AO27" s="38">
        <v>81.8</v>
      </c>
      <c r="AP27" s="38">
        <v>0</v>
      </c>
      <c r="AQ27" s="38">
        <v>5.6999999999999957</v>
      </c>
      <c r="AR27" s="38">
        <v>-5.6999999999999957</v>
      </c>
      <c r="AS27" s="38">
        <v>0</v>
      </c>
      <c r="AT27" s="38">
        <v>-118.2</v>
      </c>
      <c r="AU27" s="38">
        <v>118.2</v>
      </c>
      <c r="AV27" s="38">
        <v>0</v>
      </c>
      <c r="AW27" s="38">
        <v>-76.400000000000006</v>
      </c>
      <c r="AX27" s="38">
        <v>76.400000000000006</v>
      </c>
      <c r="AY27" s="38">
        <v>0</v>
      </c>
      <c r="AZ27" s="38">
        <v>-99.6</v>
      </c>
      <c r="BA27" s="38">
        <v>99.6</v>
      </c>
      <c r="BB27" s="38">
        <v>0</v>
      </c>
      <c r="BC27" s="38">
        <v>-90.5</v>
      </c>
      <c r="BD27" s="38">
        <v>90.5</v>
      </c>
      <c r="BE27" s="38">
        <v>0</v>
      </c>
      <c r="BF27" s="38">
        <v>-82.8</v>
      </c>
      <c r="BG27" s="38">
        <v>82.8</v>
      </c>
      <c r="BH27" s="38">
        <v>0</v>
      </c>
      <c r="BI27" s="38">
        <v>-121.1</v>
      </c>
      <c r="BJ27" s="38">
        <v>121.1</v>
      </c>
      <c r="BK27" s="38">
        <v>0</v>
      </c>
      <c r="BL27" s="38">
        <v>-55.400000000000006</v>
      </c>
      <c r="BM27" s="38">
        <v>55.400000000000006</v>
      </c>
      <c r="BN27" s="38">
        <v>0</v>
      </c>
      <c r="BO27" s="38">
        <v>17.299999999999994</v>
      </c>
      <c r="BP27" s="38">
        <v>-17.299999999999994</v>
      </c>
      <c r="BQ27" s="38">
        <v>0</v>
      </c>
      <c r="BR27" s="38">
        <v>-68.5</v>
      </c>
      <c r="BS27" s="38">
        <v>68.5</v>
      </c>
      <c r="BT27" s="38">
        <v>0</v>
      </c>
      <c r="BU27" s="38">
        <v>-80</v>
      </c>
      <c r="BV27" s="38">
        <v>80</v>
      </c>
      <c r="BW27" s="38">
        <v>0</v>
      </c>
      <c r="BX27" s="38">
        <v>47.6</v>
      </c>
      <c r="BY27" s="38">
        <v>-47.6</v>
      </c>
      <c r="BZ27" s="38">
        <v>0</v>
      </c>
      <c r="CA27" s="38">
        <v>241.6</v>
      </c>
      <c r="CB27" s="184">
        <v>-241.6</v>
      </c>
      <c r="CC27" s="38">
        <v>0</v>
      </c>
      <c r="CD27" s="38">
        <v>-5.3999999999999986</v>
      </c>
      <c r="CE27" s="38">
        <v>5.3999999999999986</v>
      </c>
      <c r="CF27" s="38">
        <v>0</v>
      </c>
      <c r="CG27" s="38">
        <v>97.2</v>
      </c>
      <c r="CH27" s="38">
        <v>-97.2</v>
      </c>
      <c r="CI27" s="38">
        <v>0</v>
      </c>
      <c r="CJ27" s="38">
        <v>-8.5</v>
      </c>
      <c r="CK27" s="38">
        <v>8.5</v>
      </c>
      <c r="CL27" s="38">
        <v>0</v>
      </c>
      <c r="CM27" s="38">
        <v>142.9</v>
      </c>
      <c r="CN27" s="38">
        <v>-142.9</v>
      </c>
      <c r="CO27" s="38">
        <v>0</v>
      </c>
      <c r="CP27" s="38">
        <v>-8.3000000000000007</v>
      </c>
      <c r="CQ27" s="38">
        <v>8.3000000000000007</v>
      </c>
      <c r="CR27" s="38">
        <v>0</v>
      </c>
      <c r="CS27" s="38">
        <v>302.2</v>
      </c>
      <c r="CT27" s="38">
        <v>-302.2</v>
      </c>
      <c r="CU27" s="38">
        <v>0</v>
      </c>
      <c r="CV27" s="38">
        <v>-15.6</v>
      </c>
      <c r="CW27" s="38">
        <v>15.6</v>
      </c>
      <c r="CX27" s="83">
        <v>0</v>
      </c>
      <c r="CY27" s="83">
        <v>-6.6</v>
      </c>
      <c r="CZ27" s="83">
        <v>6.6</v>
      </c>
      <c r="DA27" s="83">
        <v>0</v>
      </c>
      <c r="DB27" s="83">
        <v>113.1</v>
      </c>
      <c r="DC27" s="83">
        <v>-113.1</v>
      </c>
      <c r="DD27" s="83">
        <v>0</v>
      </c>
      <c r="DE27" s="83">
        <v>213.79999999999998</v>
      </c>
      <c r="DF27" s="83">
        <v>-213.79999999999998</v>
      </c>
      <c r="DG27" s="83">
        <v>0</v>
      </c>
      <c r="DH27" s="83">
        <v>2.0999999999999996</v>
      </c>
      <c r="DI27" s="83">
        <v>-2.0999999999999996</v>
      </c>
      <c r="DJ27" s="83">
        <v>0</v>
      </c>
      <c r="DK27" s="83">
        <v>5.7999999999999989</v>
      </c>
      <c r="DL27" s="83">
        <v>-5.7999999999999989</v>
      </c>
      <c r="DM27" s="83">
        <v>0</v>
      </c>
      <c r="DN27" s="83">
        <v>-18.600000000000001</v>
      </c>
      <c r="DO27" s="83">
        <v>18.600000000000001</v>
      </c>
      <c r="DP27" s="83">
        <v>0</v>
      </c>
      <c r="DQ27" s="83">
        <v>-53.9</v>
      </c>
      <c r="DR27" s="83">
        <v>53.9</v>
      </c>
      <c r="DS27" s="83">
        <v>0</v>
      </c>
      <c r="DT27" s="83">
        <v>101.8</v>
      </c>
      <c r="DU27" s="83">
        <v>-101.8</v>
      </c>
      <c r="DV27" s="83">
        <v>0</v>
      </c>
      <c r="DW27" s="83">
        <v>-39.699999999999996</v>
      </c>
      <c r="DX27" s="83">
        <v>39.699999999999996</v>
      </c>
      <c r="DY27" s="83">
        <v>0</v>
      </c>
      <c r="DZ27" s="83">
        <v>49.027000000000001</v>
      </c>
      <c r="EA27" s="83">
        <v>-49.027000000000001</v>
      </c>
      <c r="EB27" s="83">
        <v>0</v>
      </c>
      <c r="EC27" s="83">
        <v>41.800000000000011</v>
      </c>
      <c r="ED27" s="83">
        <v>-41.800000000000011</v>
      </c>
      <c r="EE27" s="83">
        <v>0</v>
      </c>
      <c r="EF27" s="83">
        <v>-45.5</v>
      </c>
      <c r="EG27" s="83">
        <v>45.5</v>
      </c>
      <c r="EH27" s="83">
        <v>0</v>
      </c>
      <c r="EI27" s="83">
        <v>47.4</v>
      </c>
      <c r="EJ27" s="83">
        <v>-47.4</v>
      </c>
      <c r="EK27" s="83">
        <v>0</v>
      </c>
      <c r="EL27" s="83">
        <v>-11.700000000000001</v>
      </c>
      <c r="EM27" s="83">
        <v>11.700000000000001</v>
      </c>
      <c r="EN27" s="83">
        <v>0</v>
      </c>
      <c r="EO27" s="83">
        <v>176</v>
      </c>
      <c r="EP27" s="83">
        <v>-176</v>
      </c>
      <c r="EQ27" s="83">
        <v>0</v>
      </c>
      <c r="ER27" s="83">
        <v>-11.700000000000001</v>
      </c>
      <c r="ES27" s="83">
        <v>11.700000000000001</v>
      </c>
      <c r="ET27" s="83">
        <v>0</v>
      </c>
      <c r="EU27" s="83">
        <v>89.199999999999989</v>
      </c>
      <c r="EV27" s="83">
        <v>-89.199999999999989</v>
      </c>
      <c r="EW27" s="39" t="s">
        <v>291</v>
      </c>
      <c r="EX27" s="608"/>
      <c r="EY27" s="608"/>
      <c r="EZ27" s="608"/>
      <c r="FA27" s="608"/>
      <c r="FB27" s="608"/>
      <c r="FC27" s="608"/>
      <c r="FD27" s="608"/>
      <c r="FE27" s="608"/>
      <c r="FF27" s="630"/>
      <c r="FG27" s="630"/>
      <c r="FH27" s="630"/>
      <c r="FI27" s="630"/>
      <c r="FJ27" s="630"/>
      <c r="FK27" s="630"/>
      <c r="FL27" s="627"/>
      <c r="FM27" s="627"/>
      <c r="FN27" s="627"/>
      <c r="FO27" s="627"/>
      <c r="FP27" s="627"/>
      <c r="FQ27" s="627"/>
      <c r="FR27" s="627"/>
      <c r="FS27" s="627"/>
      <c r="FT27" s="627"/>
      <c r="FU27" s="627"/>
      <c r="FV27" s="627"/>
      <c r="FW27" s="627"/>
      <c r="FX27" s="627"/>
      <c r="FY27" s="627"/>
      <c r="FZ27" s="627"/>
      <c r="GA27" s="627"/>
      <c r="GB27" s="627"/>
      <c r="GC27" s="627"/>
      <c r="GD27" s="627"/>
      <c r="GE27" s="627"/>
      <c r="GF27" s="627"/>
      <c r="GG27" s="627"/>
      <c r="GH27" s="627"/>
      <c r="GI27" s="627"/>
      <c r="GJ27" s="627"/>
      <c r="GK27" s="627"/>
      <c r="GL27" s="627"/>
      <c r="GM27" s="627"/>
      <c r="GN27" s="627"/>
      <c r="GO27" s="627"/>
      <c r="GP27" s="627"/>
      <c r="GQ27" s="627"/>
      <c r="GR27" s="627"/>
      <c r="GS27" s="627"/>
      <c r="GT27" s="627"/>
      <c r="GU27" s="627"/>
      <c r="GV27" s="627"/>
      <c r="GW27" s="627"/>
      <c r="GX27" s="627"/>
      <c r="GY27" s="627"/>
      <c r="GZ27" s="627"/>
      <c r="HA27" s="627"/>
      <c r="HB27" s="627"/>
      <c r="HC27" s="627"/>
    </row>
    <row r="28" spans="1:211" s="30" customFormat="1" ht="30" customHeight="1" x14ac:dyDescent="0.5">
      <c r="A28" s="40"/>
      <c r="B28" s="34" t="s">
        <v>179</v>
      </c>
      <c r="C28" s="183">
        <v>0</v>
      </c>
      <c r="D28" s="35">
        <v>0</v>
      </c>
      <c r="E28" s="35">
        <v>0</v>
      </c>
      <c r="F28" s="35">
        <v>0</v>
      </c>
      <c r="G28" s="35">
        <v>187.6</v>
      </c>
      <c r="H28" s="35">
        <v>-187.6</v>
      </c>
      <c r="I28" s="35">
        <v>0</v>
      </c>
      <c r="J28" s="35">
        <v>0</v>
      </c>
      <c r="K28" s="35">
        <v>0</v>
      </c>
      <c r="L28" s="35">
        <v>0</v>
      </c>
      <c r="M28" s="35">
        <v>88.9</v>
      </c>
      <c r="N28" s="35">
        <v>-88.9</v>
      </c>
      <c r="O28" s="35">
        <v>0</v>
      </c>
      <c r="P28" s="35">
        <v>0</v>
      </c>
      <c r="Q28" s="35">
        <v>0</v>
      </c>
      <c r="R28" s="35">
        <v>0</v>
      </c>
      <c r="S28" s="35">
        <v>141.9</v>
      </c>
      <c r="T28" s="35">
        <v>-141.9</v>
      </c>
      <c r="U28" s="35">
        <v>0</v>
      </c>
      <c r="V28" s="35">
        <v>283.2</v>
      </c>
      <c r="W28" s="35">
        <v>-283.2</v>
      </c>
      <c r="X28" s="35">
        <v>0</v>
      </c>
      <c r="Y28" s="35">
        <v>-31.6</v>
      </c>
      <c r="Z28" s="35">
        <v>31.6</v>
      </c>
      <c r="AA28" s="35">
        <v>0</v>
      </c>
      <c r="AB28" s="35">
        <v>-31.6</v>
      </c>
      <c r="AC28" s="35">
        <v>31.6</v>
      </c>
      <c r="AD28" s="35">
        <v>0</v>
      </c>
      <c r="AE28" s="35">
        <v>-32.299999999999997</v>
      </c>
      <c r="AF28" s="35">
        <v>32.299999999999997</v>
      </c>
      <c r="AG28" s="35">
        <v>0</v>
      </c>
      <c r="AH28" s="35">
        <v>-12.399999999999999</v>
      </c>
      <c r="AI28" s="35">
        <v>12.399999999999999</v>
      </c>
      <c r="AJ28" s="35">
        <v>0</v>
      </c>
      <c r="AK28" s="35">
        <v>-62.8</v>
      </c>
      <c r="AL28" s="35">
        <v>62.8</v>
      </c>
      <c r="AM28" s="35">
        <v>0</v>
      </c>
      <c r="AN28" s="35">
        <v>-81.8</v>
      </c>
      <c r="AO28" s="35">
        <v>81.8</v>
      </c>
      <c r="AP28" s="35">
        <v>0</v>
      </c>
      <c r="AQ28" s="35">
        <v>-31.600000000000009</v>
      </c>
      <c r="AR28" s="35">
        <v>31.600000000000009</v>
      </c>
      <c r="AS28" s="35">
        <v>0</v>
      </c>
      <c r="AT28" s="35">
        <v>-106</v>
      </c>
      <c r="AU28" s="35">
        <v>106</v>
      </c>
      <c r="AV28" s="35">
        <v>0</v>
      </c>
      <c r="AW28" s="35">
        <v>-74.5</v>
      </c>
      <c r="AX28" s="35">
        <v>74.5</v>
      </c>
      <c r="AY28" s="35">
        <v>0</v>
      </c>
      <c r="AZ28" s="35">
        <v>-87</v>
      </c>
      <c r="BA28" s="35">
        <v>87</v>
      </c>
      <c r="BB28" s="35">
        <v>0</v>
      </c>
      <c r="BC28" s="35">
        <v>-87.1</v>
      </c>
      <c r="BD28" s="35">
        <v>87.1</v>
      </c>
      <c r="BE28" s="35">
        <v>0</v>
      </c>
      <c r="BF28" s="35">
        <v>-70.599999999999994</v>
      </c>
      <c r="BG28" s="35">
        <v>70.599999999999994</v>
      </c>
      <c r="BH28" s="35">
        <v>0</v>
      </c>
      <c r="BI28" s="35">
        <v>-104.7</v>
      </c>
      <c r="BJ28" s="35">
        <v>104.7</v>
      </c>
      <c r="BK28" s="35">
        <v>0</v>
      </c>
      <c r="BL28" s="35">
        <v>-84.4</v>
      </c>
      <c r="BM28" s="35">
        <v>84.4</v>
      </c>
      <c r="BN28" s="35">
        <v>0</v>
      </c>
      <c r="BO28" s="35">
        <v>33.599999999999994</v>
      </c>
      <c r="BP28" s="35">
        <v>-33.599999999999994</v>
      </c>
      <c r="BQ28" s="35">
        <v>0</v>
      </c>
      <c r="BR28" s="35">
        <v>-62.4</v>
      </c>
      <c r="BS28" s="35">
        <v>62.4</v>
      </c>
      <c r="BT28" s="35">
        <v>0</v>
      </c>
      <c r="BU28" s="35">
        <v>-62.5</v>
      </c>
      <c r="BV28" s="35">
        <v>62.5</v>
      </c>
      <c r="BW28" s="35">
        <v>0</v>
      </c>
      <c r="BX28" s="35">
        <v>47.6</v>
      </c>
      <c r="BY28" s="35">
        <v>-47.6</v>
      </c>
      <c r="BZ28" s="35">
        <v>0</v>
      </c>
      <c r="CA28" s="35">
        <v>232.2</v>
      </c>
      <c r="CB28" s="183">
        <v>-232.2</v>
      </c>
      <c r="CC28" s="35">
        <v>0</v>
      </c>
      <c r="CD28" s="35">
        <v>-35.4</v>
      </c>
      <c r="CE28" s="35">
        <v>35.4</v>
      </c>
      <c r="CF28" s="35">
        <v>0</v>
      </c>
      <c r="CG28" s="35">
        <v>105.3</v>
      </c>
      <c r="CH28" s="35">
        <v>-105.3</v>
      </c>
      <c r="CI28" s="35">
        <v>0</v>
      </c>
      <c r="CJ28" s="35">
        <v>0</v>
      </c>
      <c r="CK28" s="35">
        <v>0</v>
      </c>
      <c r="CL28" s="35">
        <v>0</v>
      </c>
      <c r="CM28" s="35">
        <v>145.9</v>
      </c>
      <c r="CN28" s="35">
        <v>-145.9</v>
      </c>
      <c r="CO28" s="35">
        <v>0</v>
      </c>
      <c r="CP28" s="35">
        <v>0</v>
      </c>
      <c r="CQ28" s="35">
        <v>0</v>
      </c>
      <c r="CR28" s="35">
        <v>0</v>
      </c>
      <c r="CS28" s="35">
        <v>238.7</v>
      </c>
      <c r="CT28" s="35">
        <v>-238.7</v>
      </c>
      <c r="CU28" s="35">
        <v>0</v>
      </c>
      <c r="CV28" s="35">
        <v>0</v>
      </c>
      <c r="CW28" s="35">
        <v>0</v>
      </c>
      <c r="CX28" s="82">
        <v>0</v>
      </c>
      <c r="CY28" s="82">
        <v>0</v>
      </c>
      <c r="CZ28" s="82">
        <v>0</v>
      </c>
      <c r="DA28" s="82">
        <v>0</v>
      </c>
      <c r="DB28" s="82">
        <v>129</v>
      </c>
      <c r="DC28" s="82">
        <v>-129</v>
      </c>
      <c r="DD28" s="82">
        <v>0</v>
      </c>
      <c r="DE28" s="82">
        <v>243.1</v>
      </c>
      <c r="DF28" s="82">
        <v>-243.1</v>
      </c>
      <c r="DG28" s="82">
        <v>0</v>
      </c>
      <c r="DH28" s="82">
        <v>0</v>
      </c>
      <c r="DI28" s="82">
        <v>0</v>
      </c>
      <c r="DJ28" s="82">
        <v>0</v>
      </c>
      <c r="DK28" s="82">
        <v>0</v>
      </c>
      <c r="DL28" s="82">
        <v>0</v>
      </c>
      <c r="DM28" s="82">
        <v>0</v>
      </c>
      <c r="DN28" s="82">
        <v>-11.600000000000001</v>
      </c>
      <c r="DO28" s="82">
        <v>11.600000000000001</v>
      </c>
      <c r="DP28" s="82">
        <v>0</v>
      </c>
      <c r="DQ28" s="82">
        <v>-34.299999999999997</v>
      </c>
      <c r="DR28" s="82">
        <v>34.299999999999997</v>
      </c>
      <c r="DS28" s="82">
        <v>0</v>
      </c>
      <c r="DT28" s="82">
        <v>101.8</v>
      </c>
      <c r="DU28" s="82">
        <v>-101.8</v>
      </c>
      <c r="DV28" s="82">
        <v>0</v>
      </c>
      <c r="DW28" s="82">
        <v>-34.299999999999997</v>
      </c>
      <c r="DX28" s="82">
        <v>34.299999999999997</v>
      </c>
      <c r="DY28" s="82">
        <v>0</v>
      </c>
      <c r="DZ28" s="82">
        <v>49.027000000000001</v>
      </c>
      <c r="EA28" s="82">
        <v>-49.027000000000001</v>
      </c>
      <c r="EB28" s="82">
        <v>0</v>
      </c>
      <c r="EC28" s="82">
        <v>56.500000000000007</v>
      </c>
      <c r="ED28" s="82">
        <v>-56.500000000000007</v>
      </c>
      <c r="EE28" s="82">
        <v>0</v>
      </c>
      <c r="EF28" s="82">
        <v>-42.2</v>
      </c>
      <c r="EG28" s="82">
        <v>42.2</v>
      </c>
      <c r="EH28" s="82">
        <v>0</v>
      </c>
      <c r="EI28" s="82">
        <v>51.699999999999996</v>
      </c>
      <c r="EJ28" s="82">
        <v>-51.699999999999996</v>
      </c>
      <c r="EK28" s="82">
        <v>0</v>
      </c>
      <c r="EL28" s="82">
        <v>-8.3000000000000007</v>
      </c>
      <c r="EM28" s="82">
        <v>8.3000000000000007</v>
      </c>
      <c r="EN28" s="82">
        <v>0</v>
      </c>
      <c r="EO28" s="82">
        <v>152</v>
      </c>
      <c r="EP28" s="82">
        <v>-152</v>
      </c>
      <c r="EQ28" s="82">
        <v>0</v>
      </c>
      <c r="ER28" s="82">
        <v>-8.3000000000000007</v>
      </c>
      <c r="ES28" s="82">
        <v>8.3000000000000007</v>
      </c>
      <c r="ET28" s="82">
        <v>0</v>
      </c>
      <c r="EU28" s="82">
        <v>92.899999999999991</v>
      </c>
      <c r="EV28" s="82">
        <v>-92.899999999999991</v>
      </c>
      <c r="EW28" s="36" t="s">
        <v>292</v>
      </c>
      <c r="EX28" s="608"/>
      <c r="EY28" s="608"/>
      <c r="EZ28" s="608"/>
      <c r="FA28" s="608"/>
      <c r="FB28" s="608"/>
      <c r="FC28" s="608"/>
      <c r="FD28" s="608"/>
      <c r="FE28" s="608"/>
      <c r="FF28" s="630"/>
      <c r="FG28" s="630"/>
      <c r="FH28" s="630"/>
      <c r="FI28" s="630"/>
      <c r="FJ28" s="630"/>
      <c r="FK28" s="630"/>
      <c r="FL28" s="627"/>
      <c r="FM28" s="627"/>
      <c r="FN28" s="627"/>
      <c r="FO28" s="627"/>
      <c r="FP28" s="627"/>
      <c r="FQ28" s="627"/>
      <c r="FR28" s="627"/>
      <c r="FS28" s="627"/>
      <c r="FT28" s="627"/>
      <c r="FU28" s="627"/>
      <c r="FV28" s="627"/>
      <c r="FW28" s="627"/>
      <c r="FX28" s="627"/>
      <c r="FY28" s="627"/>
      <c r="FZ28" s="627"/>
      <c r="GA28" s="627"/>
      <c r="GB28" s="627"/>
      <c r="GC28" s="627"/>
      <c r="GD28" s="627"/>
      <c r="GE28" s="627"/>
      <c r="GF28" s="627"/>
      <c r="GG28" s="627"/>
      <c r="GH28" s="627"/>
      <c r="GI28" s="627"/>
      <c r="GJ28" s="627"/>
      <c r="GK28" s="627"/>
      <c r="GL28" s="627"/>
      <c r="GM28" s="627"/>
      <c r="GN28" s="627"/>
      <c r="GO28" s="627"/>
      <c r="GP28" s="627"/>
      <c r="GQ28" s="627"/>
      <c r="GR28" s="627"/>
      <c r="GS28" s="627"/>
      <c r="GT28" s="627"/>
      <c r="GU28" s="627"/>
      <c r="GV28" s="627"/>
      <c r="GW28" s="627"/>
      <c r="GX28" s="627"/>
      <c r="GY28" s="627"/>
      <c r="GZ28" s="627"/>
      <c r="HA28" s="627"/>
      <c r="HB28" s="627"/>
      <c r="HC28" s="627"/>
    </row>
    <row r="29" spans="1:211" s="30" customFormat="1" ht="30" customHeight="1" x14ac:dyDescent="0.5">
      <c r="A29" s="40"/>
      <c r="B29" s="31" t="s">
        <v>180</v>
      </c>
      <c r="C29" s="182">
        <v>0</v>
      </c>
      <c r="D29" s="32">
        <v>0</v>
      </c>
      <c r="E29" s="32">
        <v>0</v>
      </c>
      <c r="F29" s="32">
        <v>0</v>
      </c>
      <c r="G29" s="32">
        <v>187.6</v>
      </c>
      <c r="H29" s="32">
        <v>-187.6</v>
      </c>
      <c r="I29" s="32">
        <v>0</v>
      </c>
      <c r="J29" s="32">
        <v>0</v>
      </c>
      <c r="K29" s="32">
        <v>0</v>
      </c>
      <c r="L29" s="32">
        <v>0</v>
      </c>
      <c r="M29" s="32">
        <v>88.9</v>
      </c>
      <c r="N29" s="32">
        <v>-88.9</v>
      </c>
      <c r="O29" s="32">
        <v>0</v>
      </c>
      <c r="P29" s="32">
        <v>0</v>
      </c>
      <c r="Q29" s="32">
        <v>0</v>
      </c>
      <c r="R29" s="32">
        <v>0</v>
      </c>
      <c r="S29" s="32">
        <v>141.9</v>
      </c>
      <c r="T29" s="32">
        <v>-141.9</v>
      </c>
      <c r="U29" s="32">
        <v>0</v>
      </c>
      <c r="V29" s="32">
        <v>283.2</v>
      </c>
      <c r="W29" s="32">
        <v>-283.2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50.9</v>
      </c>
      <c r="AI29" s="32">
        <v>-50.9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50.8</v>
      </c>
      <c r="AR29" s="32">
        <v>-50.8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117.5</v>
      </c>
      <c r="BP29" s="32">
        <v>-117.5</v>
      </c>
      <c r="BQ29" s="32">
        <v>0</v>
      </c>
      <c r="BR29" s="32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99.7</v>
      </c>
      <c r="BY29" s="32">
        <v>-99.7</v>
      </c>
      <c r="BZ29" s="32">
        <v>0</v>
      </c>
      <c r="CA29" s="32">
        <v>284</v>
      </c>
      <c r="CB29" s="182">
        <v>-284</v>
      </c>
      <c r="CC29" s="32">
        <v>0</v>
      </c>
      <c r="CD29" s="32">
        <v>0</v>
      </c>
      <c r="CE29" s="32">
        <v>0</v>
      </c>
      <c r="CF29" s="32">
        <v>0</v>
      </c>
      <c r="CG29" s="32">
        <v>105.3</v>
      </c>
      <c r="CH29" s="32">
        <v>-105.3</v>
      </c>
      <c r="CI29" s="32">
        <v>0</v>
      </c>
      <c r="CJ29" s="32">
        <v>0</v>
      </c>
      <c r="CK29" s="32">
        <v>0</v>
      </c>
      <c r="CL29" s="32">
        <v>0</v>
      </c>
      <c r="CM29" s="32">
        <v>145.9</v>
      </c>
      <c r="CN29" s="32">
        <v>-145.9</v>
      </c>
      <c r="CO29" s="32">
        <v>0</v>
      </c>
      <c r="CP29" s="32">
        <v>0</v>
      </c>
      <c r="CQ29" s="32">
        <v>0</v>
      </c>
      <c r="CR29" s="32">
        <v>0</v>
      </c>
      <c r="CS29" s="32">
        <v>238.7</v>
      </c>
      <c r="CT29" s="32">
        <v>-238.7</v>
      </c>
      <c r="CU29" s="32">
        <v>0</v>
      </c>
      <c r="CV29" s="32">
        <v>0</v>
      </c>
      <c r="CW29" s="32">
        <v>0</v>
      </c>
      <c r="CX29" s="81">
        <v>0</v>
      </c>
      <c r="CY29" s="81">
        <v>0</v>
      </c>
      <c r="CZ29" s="81">
        <v>0</v>
      </c>
      <c r="DA29" s="81">
        <v>0</v>
      </c>
      <c r="DB29" s="81">
        <v>129</v>
      </c>
      <c r="DC29" s="81">
        <v>-129</v>
      </c>
      <c r="DD29" s="81">
        <v>0</v>
      </c>
      <c r="DE29" s="81">
        <v>243.1</v>
      </c>
      <c r="DF29" s="81">
        <v>-243.1</v>
      </c>
      <c r="DG29" s="81">
        <v>0</v>
      </c>
      <c r="DH29" s="81">
        <v>0</v>
      </c>
      <c r="DI29" s="81">
        <v>0</v>
      </c>
      <c r="DJ29" s="81">
        <v>0</v>
      </c>
      <c r="DK29" s="81">
        <v>0</v>
      </c>
      <c r="DL29" s="81">
        <v>0</v>
      </c>
      <c r="DM29" s="81">
        <v>0</v>
      </c>
      <c r="DN29" s="81">
        <v>22.9</v>
      </c>
      <c r="DO29" s="81">
        <v>-22.9</v>
      </c>
      <c r="DP29" s="81">
        <v>0</v>
      </c>
      <c r="DQ29" s="81">
        <v>0</v>
      </c>
      <c r="DR29" s="81">
        <v>0</v>
      </c>
      <c r="DS29" s="81">
        <v>0</v>
      </c>
      <c r="DT29" s="81">
        <v>136.1</v>
      </c>
      <c r="DU29" s="81">
        <v>-136.1</v>
      </c>
      <c r="DV29" s="81">
        <v>0</v>
      </c>
      <c r="DW29" s="81">
        <v>0</v>
      </c>
      <c r="DX29" s="81">
        <v>0</v>
      </c>
      <c r="DY29" s="81">
        <v>0</v>
      </c>
      <c r="DZ29" s="81">
        <v>92.227000000000004</v>
      </c>
      <c r="EA29" s="81">
        <v>-92.227000000000004</v>
      </c>
      <c r="EB29" s="81">
        <v>0</v>
      </c>
      <c r="EC29" s="81">
        <v>90.4</v>
      </c>
      <c r="ED29" s="81">
        <v>-90.4</v>
      </c>
      <c r="EE29" s="81">
        <v>0</v>
      </c>
      <c r="EF29" s="81">
        <v>0</v>
      </c>
      <c r="EG29" s="81">
        <v>0</v>
      </c>
      <c r="EH29" s="81">
        <v>0</v>
      </c>
      <c r="EI29" s="81">
        <v>95.3</v>
      </c>
      <c r="EJ29" s="81">
        <v>-95.3</v>
      </c>
      <c r="EK29" s="81">
        <v>0</v>
      </c>
      <c r="EL29" s="81">
        <v>0</v>
      </c>
      <c r="EM29" s="81">
        <v>0</v>
      </c>
      <c r="EN29" s="81">
        <v>0</v>
      </c>
      <c r="EO29" s="81">
        <v>171.8</v>
      </c>
      <c r="EP29" s="81">
        <v>-171.8</v>
      </c>
      <c r="EQ29" s="81">
        <v>0</v>
      </c>
      <c r="ER29" s="81">
        <v>0</v>
      </c>
      <c r="ES29" s="81">
        <v>0</v>
      </c>
      <c r="ET29" s="81">
        <v>0</v>
      </c>
      <c r="EU29" s="81">
        <v>132.1</v>
      </c>
      <c r="EV29" s="81">
        <v>-132.1</v>
      </c>
      <c r="EW29" s="33" t="s">
        <v>293</v>
      </c>
      <c r="EX29" s="608"/>
      <c r="EY29" s="608"/>
      <c r="EZ29" s="608"/>
      <c r="FA29" s="608"/>
      <c r="FB29" s="608"/>
      <c r="FC29" s="608"/>
      <c r="FD29" s="608"/>
      <c r="FE29" s="608"/>
      <c r="FF29" s="630"/>
      <c r="FG29" s="630"/>
      <c r="FH29" s="630"/>
      <c r="FI29" s="630"/>
      <c r="FJ29" s="630"/>
      <c r="FK29" s="630"/>
      <c r="FL29" s="627"/>
      <c r="FM29" s="627"/>
      <c r="FN29" s="627"/>
      <c r="FO29" s="627"/>
      <c r="FP29" s="627"/>
      <c r="FQ29" s="627"/>
      <c r="FR29" s="627"/>
      <c r="FS29" s="627"/>
      <c r="FT29" s="627"/>
      <c r="FU29" s="627"/>
      <c r="FV29" s="627"/>
      <c r="FW29" s="627"/>
      <c r="FX29" s="627"/>
      <c r="FY29" s="627"/>
      <c r="FZ29" s="627"/>
      <c r="GA29" s="627"/>
      <c r="GB29" s="627"/>
      <c r="GC29" s="627"/>
      <c r="GD29" s="627"/>
      <c r="GE29" s="627"/>
      <c r="GF29" s="627"/>
      <c r="GG29" s="627"/>
      <c r="GH29" s="627"/>
      <c r="GI29" s="627"/>
      <c r="GJ29" s="627"/>
      <c r="GK29" s="627"/>
      <c r="GL29" s="627"/>
      <c r="GM29" s="627"/>
      <c r="GN29" s="627"/>
      <c r="GO29" s="627"/>
      <c r="GP29" s="627"/>
      <c r="GQ29" s="627"/>
      <c r="GR29" s="627"/>
      <c r="GS29" s="627"/>
      <c r="GT29" s="627"/>
      <c r="GU29" s="627"/>
      <c r="GV29" s="627"/>
      <c r="GW29" s="627"/>
      <c r="GX29" s="627"/>
      <c r="GY29" s="627"/>
      <c r="GZ29" s="627"/>
      <c r="HA29" s="627"/>
      <c r="HB29" s="627"/>
      <c r="HC29" s="627"/>
    </row>
    <row r="30" spans="1:211" s="30" customFormat="1" ht="30" customHeight="1" x14ac:dyDescent="0.5">
      <c r="A30" s="40"/>
      <c r="B30" s="27" t="s">
        <v>181</v>
      </c>
      <c r="C30" s="181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-31.6</v>
      </c>
      <c r="Z30" s="28">
        <v>31.6</v>
      </c>
      <c r="AA30" s="28">
        <v>0</v>
      </c>
      <c r="AB30" s="28">
        <v>-31.6</v>
      </c>
      <c r="AC30" s="28">
        <v>31.6</v>
      </c>
      <c r="AD30" s="28">
        <v>0</v>
      </c>
      <c r="AE30" s="28">
        <v>-32.299999999999997</v>
      </c>
      <c r="AF30" s="28">
        <v>32.299999999999997</v>
      </c>
      <c r="AG30" s="28">
        <v>0</v>
      </c>
      <c r="AH30" s="28">
        <v>-63.3</v>
      </c>
      <c r="AI30" s="28">
        <v>63.3</v>
      </c>
      <c r="AJ30" s="28">
        <v>0</v>
      </c>
      <c r="AK30" s="28">
        <v>-62.8</v>
      </c>
      <c r="AL30" s="28">
        <v>62.8</v>
      </c>
      <c r="AM30" s="28">
        <v>0</v>
      </c>
      <c r="AN30" s="28">
        <v>-81.8</v>
      </c>
      <c r="AO30" s="28">
        <v>81.8</v>
      </c>
      <c r="AP30" s="28">
        <v>0</v>
      </c>
      <c r="AQ30" s="28">
        <v>-82.4</v>
      </c>
      <c r="AR30" s="28">
        <v>82.4</v>
      </c>
      <c r="AS30" s="28">
        <v>0</v>
      </c>
      <c r="AT30" s="28">
        <v>-106</v>
      </c>
      <c r="AU30" s="28">
        <v>106</v>
      </c>
      <c r="AV30" s="28">
        <v>0</v>
      </c>
      <c r="AW30" s="28">
        <v>-74.5</v>
      </c>
      <c r="AX30" s="28">
        <v>74.5</v>
      </c>
      <c r="AY30" s="28">
        <v>0</v>
      </c>
      <c r="AZ30" s="28">
        <v>-87</v>
      </c>
      <c r="BA30" s="28">
        <v>87</v>
      </c>
      <c r="BB30" s="28">
        <v>0</v>
      </c>
      <c r="BC30" s="28">
        <v>-87.1</v>
      </c>
      <c r="BD30" s="28">
        <v>87.1</v>
      </c>
      <c r="BE30" s="28">
        <v>0</v>
      </c>
      <c r="BF30" s="28">
        <v>-70.599999999999994</v>
      </c>
      <c r="BG30" s="28">
        <v>70.599999999999994</v>
      </c>
      <c r="BH30" s="28">
        <v>0</v>
      </c>
      <c r="BI30" s="28">
        <v>-104.7</v>
      </c>
      <c r="BJ30" s="28">
        <v>104.7</v>
      </c>
      <c r="BK30" s="28">
        <v>0</v>
      </c>
      <c r="BL30" s="28">
        <v>-84.4</v>
      </c>
      <c r="BM30" s="28">
        <v>84.4</v>
      </c>
      <c r="BN30" s="28">
        <v>0</v>
      </c>
      <c r="BO30" s="28">
        <v>-83.9</v>
      </c>
      <c r="BP30" s="28">
        <v>83.9</v>
      </c>
      <c r="BQ30" s="28">
        <v>0</v>
      </c>
      <c r="BR30" s="28">
        <v>-62.4</v>
      </c>
      <c r="BS30" s="28">
        <v>62.4</v>
      </c>
      <c r="BT30" s="28">
        <v>0</v>
      </c>
      <c r="BU30" s="28">
        <v>-62.5</v>
      </c>
      <c r="BV30" s="28">
        <v>62.5</v>
      </c>
      <c r="BW30" s="28">
        <v>0</v>
      </c>
      <c r="BX30" s="28">
        <v>-52.1</v>
      </c>
      <c r="BY30" s="28">
        <v>52.1</v>
      </c>
      <c r="BZ30" s="28">
        <v>0</v>
      </c>
      <c r="CA30" s="28">
        <v>-51.8</v>
      </c>
      <c r="CB30" s="181">
        <v>51.8</v>
      </c>
      <c r="CC30" s="28">
        <v>0</v>
      </c>
      <c r="CD30" s="28">
        <v>-35.4</v>
      </c>
      <c r="CE30" s="28">
        <v>35.4</v>
      </c>
      <c r="CF30" s="28">
        <v>0</v>
      </c>
      <c r="CG30" s="28">
        <v>0</v>
      </c>
      <c r="CH30" s="28">
        <v>0</v>
      </c>
      <c r="CI30" s="28">
        <v>0</v>
      </c>
      <c r="CJ30" s="28">
        <v>0</v>
      </c>
      <c r="CK30" s="28">
        <v>0</v>
      </c>
      <c r="CL30" s="28">
        <v>0</v>
      </c>
      <c r="CM30" s="28">
        <v>0</v>
      </c>
      <c r="CN30" s="28">
        <v>0</v>
      </c>
      <c r="CO30" s="28">
        <v>0</v>
      </c>
      <c r="CP30" s="28">
        <v>0</v>
      </c>
      <c r="CQ30" s="28">
        <v>0</v>
      </c>
      <c r="CR30" s="28">
        <v>0</v>
      </c>
      <c r="CS30" s="28">
        <v>0</v>
      </c>
      <c r="CT30" s="28">
        <v>0</v>
      </c>
      <c r="CU30" s="28">
        <v>0</v>
      </c>
      <c r="CV30" s="28">
        <v>0</v>
      </c>
      <c r="CW30" s="28">
        <v>0</v>
      </c>
      <c r="CX30" s="80">
        <v>0</v>
      </c>
      <c r="CY30" s="80">
        <v>0</v>
      </c>
      <c r="CZ30" s="80">
        <v>0</v>
      </c>
      <c r="DA30" s="80">
        <v>0</v>
      </c>
      <c r="DB30" s="80">
        <v>0</v>
      </c>
      <c r="DC30" s="80">
        <v>0</v>
      </c>
      <c r="DD30" s="80">
        <v>0</v>
      </c>
      <c r="DE30" s="80">
        <v>0</v>
      </c>
      <c r="DF30" s="80">
        <v>0</v>
      </c>
      <c r="DG30" s="80">
        <v>0</v>
      </c>
      <c r="DH30" s="80">
        <v>0</v>
      </c>
      <c r="DI30" s="80">
        <v>0</v>
      </c>
      <c r="DJ30" s="80">
        <v>0</v>
      </c>
      <c r="DK30" s="80">
        <v>0</v>
      </c>
      <c r="DL30" s="80">
        <v>0</v>
      </c>
      <c r="DM30" s="80">
        <v>0</v>
      </c>
      <c r="DN30" s="80">
        <v>-34.5</v>
      </c>
      <c r="DO30" s="80">
        <v>34.5</v>
      </c>
      <c r="DP30" s="80">
        <v>0</v>
      </c>
      <c r="DQ30" s="80">
        <v>-34.299999999999997</v>
      </c>
      <c r="DR30" s="80">
        <v>34.299999999999997</v>
      </c>
      <c r="DS30" s="80">
        <v>0</v>
      </c>
      <c r="DT30" s="80">
        <v>-34.299999999999997</v>
      </c>
      <c r="DU30" s="80">
        <v>34.299999999999997</v>
      </c>
      <c r="DV30" s="80">
        <v>0</v>
      </c>
      <c r="DW30" s="80">
        <v>-34.299999999999997</v>
      </c>
      <c r="DX30" s="80">
        <v>34.299999999999997</v>
      </c>
      <c r="DY30" s="80">
        <v>0</v>
      </c>
      <c r="DZ30" s="80">
        <v>-43.2</v>
      </c>
      <c r="EA30" s="80">
        <v>43.2</v>
      </c>
      <c r="EB30" s="80">
        <v>0</v>
      </c>
      <c r="EC30" s="80">
        <v>-33.9</v>
      </c>
      <c r="ED30" s="80">
        <v>33.9</v>
      </c>
      <c r="EE30" s="80">
        <v>0</v>
      </c>
      <c r="EF30" s="80">
        <v>-42.2</v>
      </c>
      <c r="EG30" s="80">
        <v>42.2</v>
      </c>
      <c r="EH30" s="80">
        <v>0</v>
      </c>
      <c r="EI30" s="80">
        <v>-43.6</v>
      </c>
      <c r="EJ30" s="80">
        <v>43.6</v>
      </c>
      <c r="EK30" s="80">
        <v>0</v>
      </c>
      <c r="EL30" s="80">
        <v>-8.3000000000000007</v>
      </c>
      <c r="EM30" s="80">
        <v>8.3000000000000007</v>
      </c>
      <c r="EN30" s="80">
        <v>0</v>
      </c>
      <c r="EO30" s="80">
        <v>-19.8</v>
      </c>
      <c r="EP30" s="80">
        <v>19.8</v>
      </c>
      <c r="EQ30" s="80">
        <v>0</v>
      </c>
      <c r="ER30" s="80">
        <v>-8.3000000000000007</v>
      </c>
      <c r="ES30" s="80">
        <v>8.3000000000000007</v>
      </c>
      <c r="ET30" s="80">
        <v>0</v>
      </c>
      <c r="EU30" s="80">
        <v>-39.200000000000003</v>
      </c>
      <c r="EV30" s="80">
        <v>39.200000000000003</v>
      </c>
      <c r="EW30" s="29" t="s">
        <v>294</v>
      </c>
      <c r="EX30" s="608"/>
      <c r="EY30" s="608"/>
      <c r="EZ30" s="608"/>
      <c r="FA30" s="608"/>
      <c r="FB30" s="608"/>
      <c r="FC30" s="608"/>
      <c r="FD30" s="608"/>
      <c r="FE30" s="608"/>
      <c r="FF30" s="630"/>
      <c r="FG30" s="630"/>
      <c r="FH30" s="630"/>
      <c r="FI30" s="630"/>
      <c r="FJ30" s="630"/>
      <c r="FK30" s="630"/>
      <c r="FL30" s="627"/>
      <c r="FM30" s="627"/>
      <c r="FN30" s="627"/>
      <c r="FO30" s="627"/>
      <c r="FP30" s="627"/>
      <c r="FQ30" s="627"/>
      <c r="FR30" s="627"/>
      <c r="FS30" s="627"/>
      <c r="FT30" s="627"/>
      <c r="FU30" s="627"/>
      <c r="FV30" s="627"/>
      <c r="FW30" s="627"/>
      <c r="FX30" s="627"/>
      <c r="FY30" s="627"/>
      <c r="FZ30" s="627"/>
      <c r="GA30" s="627"/>
      <c r="GB30" s="627"/>
      <c r="GC30" s="627"/>
      <c r="GD30" s="627"/>
      <c r="GE30" s="627"/>
      <c r="GF30" s="627"/>
      <c r="GG30" s="627"/>
      <c r="GH30" s="627"/>
      <c r="GI30" s="627"/>
      <c r="GJ30" s="627"/>
      <c r="GK30" s="627"/>
      <c r="GL30" s="627"/>
      <c r="GM30" s="627"/>
      <c r="GN30" s="627"/>
      <c r="GO30" s="627"/>
      <c r="GP30" s="627"/>
      <c r="GQ30" s="627"/>
      <c r="GR30" s="627"/>
      <c r="GS30" s="627"/>
      <c r="GT30" s="627"/>
      <c r="GU30" s="627"/>
      <c r="GV30" s="627"/>
      <c r="GW30" s="627"/>
      <c r="GX30" s="627"/>
      <c r="GY30" s="627"/>
      <c r="GZ30" s="627"/>
      <c r="HA30" s="627"/>
      <c r="HB30" s="627"/>
      <c r="HC30" s="627"/>
    </row>
    <row r="31" spans="1:211" s="30" customFormat="1" ht="30" customHeight="1" x14ac:dyDescent="0.5">
      <c r="A31" s="40"/>
      <c r="B31" s="37" t="s">
        <v>182</v>
      </c>
      <c r="C31" s="184">
        <v>0</v>
      </c>
      <c r="D31" s="38">
        <v>0</v>
      </c>
      <c r="E31" s="38">
        <v>0</v>
      </c>
      <c r="F31" s="38">
        <v>0</v>
      </c>
      <c r="G31" s="38">
        <v>-17.427999999999994</v>
      </c>
      <c r="H31" s="38">
        <v>17.427999999999994</v>
      </c>
      <c r="I31" s="38">
        <v>0</v>
      </c>
      <c r="J31" s="38">
        <v>-4.1269999999997253E-2</v>
      </c>
      <c r="K31" s="38">
        <v>4.1269999999997253E-2</v>
      </c>
      <c r="L31" s="38">
        <v>0</v>
      </c>
      <c r="M31" s="38">
        <v>0.70739999999999981</v>
      </c>
      <c r="N31" s="38">
        <v>-0.70739999999999981</v>
      </c>
      <c r="O31" s="38">
        <v>0</v>
      </c>
      <c r="P31" s="38">
        <v>-2.8000000000005798E-4</v>
      </c>
      <c r="Q31" s="38">
        <v>2.8000000000005798E-4</v>
      </c>
      <c r="R31" s="38">
        <v>0</v>
      </c>
      <c r="S31" s="38">
        <v>-19.760000000000002</v>
      </c>
      <c r="T31" s="38">
        <v>19.760000000000002</v>
      </c>
      <c r="U31" s="38">
        <v>0</v>
      </c>
      <c r="V31" s="38">
        <v>31.799999999999997</v>
      </c>
      <c r="W31" s="38">
        <v>-31.799999999999997</v>
      </c>
      <c r="X31" s="38">
        <v>0</v>
      </c>
      <c r="Y31" s="38">
        <v>-14.734849999999998</v>
      </c>
      <c r="Z31" s="38">
        <v>14.734849999999998</v>
      </c>
      <c r="AA31" s="38">
        <v>0</v>
      </c>
      <c r="AB31" s="38">
        <v>23.5</v>
      </c>
      <c r="AC31" s="38">
        <v>-23.5</v>
      </c>
      <c r="AD31" s="38">
        <v>0</v>
      </c>
      <c r="AE31" s="38">
        <v>-9.6</v>
      </c>
      <c r="AF31" s="38">
        <v>9.6</v>
      </c>
      <c r="AG31" s="38">
        <v>0</v>
      </c>
      <c r="AH31" s="38">
        <v>0</v>
      </c>
      <c r="AI31" s="38">
        <v>0</v>
      </c>
      <c r="AJ31" s="38">
        <v>0</v>
      </c>
      <c r="AK31" s="38">
        <v>11.8</v>
      </c>
      <c r="AL31" s="38">
        <v>-11.8</v>
      </c>
      <c r="AM31" s="38">
        <v>0</v>
      </c>
      <c r="AN31" s="38">
        <v>0</v>
      </c>
      <c r="AO31" s="38">
        <v>0</v>
      </c>
      <c r="AP31" s="38">
        <v>0</v>
      </c>
      <c r="AQ31" s="38">
        <v>37.300000000000004</v>
      </c>
      <c r="AR31" s="38">
        <v>-37.300000000000004</v>
      </c>
      <c r="AS31" s="38">
        <v>0</v>
      </c>
      <c r="AT31" s="38">
        <v>-12.2</v>
      </c>
      <c r="AU31" s="38">
        <v>12.2</v>
      </c>
      <c r="AV31" s="38">
        <v>0</v>
      </c>
      <c r="AW31" s="38">
        <v>-1.9</v>
      </c>
      <c r="AX31" s="38">
        <v>1.9</v>
      </c>
      <c r="AY31" s="38">
        <v>0</v>
      </c>
      <c r="AZ31" s="38">
        <v>-12.6</v>
      </c>
      <c r="BA31" s="38">
        <v>12.6</v>
      </c>
      <c r="BB31" s="38">
        <v>0</v>
      </c>
      <c r="BC31" s="38">
        <v>-3.4</v>
      </c>
      <c r="BD31" s="38">
        <v>3.4</v>
      </c>
      <c r="BE31" s="38">
        <v>0</v>
      </c>
      <c r="BF31" s="38">
        <v>-12.2</v>
      </c>
      <c r="BG31" s="38">
        <v>12.2</v>
      </c>
      <c r="BH31" s="38">
        <v>0</v>
      </c>
      <c r="BI31" s="38">
        <v>-16.399999999999999</v>
      </c>
      <c r="BJ31" s="38">
        <v>16.399999999999999</v>
      </c>
      <c r="BK31" s="38">
        <v>0</v>
      </c>
      <c r="BL31" s="38">
        <v>29</v>
      </c>
      <c r="BM31" s="38">
        <v>-29</v>
      </c>
      <c r="BN31" s="38">
        <v>0</v>
      </c>
      <c r="BO31" s="38">
        <v>-16.3</v>
      </c>
      <c r="BP31" s="38">
        <v>16.3</v>
      </c>
      <c r="BQ31" s="38">
        <v>0</v>
      </c>
      <c r="BR31" s="38">
        <v>-6.1</v>
      </c>
      <c r="BS31" s="38">
        <v>6.1</v>
      </c>
      <c r="BT31" s="38">
        <v>0</v>
      </c>
      <c r="BU31" s="38">
        <v>-17.5</v>
      </c>
      <c r="BV31" s="38">
        <v>17.5</v>
      </c>
      <c r="BW31" s="38">
        <v>0</v>
      </c>
      <c r="BX31" s="38">
        <v>0</v>
      </c>
      <c r="BY31" s="38">
        <v>0</v>
      </c>
      <c r="BZ31" s="38">
        <v>0</v>
      </c>
      <c r="CA31" s="38">
        <v>9.3999999999999986</v>
      </c>
      <c r="CB31" s="184">
        <v>-9.3999999999999986</v>
      </c>
      <c r="CC31" s="38">
        <v>0</v>
      </c>
      <c r="CD31" s="38">
        <v>30</v>
      </c>
      <c r="CE31" s="38">
        <v>-30</v>
      </c>
      <c r="CF31" s="38">
        <v>0</v>
      </c>
      <c r="CG31" s="38">
        <v>-8.1</v>
      </c>
      <c r="CH31" s="38">
        <v>8.1</v>
      </c>
      <c r="CI31" s="38">
        <v>0</v>
      </c>
      <c r="CJ31" s="38">
        <v>-8.5</v>
      </c>
      <c r="CK31" s="38">
        <v>8.5</v>
      </c>
      <c r="CL31" s="38">
        <v>0</v>
      </c>
      <c r="CM31" s="38">
        <v>-3</v>
      </c>
      <c r="CN31" s="38">
        <v>3</v>
      </c>
      <c r="CO31" s="38">
        <v>0</v>
      </c>
      <c r="CP31" s="38">
        <v>-8.3000000000000007</v>
      </c>
      <c r="CQ31" s="38">
        <v>8.3000000000000007</v>
      </c>
      <c r="CR31" s="38">
        <v>0</v>
      </c>
      <c r="CS31" s="38">
        <v>63.5</v>
      </c>
      <c r="CT31" s="38">
        <v>-63.5</v>
      </c>
      <c r="CU31" s="38">
        <v>0</v>
      </c>
      <c r="CV31" s="38">
        <v>-15.6</v>
      </c>
      <c r="CW31" s="38">
        <v>15.6</v>
      </c>
      <c r="CX31" s="83">
        <v>0</v>
      </c>
      <c r="CY31" s="83">
        <v>-6.6</v>
      </c>
      <c r="CZ31" s="83">
        <v>6.6</v>
      </c>
      <c r="DA31" s="83">
        <v>0</v>
      </c>
      <c r="DB31" s="83">
        <v>-15.9</v>
      </c>
      <c r="DC31" s="83">
        <v>15.9</v>
      </c>
      <c r="DD31" s="83">
        <v>0</v>
      </c>
      <c r="DE31" s="83">
        <v>-29.3</v>
      </c>
      <c r="DF31" s="83">
        <v>29.3</v>
      </c>
      <c r="DG31" s="83">
        <v>0</v>
      </c>
      <c r="DH31" s="83">
        <v>2.0999999999999996</v>
      </c>
      <c r="DI31" s="83">
        <v>-2.0999999999999996</v>
      </c>
      <c r="DJ31" s="83">
        <v>0</v>
      </c>
      <c r="DK31" s="83">
        <v>5.7999999999999989</v>
      </c>
      <c r="DL31" s="83">
        <v>-5.7999999999999989</v>
      </c>
      <c r="DM31" s="83">
        <v>0</v>
      </c>
      <c r="DN31" s="83">
        <v>-7</v>
      </c>
      <c r="DO31" s="83">
        <v>7</v>
      </c>
      <c r="DP31" s="83">
        <v>0</v>
      </c>
      <c r="DQ31" s="83">
        <v>-19.600000000000001</v>
      </c>
      <c r="DR31" s="83">
        <v>19.600000000000001</v>
      </c>
      <c r="DS31" s="83">
        <v>0</v>
      </c>
      <c r="DT31" s="83">
        <v>0</v>
      </c>
      <c r="DU31" s="83">
        <v>0</v>
      </c>
      <c r="DV31" s="83">
        <v>0</v>
      </c>
      <c r="DW31" s="83">
        <v>-5.3999999999999986</v>
      </c>
      <c r="DX31" s="83">
        <v>5.3999999999999986</v>
      </c>
      <c r="DY31" s="83">
        <v>0</v>
      </c>
      <c r="DZ31" s="83">
        <v>0</v>
      </c>
      <c r="EA31" s="83">
        <v>0</v>
      </c>
      <c r="EB31" s="83">
        <v>0</v>
      </c>
      <c r="EC31" s="83">
        <v>-14.7</v>
      </c>
      <c r="ED31" s="83">
        <v>14.7</v>
      </c>
      <c r="EE31" s="83">
        <v>0</v>
      </c>
      <c r="EF31" s="83">
        <v>-3.3</v>
      </c>
      <c r="EG31" s="83">
        <v>3.3</v>
      </c>
      <c r="EH31" s="83">
        <v>0</v>
      </c>
      <c r="EI31" s="83">
        <v>-4.3</v>
      </c>
      <c r="EJ31" s="83">
        <v>4.3</v>
      </c>
      <c r="EK31" s="83">
        <v>0</v>
      </c>
      <c r="EL31" s="83">
        <v>-3.4</v>
      </c>
      <c r="EM31" s="83">
        <v>3.4</v>
      </c>
      <c r="EN31" s="83">
        <v>0</v>
      </c>
      <c r="EO31" s="83">
        <v>24</v>
      </c>
      <c r="EP31" s="83">
        <v>-24</v>
      </c>
      <c r="EQ31" s="83">
        <v>0</v>
      </c>
      <c r="ER31" s="83">
        <v>-3.4</v>
      </c>
      <c r="ES31" s="83">
        <v>3.4</v>
      </c>
      <c r="ET31" s="83">
        <v>0</v>
      </c>
      <c r="EU31" s="83">
        <v>-3.7</v>
      </c>
      <c r="EV31" s="83">
        <v>3.7</v>
      </c>
      <c r="EW31" s="39" t="s">
        <v>295</v>
      </c>
      <c r="EX31" s="608"/>
      <c r="EY31" s="608"/>
      <c r="EZ31" s="608"/>
      <c r="FA31" s="608"/>
      <c r="FB31" s="608"/>
      <c r="FC31" s="608"/>
      <c r="FD31" s="608"/>
      <c r="FE31" s="608"/>
      <c r="FF31" s="630"/>
      <c r="FG31" s="630"/>
      <c r="FH31" s="630"/>
      <c r="FI31" s="630"/>
      <c r="FJ31" s="630"/>
      <c r="FK31" s="630"/>
      <c r="FL31" s="627"/>
      <c r="FM31" s="627"/>
      <c r="FN31" s="627"/>
      <c r="FO31" s="627"/>
      <c r="FP31" s="627"/>
      <c r="FQ31" s="627"/>
      <c r="FR31" s="627"/>
      <c r="FS31" s="627"/>
      <c r="FT31" s="627"/>
      <c r="FU31" s="627"/>
      <c r="FV31" s="627"/>
      <c r="FW31" s="627"/>
      <c r="FX31" s="627"/>
      <c r="FY31" s="627"/>
      <c r="FZ31" s="627"/>
      <c r="GA31" s="627"/>
      <c r="GB31" s="627"/>
      <c r="GC31" s="627"/>
      <c r="GD31" s="627"/>
      <c r="GE31" s="627"/>
      <c r="GF31" s="627"/>
      <c r="GG31" s="627"/>
      <c r="GH31" s="627"/>
      <c r="GI31" s="627"/>
      <c r="GJ31" s="627"/>
      <c r="GK31" s="627"/>
      <c r="GL31" s="627"/>
      <c r="GM31" s="627"/>
      <c r="GN31" s="627"/>
      <c r="GO31" s="627"/>
      <c r="GP31" s="627"/>
      <c r="GQ31" s="627"/>
      <c r="GR31" s="627"/>
      <c r="GS31" s="627"/>
      <c r="GT31" s="627"/>
      <c r="GU31" s="627"/>
      <c r="GV31" s="627"/>
      <c r="GW31" s="627"/>
      <c r="GX31" s="627"/>
      <c r="GY31" s="627"/>
      <c r="GZ31" s="627"/>
      <c r="HA31" s="627"/>
      <c r="HB31" s="627"/>
      <c r="HC31" s="627"/>
    </row>
    <row r="32" spans="1:211" s="30" customFormat="1" ht="30" customHeight="1" x14ac:dyDescent="0.5">
      <c r="A32" s="40"/>
      <c r="B32" s="27" t="s">
        <v>180</v>
      </c>
      <c r="C32" s="181">
        <v>0</v>
      </c>
      <c r="D32" s="28">
        <v>0</v>
      </c>
      <c r="E32" s="28">
        <v>0</v>
      </c>
      <c r="F32" s="28">
        <v>0</v>
      </c>
      <c r="G32" s="28">
        <v>-2.799999999999514E-2</v>
      </c>
      <c r="H32" s="28">
        <v>2.799999999999514E-2</v>
      </c>
      <c r="I32" s="28">
        <v>0</v>
      </c>
      <c r="J32" s="28">
        <v>-4.1269999999997253E-2</v>
      </c>
      <c r="K32" s="28">
        <v>4.1269999999997253E-2</v>
      </c>
      <c r="L32" s="28">
        <v>0</v>
      </c>
      <c r="M32" s="28">
        <v>11.907400000000003</v>
      </c>
      <c r="N32" s="28">
        <v>-11.907400000000003</v>
      </c>
      <c r="O32" s="28">
        <v>0</v>
      </c>
      <c r="P32" s="28">
        <v>-2.8000000000005798E-4</v>
      </c>
      <c r="Q32" s="28">
        <v>2.8000000000005798E-4</v>
      </c>
      <c r="R32" s="28">
        <v>0</v>
      </c>
      <c r="S32" s="28">
        <v>3.9999999999999147E-2</v>
      </c>
      <c r="T32" s="28">
        <v>-3.9999999999999147E-2</v>
      </c>
      <c r="U32" s="28">
        <v>0</v>
      </c>
      <c r="V32" s="28">
        <v>41.9</v>
      </c>
      <c r="W32" s="28">
        <v>-41.9</v>
      </c>
      <c r="X32" s="28">
        <v>0</v>
      </c>
      <c r="Y32" s="28">
        <v>-3.4849999999998715E-2</v>
      </c>
      <c r="Z32" s="28">
        <v>3.4849999999998715E-2</v>
      </c>
      <c r="AA32" s="28">
        <v>0</v>
      </c>
      <c r="AB32" s="28">
        <v>23.5</v>
      </c>
      <c r="AC32" s="28">
        <v>-23.5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21.3</v>
      </c>
      <c r="AL32" s="28">
        <v>-21.3</v>
      </c>
      <c r="AM32" s="28">
        <v>0</v>
      </c>
      <c r="AN32" s="28">
        <v>0</v>
      </c>
      <c r="AO32" s="28">
        <v>0</v>
      </c>
      <c r="AP32" s="28">
        <v>0</v>
      </c>
      <c r="AQ32" s="28">
        <v>39.1</v>
      </c>
      <c r="AR32" s="28">
        <v>-39.1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41.1</v>
      </c>
      <c r="BM32" s="28">
        <v>-41.1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26.9</v>
      </c>
      <c r="CB32" s="181">
        <v>-26.9</v>
      </c>
      <c r="CC32" s="28">
        <v>0</v>
      </c>
      <c r="CD32" s="28">
        <v>30</v>
      </c>
      <c r="CE32" s="28">
        <v>-30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66.5</v>
      </c>
      <c r="CT32" s="28">
        <v>-66.5</v>
      </c>
      <c r="CU32" s="28">
        <v>0</v>
      </c>
      <c r="CV32" s="28">
        <v>0</v>
      </c>
      <c r="CW32" s="28">
        <v>0</v>
      </c>
      <c r="CX32" s="80">
        <v>0</v>
      </c>
      <c r="CY32" s="80">
        <v>0</v>
      </c>
      <c r="CZ32" s="80">
        <v>0</v>
      </c>
      <c r="DA32" s="80">
        <v>0</v>
      </c>
      <c r="DB32" s="80">
        <v>0</v>
      </c>
      <c r="DC32" s="80">
        <v>0</v>
      </c>
      <c r="DD32" s="80">
        <v>0</v>
      </c>
      <c r="DE32" s="80">
        <v>0</v>
      </c>
      <c r="DF32" s="80">
        <v>0</v>
      </c>
      <c r="DG32" s="80">
        <v>0</v>
      </c>
      <c r="DH32" s="80">
        <v>17</v>
      </c>
      <c r="DI32" s="80">
        <v>-17</v>
      </c>
      <c r="DJ32" s="80">
        <v>0</v>
      </c>
      <c r="DK32" s="80">
        <v>21.7</v>
      </c>
      <c r="DL32" s="80">
        <v>-21.7</v>
      </c>
      <c r="DM32" s="80">
        <v>0</v>
      </c>
      <c r="DN32" s="80">
        <v>0</v>
      </c>
      <c r="DO32" s="80">
        <v>0</v>
      </c>
      <c r="DP32" s="80">
        <v>0</v>
      </c>
      <c r="DQ32" s="80">
        <v>0</v>
      </c>
      <c r="DR32" s="80">
        <v>0</v>
      </c>
      <c r="DS32" s="80">
        <v>0</v>
      </c>
      <c r="DT32" s="80">
        <v>0</v>
      </c>
      <c r="DU32" s="80">
        <v>0</v>
      </c>
      <c r="DV32" s="80">
        <v>0</v>
      </c>
      <c r="DW32" s="80">
        <v>14.3</v>
      </c>
      <c r="DX32" s="80">
        <v>-14.3</v>
      </c>
      <c r="DY32" s="80">
        <v>0</v>
      </c>
      <c r="DZ32" s="80">
        <v>0</v>
      </c>
      <c r="EA32" s="80">
        <v>0</v>
      </c>
      <c r="EB32" s="80">
        <v>0</v>
      </c>
      <c r="EC32" s="80">
        <v>0</v>
      </c>
      <c r="ED32" s="80">
        <v>0</v>
      </c>
      <c r="EE32" s="80">
        <v>0</v>
      </c>
      <c r="EF32" s="80">
        <v>0</v>
      </c>
      <c r="EG32" s="80">
        <v>0</v>
      </c>
      <c r="EH32" s="80">
        <v>0</v>
      </c>
      <c r="EI32" s="80">
        <v>0</v>
      </c>
      <c r="EJ32" s="80">
        <v>0</v>
      </c>
      <c r="EK32" s="80">
        <v>0</v>
      </c>
      <c r="EL32" s="80">
        <v>0</v>
      </c>
      <c r="EM32" s="80">
        <v>0</v>
      </c>
      <c r="EN32" s="80">
        <v>0</v>
      </c>
      <c r="EO32" s="80">
        <v>32</v>
      </c>
      <c r="EP32" s="80">
        <v>-32</v>
      </c>
      <c r="EQ32" s="80">
        <v>0</v>
      </c>
      <c r="ER32" s="80">
        <v>0</v>
      </c>
      <c r="ES32" s="80">
        <v>0</v>
      </c>
      <c r="ET32" s="80">
        <v>0</v>
      </c>
      <c r="EU32" s="80">
        <v>0</v>
      </c>
      <c r="EV32" s="80">
        <v>0</v>
      </c>
      <c r="EW32" s="29" t="s">
        <v>300</v>
      </c>
      <c r="EX32" s="608"/>
      <c r="EY32" s="608"/>
      <c r="EZ32" s="608"/>
      <c r="FA32" s="608"/>
      <c r="FB32" s="608"/>
      <c r="FC32" s="608"/>
      <c r="FD32" s="608"/>
      <c r="FE32" s="608"/>
      <c r="FF32" s="630"/>
      <c r="FG32" s="630"/>
      <c r="FH32" s="630"/>
      <c r="FI32" s="630"/>
      <c r="FJ32" s="630"/>
      <c r="FK32" s="630"/>
      <c r="FL32" s="627"/>
      <c r="FM32" s="627"/>
      <c r="FN32" s="627"/>
      <c r="FO32" s="627"/>
      <c r="FP32" s="627"/>
      <c r="FQ32" s="627"/>
      <c r="FR32" s="627"/>
      <c r="FS32" s="627"/>
      <c r="FT32" s="627"/>
      <c r="FU32" s="627"/>
      <c r="FV32" s="627"/>
      <c r="FW32" s="627"/>
      <c r="FX32" s="627"/>
      <c r="FY32" s="627"/>
      <c r="FZ32" s="627"/>
      <c r="GA32" s="627"/>
      <c r="GB32" s="627"/>
      <c r="GC32" s="627"/>
      <c r="GD32" s="627"/>
      <c r="GE32" s="627"/>
      <c r="GF32" s="627"/>
      <c r="GG32" s="627"/>
      <c r="GH32" s="627"/>
      <c r="GI32" s="627"/>
      <c r="GJ32" s="627"/>
      <c r="GK32" s="627"/>
      <c r="GL32" s="627"/>
      <c r="GM32" s="627"/>
      <c r="GN32" s="627"/>
      <c r="GO32" s="627"/>
      <c r="GP32" s="627"/>
      <c r="GQ32" s="627"/>
      <c r="GR32" s="627"/>
      <c r="GS32" s="627"/>
      <c r="GT32" s="627"/>
      <c r="GU32" s="627"/>
      <c r="GV32" s="627"/>
      <c r="GW32" s="627"/>
      <c r="GX32" s="627"/>
      <c r="GY32" s="627"/>
      <c r="GZ32" s="627"/>
      <c r="HA32" s="627"/>
      <c r="HB32" s="627"/>
      <c r="HC32" s="627"/>
    </row>
    <row r="33" spans="1:211" s="30" customFormat="1" ht="30" customHeight="1" x14ac:dyDescent="0.5">
      <c r="A33" s="40"/>
      <c r="B33" s="31" t="s">
        <v>181</v>
      </c>
      <c r="C33" s="182">
        <v>0</v>
      </c>
      <c r="D33" s="32">
        <v>0</v>
      </c>
      <c r="E33" s="32">
        <v>0</v>
      </c>
      <c r="F33" s="32">
        <v>0</v>
      </c>
      <c r="G33" s="32">
        <v>-17.399999999999999</v>
      </c>
      <c r="H33" s="32">
        <v>17.399999999999999</v>
      </c>
      <c r="I33" s="32">
        <v>0</v>
      </c>
      <c r="J33" s="32">
        <v>0</v>
      </c>
      <c r="K33" s="32">
        <v>0</v>
      </c>
      <c r="L33" s="32">
        <v>0</v>
      </c>
      <c r="M33" s="32">
        <v>-11.200000000000003</v>
      </c>
      <c r="N33" s="32">
        <v>11.200000000000003</v>
      </c>
      <c r="O33" s="32">
        <v>0</v>
      </c>
      <c r="P33" s="32">
        <v>0</v>
      </c>
      <c r="Q33" s="32">
        <v>0</v>
      </c>
      <c r="R33" s="32">
        <v>0</v>
      </c>
      <c r="S33" s="32">
        <v>-19.8</v>
      </c>
      <c r="T33" s="32">
        <v>19.8</v>
      </c>
      <c r="U33" s="32">
        <v>0</v>
      </c>
      <c r="V33" s="32">
        <v>-10.1</v>
      </c>
      <c r="W33" s="32">
        <v>10.1</v>
      </c>
      <c r="X33" s="32">
        <v>0</v>
      </c>
      <c r="Y33" s="32">
        <v>-14.7</v>
      </c>
      <c r="Z33" s="32">
        <v>14.7</v>
      </c>
      <c r="AA33" s="32">
        <v>0</v>
      </c>
      <c r="AB33" s="32">
        <v>0</v>
      </c>
      <c r="AC33" s="32">
        <v>0</v>
      </c>
      <c r="AD33" s="32">
        <v>0</v>
      </c>
      <c r="AE33" s="32">
        <v>-9.6</v>
      </c>
      <c r="AF33" s="32">
        <v>9.6</v>
      </c>
      <c r="AG33" s="32">
        <v>0</v>
      </c>
      <c r="AH33" s="32">
        <v>0</v>
      </c>
      <c r="AI33" s="32">
        <v>0</v>
      </c>
      <c r="AJ33" s="32">
        <v>0</v>
      </c>
      <c r="AK33" s="32">
        <v>-9.5</v>
      </c>
      <c r="AL33" s="32">
        <v>9.5</v>
      </c>
      <c r="AM33" s="32">
        <v>0</v>
      </c>
      <c r="AN33" s="32">
        <v>0</v>
      </c>
      <c r="AO33" s="32">
        <v>0</v>
      </c>
      <c r="AP33" s="32">
        <v>0</v>
      </c>
      <c r="AQ33" s="32">
        <v>-1.8</v>
      </c>
      <c r="AR33" s="32">
        <v>1.8</v>
      </c>
      <c r="AS33" s="32">
        <v>0</v>
      </c>
      <c r="AT33" s="32">
        <v>-12.2</v>
      </c>
      <c r="AU33" s="32">
        <v>12.2</v>
      </c>
      <c r="AV33" s="32">
        <v>0</v>
      </c>
      <c r="AW33" s="32">
        <v>-1.9</v>
      </c>
      <c r="AX33" s="32">
        <v>1.9</v>
      </c>
      <c r="AY33" s="32">
        <v>0</v>
      </c>
      <c r="AZ33" s="32">
        <v>-12.6</v>
      </c>
      <c r="BA33" s="32">
        <v>12.6</v>
      </c>
      <c r="BB33" s="32">
        <v>0</v>
      </c>
      <c r="BC33" s="32">
        <v>-3.4</v>
      </c>
      <c r="BD33" s="32">
        <v>3.4</v>
      </c>
      <c r="BE33" s="32">
        <v>0</v>
      </c>
      <c r="BF33" s="32">
        <v>-12.2</v>
      </c>
      <c r="BG33" s="32">
        <v>12.2</v>
      </c>
      <c r="BH33" s="32">
        <v>0</v>
      </c>
      <c r="BI33" s="32">
        <v>-16.399999999999999</v>
      </c>
      <c r="BJ33" s="32">
        <v>16.399999999999999</v>
      </c>
      <c r="BK33" s="32">
        <v>0</v>
      </c>
      <c r="BL33" s="32">
        <v>-12.1</v>
      </c>
      <c r="BM33" s="32">
        <v>12.1</v>
      </c>
      <c r="BN33" s="32">
        <v>0</v>
      </c>
      <c r="BO33" s="32">
        <v>-16.3</v>
      </c>
      <c r="BP33" s="32">
        <v>16.3</v>
      </c>
      <c r="BQ33" s="32">
        <v>0</v>
      </c>
      <c r="BR33" s="32">
        <v>-6.1</v>
      </c>
      <c r="BS33" s="32">
        <v>6.1</v>
      </c>
      <c r="BT33" s="32">
        <v>0</v>
      </c>
      <c r="BU33" s="32">
        <v>-17.5</v>
      </c>
      <c r="BV33" s="32">
        <v>17.5</v>
      </c>
      <c r="BW33" s="32">
        <v>0</v>
      </c>
      <c r="BX33" s="32">
        <v>0</v>
      </c>
      <c r="BY33" s="32">
        <v>0</v>
      </c>
      <c r="BZ33" s="32">
        <v>0</v>
      </c>
      <c r="CA33" s="32">
        <v>-17.5</v>
      </c>
      <c r="CB33" s="182">
        <v>17.5</v>
      </c>
      <c r="CC33" s="32">
        <v>0</v>
      </c>
      <c r="CD33" s="32">
        <v>0</v>
      </c>
      <c r="CE33" s="32">
        <v>0</v>
      </c>
      <c r="CF33" s="32">
        <v>0</v>
      </c>
      <c r="CG33" s="32">
        <v>-8.1</v>
      </c>
      <c r="CH33" s="32">
        <v>8.1</v>
      </c>
      <c r="CI33" s="32">
        <v>0</v>
      </c>
      <c r="CJ33" s="32">
        <v>-8.5</v>
      </c>
      <c r="CK33" s="32">
        <v>8.5</v>
      </c>
      <c r="CL33" s="32">
        <v>0</v>
      </c>
      <c r="CM33" s="32">
        <v>-3</v>
      </c>
      <c r="CN33" s="32">
        <v>3</v>
      </c>
      <c r="CO33" s="32">
        <v>0</v>
      </c>
      <c r="CP33" s="32">
        <v>-8.3000000000000007</v>
      </c>
      <c r="CQ33" s="32">
        <v>8.3000000000000007</v>
      </c>
      <c r="CR33" s="32">
        <v>0</v>
      </c>
      <c r="CS33" s="32">
        <v>-3</v>
      </c>
      <c r="CT33" s="32">
        <v>3</v>
      </c>
      <c r="CU33" s="32">
        <v>0</v>
      </c>
      <c r="CV33" s="32">
        <v>-15.6</v>
      </c>
      <c r="CW33" s="32">
        <v>15.6</v>
      </c>
      <c r="CX33" s="81">
        <v>0</v>
      </c>
      <c r="CY33" s="81">
        <v>-6.6</v>
      </c>
      <c r="CZ33" s="81">
        <v>6.6</v>
      </c>
      <c r="DA33" s="81">
        <v>0</v>
      </c>
      <c r="DB33" s="81">
        <v>-15.9</v>
      </c>
      <c r="DC33" s="81">
        <v>15.9</v>
      </c>
      <c r="DD33" s="81">
        <v>0</v>
      </c>
      <c r="DE33" s="81">
        <v>-29.3</v>
      </c>
      <c r="DF33" s="81">
        <v>29.3</v>
      </c>
      <c r="DG33" s="81">
        <v>0</v>
      </c>
      <c r="DH33" s="81">
        <v>-14.9</v>
      </c>
      <c r="DI33" s="81">
        <v>14.9</v>
      </c>
      <c r="DJ33" s="81">
        <v>0</v>
      </c>
      <c r="DK33" s="81">
        <v>-15.9</v>
      </c>
      <c r="DL33" s="81">
        <v>15.9</v>
      </c>
      <c r="DM33" s="81">
        <v>0</v>
      </c>
      <c r="DN33" s="81">
        <v>-7</v>
      </c>
      <c r="DO33" s="81">
        <v>7</v>
      </c>
      <c r="DP33" s="81">
        <v>0</v>
      </c>
      <c r="DQ33" s="81">
        <v>-19.600000000000001</v>
      </c>
      <c r="DR33" s="81">
        <v>19.600000000000001</v>
      </c>
      <c r="DS33" s="81">
        <v>0</v>
      </c>
      <c r="DT33" s="81">
        <v>0</v>
      </c>
      <c r="DU33" s="81">
        <v>0</v>
      </c>
      <c r="DV33" s="81">
        <v>0</v>
      </c>
      <c r="DW33" s="81">
        <v>-19.7</v>
      </c>
      <c r="DX33" s="81">
        <v>19.7</v>
      </c>
      <c r="DY33" s="81">
        <v>0</v>
      </c>
      <c r="DZ33" s="81">
        <v>0</v>
      </c>
      <c r="EA33" s="81">
        <v>0</v>
      </c>
      <c r="EB33" s="81">
        <v>0</v>
      </c>
      <c r="EC33" s="81">
        <v>-14.7</v>
      </c>
      <c r="ED33" s="81">
        <v>14.7</v>
      </c>
      <c r="EE33" s="81">
        <v>0</v>
      </c>
      <c r="EF33" s="81">
        <v>-3.3</v>
      </c>
      <c r="EG33" s="81">
        <v>3.3</v>
      </c>
      <c r="EH33" s="81">
        <v>0</v>
      </c>
      <c r="EI33" s="81">
        <v>-4.3</v>
      </c>
      <c r="EJ33" s="81">
        <v>4.3</v>
      </c>
      <c r="EK33" s="81">
        <v>0</v>
      </c>
      <c r="EL33" s="81">
        <v>-3.4</v>
      </c>
      <c r="EM33" s="81">
        <v>3.4</v>
      </c>
      <c r="EN33" s="81">
        <v>0</v>
      </c>
      <c r="EO33" s="81">
        <v>-8</v>
      </c>
      <c r="EP33" s="81">
        <v>8</v>
      </c>
      <c r="EQ33" s="81">
        <v>0</v>
      </c>
      <c r="ER33" s="81">
        <v>-3.4</v>
      </c>
      <c r="ES33" s="81">
        <v>3.4</v>
      </c>
      <c r="ET33" s="81">
        <v>0</v>
      </c>
      <c r="EU33" s="81">
        <v>-3.7</v>
      </c>
      <c r="EV33" s="81">
        <v>3.7</v>
      </c>
      <c r="EW33" s="33" t="s">
        <v>296</v>
      </c>
      <c r="EX33" s="608"/>
      <c r="EY33" s="608"/>
      <c r="EZ33" s="608"/>
      <c r="FA33" s="608"/>
      <c r="FB33" s="608"/>
      <c r="FC33" s="608"/>
      <c r="FD33" s="608"/>
      <c r="FE33" s="608"/>
      <c r="FF33" s="630"/>
      <c r="FG33" s="630"/>
      <c r="FH33" s="630"/>
      <c r="FI33" s="630"/>
      <c r="FJ33" s="630"/>
      <c r="FK33" s="630"/>
      <c r="FL33" s="627"/>
      <c r="FM33" s="627"/>
      <c r="FN33" s="627"/>
      <c r="FO33" s="627"/>
      <c r="FP33" s="627"/>
      <c r="FQ33" s="627"/>
      <c r="FR33" s="627"/>
      <c r="FS33" s="627"/>
      <c r="FT33" s="627"/>
      <c r="FU33" s="627"/>
      <c r="FV33" s="627"/>
      <c r="FW33" s="627"/>
      <c r="FX33" s="627"/>
      <c r="FY33" s="627"/>
      <c r="FZ33" s="627"/>
      <c r="GA33" s="627"/>
      <c r="GB33" s="627"/>
      <c r="GC33" s="627"/>
      <c r="GD33" s="627"/>
      <c r="GE33" s="627"/>
      <c r="GF33" s="627"/>
      <c r="GG33" s="627"/>
      <c r="GH33" s="627"/>
      <c r="GI33" s="627"/>
      <c r="GJ33" s="627"/>
      <c r="GK33" s="627"/>
      <c r="GL33" s="627"/>
      <c r="GM33" s="627"/>
      <c r="GN33" s="627"/>
      <c r="GO33" s="627"/>
      <c r="GP33" s="627"/>
      <c r="GQ33" s="627"/>
      <c r="GR33" s="627"/>
      <c r="GS33" s="627"/>
      <c r="GT33" s="627"/>
      <c r="GU33" s="627"/>
      <c r="GV33" s="627"/>
      <c r="GW33" s="627"/>
      <c r="GX33" s="627"/>
      <c r="GY33" s="627"/>
      <c r="GZ33" s="627"/>
      <c r="HA33" s="627"/>
      <c r="HB33" s="627"/>
      <c r="HC33" s="627"/>
    </row>
    <row r="34" spans="1:211" s="30" customFormat="1" ht="30" customHeight="1" x14ac:dyDescent="0.5">
      <c r="A34" s="40"/>
      <c r="B34" s="34" t="s">
        <v>183</v>
      </c>
      <c r="C34" s="183">
        <v>79.3</v>
      </c>
      <c r="D34" s="35">
        <v>-0.1</v>
      </c>
      <c r="E34" s="35">
        <v>79.399999999999991</v>
      </c>
      <c r="F34" s="35">
        <v>97.1</v>
      </c>
      <c r="G34" s="35">
        <v>-0.9</v>
      </c>
      <c r="H34" s="35">
        <v>98</v>
      </c>
      <c r="I34" s="35">
        <v>43.9</v>
      </c>
      <c r="J34" s="35">
        <v>-1.6</v>
      </c>
      <c r="K34" s="35">
        <v>45.5</v>
      </c>
      <c r="L34" s="35">
        <v>-6.9</v>
      </c>
      <c r="M34" s="35">
        <v>5.3</v>
      </c>
      <c r="N34" s="35">
        <v>-12.2</v>
      </c>
      <c r="O34" s="35">
        <v>17.7</v>
      </c>
      <c r="P34" s="35">
        <v>-1</v>
      </c>
      <c r="Q34" s="35">
        <v>18.7</v>
      </c>
      <c r="R34" s="35">
        <v>-25</v>
      </c>
      <c r="S34" s="35">
        <v>-0.9</v>
      </c>
      <c r="T34" s="35">
        <v>-24.1</v>
      </c>
      <c r="U34" s="35">
        <v>4.7</v>
      </c>
      <c r="V34" s="35">
        <v>-0.3</v>
      </c>
      <c r="W34" s="35">
        <v>5</v>
      </c>
      <c r="X34" s="35">
        <v>-2.2000000000000002</v>
      </c>
      <c r="Y34" s="35">
        <v>0.4</v>
      </c>
      <c r="Z34" s="35">
        <v>-2.6</v>
      </c>
      <c r="AA34" s="35">
        <v>-18.100000000000001</v>
      </c>
      <c r="AB34" s="35">
        <v>20.5</v>
      </c>
      <c r="AC34" s="35">
        <v>-38.6</v>
      </c>
      <c r="AD34" s="35">
        <v>7.6</v>
      </c>
      <c r="AE34" s="35">
        <v>-1.4</v>
      </c>
      <c r="AF34" s="35">
        <v>9</v>
      </c>
      <c r="AG34" s="35">
        <v>15.6</v>
      </c>
      <c r="AH34" s="35">
        <v>7.3</v>
      </c>
      <c r="AI34" s="35">
        <v>8.3000000000000007</v>
      </c>
      <c r="AJ34" s="35">
        <v>-2.4</v>
      </c>
      <c r="AK34" s="35">
        <v>51.9</v>
      </c>
      <c r="AL34" s="35">
        <v>-54.3</v>
      </c>
      <c r="AM34" s="35">
        <v>19.399999999999999</v>
      </c>
      <c r="AN34" s="35">
        <v>5.8</v>
      </c>
      <c r="AO34" s="35">
        <v>13.599999999999998</v>
      </c>
      <c r="AP34" s="35">
        <v>-17.899999999999999</v>
      </c>
      <c r="AQ34" s="35">
        <v>15</v>
      </c>
      <c r="AR34" s="35">
        <v>-32.9</v>
      </c>
      <c r="AS34" s="35">
        <v>8.6</v>
      </c>
      <c r="AT34" s="35">
        <v>-10</v>
      </c>
      <c r="AU34" s="35">
        <v>18.600000000000001</v>
      </c>
      <c r="AV34" s="35">
        <v>10.3</v>
      </c>
      <c r="AW34" s="35">
        <v>-48.2</v>
      </c>
      <c r="AX34" s="35">
        <v>58.5</v>
      </c>
      <c r="AY34" s="35">
        <v>33.799999999999997</v>
      </c>
      <c r="AZ34" s="35">
        <v>2.7</v>
      </c>
      <c r="BA34" s="35">
        <v>31.099999999999998</v>
      </c>
      <c r="BB34" s="35">
        <v>59.8</v>
      </c>
      <c r="BC34" s="35">
        <v>19.8</v>
      </c>
      <c r="BD34" s="35">
        <v>40</v>
      </c>
      <c r="BE34" s="35">
        <v>39.299999999999997</v>
      </c>
      <c r="BF34" s="35">
        <v>-9.6999999999999993</v>
      </c>
      <c r="BG34" s="35">
        <v>49</v>
      </c>
      <c r="BH34" s="35">
        <v>22.2</v>
      </c>
      <c r="BI34" s="35">
        <v>100.2</v>
      </c>
      <c r="BJ34" s="35">
        <v>-78</v>
      </c>
      <c r="BK34" s="35">
        <v>5.0999999999999996</v>
      </c>
      <c r="BL34" s="35">
        <v>-3.3</v>
      </c>
      <c r="BM34" s="35">
        <v>8.3999999999999986</v>
      </c>
      <c r="BN34" s="35">
        <v>-44.6</v>
      </c>
      <c r="BO34" s="35">
        <v>-14.9</v>
      </c>
      <c r="BP34" s="35">
        <v>-29.700000000000003</v>
      </c>
      <c r="BQ34" s="35">
        <v>0.8</v>
      </c>
      <c r="BR34" s="35">
        <v>53.7</v>
      </c>
      <c r="BS34" s="35">
        <v>-52.900000000000006</v>
      </c>
      <c r="BT34" s="35">
        <v>57.8</v>
      </c>
      <c r="BU34" s="35">
        <v>5.3</v>
      </c>
      <c r="BV34" s="35">
        <v>52.5</v>
      </c>
      <c r="BW34" s="35">
        <v>-33.4</v>
      </c>
      <c r="BX34" s="35">
        <v>15.8</v>
      </c>
      <c r="BY34" s="35">
        <v>-49.2</v>
      </c>
      <c r="BZ34" s="35">
        <v>-30.8</v>
      </c>
      <c r="CA34" s="35">
        <v>105.3</v>
      </c>
      <c r="CB34" s="183">
        <v>-136.1</v>
      </c>
      <c r="CC34" s="35">
        <v>15.3</v>
      </c>
      <c r="CD34" s="35">
        <v>47.1</v>
      </c>
      <c r="CE34" s="35">
        <v>-31.8</v>
      </c>
      <c r="CF34" s="35">
        <v>-12.7</v>
      </c>
      <c r="CG34" s="35">
        <v>40.1</v>
      </c>
      <c r="CH34" s="35">
        <v>-52.8</v>
      </c>
      <c r="CI34" s="35">
        <v>22.9</v>
      </c>
      <c r="CJ34" s="35">
        <v>-5.9</v>
      </c>
      <c r="CK34" s="35">
        <v>28.799999999999997</v>
      </c>
      <c r="CL34" s="35">
        <v>14.9</v>
      </c>
      <c r="CM34" s="35">
        <v>40.9</v>
      </c>
      <c r="CN34" s="35">
        <v>-26</v>
      </c>
      <c r="CO34" s="35">
        <v>-1.7</v>
      </c>
      <c r="CP34" s="35">
        <v>28.3</v>
      </c>
      <c r="CQ34" s="35">
        <v>-30</v>
      </c>
      <c r="CR34" s="35">
        <v>38.9</v>
      </c>
      <c r="CS34" s="35">
        <v>82.8</v>
      </c>
      <c r="CT34" s="35">
        <v>-43.9</v>
      </c>
      <c r="CU34" s="35">
        <v>11.8</v>
      </c>
      <c r="CV34" s="35">
        <v>23</v>
      </c>
      <c r="CW34" s="35">
        <v>-11.2</v>
      </c>
      <c r="CX34" s="82">
        <v>-63.8</v>
      </c>
      <c r="CY34" s="82">
        <v>170.3</v>
      </c>
      <c r="CZ34" s="82">
        <v>-234.10000000000002</v>
      </c>
      <c r="DA34" s="82">
        <v>17.2</v>
      </c>
      <c r="DB34" s="82">
        <v>-38.4</v>
      </c>
      <c r="DC34" s="82">
        <v>55.599999999999994</v>
      </c>
      <c r="DD34" s="82">
        <v>11.8</v>
      </c>
      <c r="DE34" s="82">
        <v>68.2</v>
      </c>
      <c r="DF34" s="82">
        <v>-56.400000000000006</v>
      </c>
      <c r="DG34" s="82">
        <v>12.5</v>
      </c>
      <c r="DH34" s="82">
        <v>-60.2</v>
      </c>
      <c r="DI34" s="82">
        <v>72.7</v>
      </c>
      <c r="DJ34" s="82">
        <v>27.1</v>
      </c>
      <c r="DK34" s="82">
        <v>-77.599999999999994</v>
      </c>
      <c r="DL34" s="82">
        <v>104.69999999999999</v>
      </c>
      <c r="DM34" s="82">
        <v>37.6</v>
      </c>
      <c r="DN34" s="82">
        <v>-30.4</v>
      </c>
      <c r="DO34" s="82">
        <v>68</v>
      </c>
      <c r="DP34" s="82">
        <v>102.9</v>
      </c>
      <c r="DQ34" s="82">
        <v>13.2</v>
      </c>
      <c r="DR34" s="82">
        <v>89.7</v>
      </c>
      <c r="DS34" s="82">
        <v>50.1</v>
      </c>
      <c r="DT34" s="82">
        <v>-22</v>
      </c>
      <c r="DU34" s="82">
        <v>72.099999999999994</v>
      </c>
      <c r="DV34" s="82">
        <v>-23.8</v>
      </c>
      <c r="DW34" s="82">
        <v>20.9</v>
      </c>
      <c r="DX34" s="82">
        <v>-44.7</v>
      </c>
      <c r="DY34" s="82">
        <v>461.8</v>
      </c>
      <c r="DZ34" s="82">
        <v>26.4</v>
      </c>
      <c r="EA34" s="82">
        <v>435.40000000000003</v>
      </c>
      <c r="EB34" s="82">
        <v>8.6</v>
      </c>
      <c r="EC34" s="82">
        <v>-27.6</v>
      </c>
      <c r="ED34" s="82">
        <v>36.200000000000003</v>
      </c>
      <c r="EE34" s="82">
        <v>-58.5</v>
      </c>
      <c r="EF34" s="82">
        <v>-19.5</v>
      </c>
      <c r="EG34" s="82">
        <v>-39</v>
      </c>
      <c r="EH34" s="82">
        <v>10.3</v>
      </c>
      <c r="EI34" s="82">
        <v>-107.5</v>
      </c>
      <c r="EJ34" s="82">
        <v>117.8</v>
      </c>
      <c r="EK34" s="82">
        <v>175.8</v>
      </c>
      <c r="EL34" s="82">
        <v>21</v>
      </c>
      <c r="EM34" s="82">
        <v>154.80000000000001</v>
      </c>
      <c r="EN34" s="82">
        <v>0.2</v>
      </c>
      <c r="EO34" s="82">
        <v>-53.1</v>
      </c>
      <c r="EP34" s="82">
        <v>53.300000000000004</v>
      </c>
      <c r="EQ34" s="82">
        <v>111.3</v>
      </c>
      <c r="ER34" s="82">
        <v>103.2</v>
      </c>
      <c r="ES34" s="82">
        <v>8.0999999999999943</v>
      </c>
      <c r="ET34" s="82">
        <v>-38.1</v>
      </c>
      <c r="EU34" s="82">
        <v>-28.6</v>
      </c>
      <c r="EV34" s="82">
        <v>-9.5</v>
      </c>
      <c r="EW34" s="36" t="s">
        <v>297</v>
      </c>
      <c r="EX34" s="608"/>
      <c r="EY34" s="608"/>
      <c r="EZ34" s="608"/>
      <c r="FA34" s="608"/>
      <c r="FB34" s="608"/>
      <c r="FC34" s="608"/>
      <c r="FD34" s="608"/>
      <c r="FE34" s="608"/>
      <c r="FF34" s="630"/>
      <c r="FG34" s="630"/>
      <c r="FH34" s="630"/>
      <c r="FI34" s="630"/>
      <c r="FJ34" s="630"/>
      <c r="FK34" s="630"/>
      <c r="FL34" s="627"/>
      <c r="FM34" s="627"/>
      <c r="FN34" s="627"/>
      <c r="FO34" s="627"/>
      <c r="FP34" s="627"/>
      <c r="FQ34" s="627"/>
      <c r="FR34" s="627"/>
      <c r="FS34" s="627"/>
      <c r="FT34" s="627"/>
      <c r="FU34" s="627"/>
      <c r="FV34" s="627"/>
      <c r="FW34" s="627"/>
      <c r="FX34" s="627"/>
      <c r="FY34" s="627"/>
      <c r="FZ34" s="627"/>
      <c r="GA34" s="627"/>
      <c r="GB34" s="627"/>
      <c r="GC34" s="627"/>
      <c r="GD34" s="627"/>
      <c r="GE34" s="627"/>
      <c r="GF34" s="627"/>
      <c r="GG34" s="627"/>
      <c r="GH34" s="627"/>
      <c r="GI34" s="627"/>
      <c r="GJ34" s="627"/>
      <c r="GK34" s="627"/>
      <c r="GL34" s="627"/>
      <c r="GM34" s="627"/>
      <c r="GN34" s="627"/>
      <c r="GO34" s="627"/>
      <c r="GP34" s="627"/>
      <c r="GQ34" s="627"/>
      <c r="GR34" s="627"/>
      <c r="GS34" s="627"/>
      <c r="GT34" s="627"/>
      <c r="GU34" s="627"/>
      <c r="GV34" s="627"/>
      <c r="GW34" s="627"/>
      <c r="GX34" s="627"/>
      <c r="GY34" s="627"/>
      <c r="GZ34" s="627"/>
      <c r="HA34" s="627"/>
      <c r="HB34" s="627"/>
      <c r="HC34" s="627"/>
    </row>
    <row r="35" spans="1:211" s="30" customFormat="1" ht="30" customHeight="1" x14ac:dyDescent="0.5">
      <c r="A35" s="40"/>
      <c r="B35" s="37" t="s">
        <v>184</v>
      </c>
      <c r="C35" s="184">
        <v>0</v>
      </c>
      <c r="D35" s="38">
        <v>-21.399999999999991</v>
      </c>
      <c r="E35" s="38">
        <v>21.399999999999991</v>
      </c>
      <c r="F35" s="38">
        <v>0</v>
      </c>
      <c r="G35" s="38">
        <v>214.09999999999997</v>
      </c>
      <c r="H35" s="38">
        <v>-214.09999999999997</v>
      </c>
      <c r="I35" s="38">
        <v>0</v>
      </c>
      <c r="J35" s="38">
        <v>-231.10000000000002</v>
      </c>
      <c r="K35" s="38">
        <v>231.10000000000002</v>
      </c>
      <c r="L35" s="38">
        <v>0</v>
      </c>
      <c r="M35" s="38">
        <v>151.74</v>
      </c>
      <c r="N35" s="38">
        <v>-151.74</v>
      </c>
      <c r="O35" s="38">
        <v>0</v>
      </c>
      <c r="P35" s="38">
        <v>72.800000000000011</v>
      </c>
      <c r="Q35" s="38">
        <v>-72.800000000000011</v>
      </c>
      <c r="R35" s="38">
        <v>0</v>
      </c>
      <c r="S35" s="38">
        <v>-21.5</v>
      </c>
      <c r="T35" s="38">
        <v>21.5</v>
      </c>
      <c r="U35" s="38">
        <v>0</v>
      </c>
      <c r="V35" s="38">
        <v>-16.899999999999995</v>
      </c>
      <c r="W35" s="38">
        <v>16.899999999999995</v>
      </c>
      <c r="X35" s="38">
        <v>0</v>
      </c>
      <c r="Y35" s="38">
        <v>189</v>
      </c>
      <c r="Z35" s="38">
        <v>-189</v>
      </c>
      <c r="AA35" s="38">
        <v>0</v>
      </c>
      <c r="AB35" s="38">
        <v>50.800000000000018</v>
      </c>
      <c r="AC35" s="38">
        <v>-50.800000000000018</v>
      </c>
      <c r="AD35" s="38">
        <v>0</v>
      </c>
      <c r="AE35" s="38">
        <v>-73.200000000000031</v>
      </c>
      <c r="AF35" s="38">
        <v>73.200000000000031</v>
      </c>
      <c r="AG35" s="38">
        <v>0</v>
      </c>
      <c r="AH35" s="38">
        <v>40.600000000000037</v>
      </c>
      <c r="AI35" s="38">
        <v>-40.600000000000037</v>
      </c>
      <c r="AJ35" s="38">
        <v>0</v>
      </c>
      <c r="AK35" s="38">
        <v>329.40000000000003</v>
      </c>
      <c r="AL35" s="38">
        <v>-329.40000000000003</v>
      </c>
      <c r="AM35" s="38">
        <v>0</v>
      </c>
      <c r="AN35" s="38">
        <v>-3.4000000000000128</v>
      </c>
      <c r="AO35" s="38">
        <v>3.4000000000000128</v>
      </c>
      <c r="AP35" s="38">
        <v>0</v>
      </c>
      <c r="AQ35" s="38">
        <v>-95.799999999999955</v>
      </c>
      <c r="AR35" s="38">
        <v>95.799999999999955</v>
      </c>
      <c r="AS35" s="38">
        <v>0</v>
      </c>
      <c r="AT35" s="38">
        <v>11.200000000000003</v>
      </c>
      <c r="AU35" s="38">
        <v>-11.200000000000003</v>
      </c>
      <c r="AV35" s="38">
        <v>0</v>
      </c>
      <c r="AW35" s="38">
        <v>358.19999999999993</v>
      </c>
      <c r="AX35" s="38">
        <v>-358.19999999999993</v>
      </c>
      <c r="AY35" s="38">
        <v>0</v>
      </c>
      <c r="AZ35" s="38">
        <v>-4.7999999999999972</v>
      </c>
      <c r="BA35" s="38">
        <v>4.7999999999999972</v>
      </c>
      <c r="BB35" s="38">
        <v>0</v>
      </c>
      <c r="BC35" s="38">
        <v>-63.8</v>
      </c>
      <c r="BD35" s="38">
        <v>63.8</v>
      </c>
      <c r="BE35" s="38">
        <v>0</v>
      </c>
      <c r="BF35" s="38">
        <v>229.2</v>
      </c>
      <c r="BG35" s="38">
        <v>-229.2</v>
      </c>
      <c r="BH35" s="38">
        <v>0</v>
      </c>
      <c r="BI35" s="38">
        <v>71.5</v>
      </c>
      <c r="BJ35" s="38">
        <v>-71.5</v>
      </c>
      <c r="BK35" s="38">
        <v>0</v>
      </c>
      <c r="BL35" s="38">
        <v>78.099999999999994</v>
      </c>
      <c r="BM35" s="38">
        <v>-78.099999999999994</v>
      </c>
      <c r="BN35" s="38">
        <v>0</v>
      </c>
      <c r="BO35" s="38">
        <v>593.00000000000011</v>
      </c>
      <c r="BP35" s="38">
        <v>-593.00000000000011</v>
      </c>
      <c r="BQ35" s="38">
        <v>0</v>
      </c>
      <c r="BR35" s="38">
        <v>169.70000000000002</v>
      </c>
      <c r="BS35" s="38">
        <v>-169.70000000000002</v>
      </c>
      <c r="BT35" s="38">
        <v>0</v>
      </c>
      <c r="BU35" s="38">
        <v>-119.49999999999997</v>
      </c>
      <c r="BV35" s="38">
        <v>119.49999999999997</v>
      </c>
      <c r="BW35" s="38">
        <v>0</v>
      </c>
      <c r="BX35" s="38">
        <v>158.20000000000002</v>
      </c>
      <c r="BY35" s="38">
        <v>-158.20000000000002</v>
      </c>
      <c r="BZ35" s="38">
        <v>0</v>
      </c>
      <c r="CA35" s="38">
        <v>-61.400000000000006</v>
      </c>
      <c r="CB35" s="184">
        <v>61.400000000000006</v>
      </c>
      <c r="CC35" s="38">
        <v>0</v>
      </c>
      <c r="CD35" s="38">
        <v>147.19999999999999</v>
      </c>
      <c r="CE35" s="38">
        <v>-147.19999999999999</v>
      </c>
      <c r="CF35" s="38">
        <v>0</v>
      </c>
      <c r="CG35" s="38">
        <v>441.70000000000005</v>
      </c>
      <c r="CH35" s="38">
        <v>-441.70000000000005</v>
      </c>
      <c r="CI35" s="38">
        <v>0</v>
      </c>
      <c r="CJ35" s="38">
        <v>128.4</v>
      </c>
      <c r="CK35" s="38">
        <v>-128.4</v>
      </c>
      <c r="CL35" s="38">
        <v>0</v>
      </c>
      <c r="CM35" s="38">
        <v>-78.5</v>
      </c>
      <c r="CN35" s="38">
        <v>78.5</v>
      </c>
      <c r="CO35" s="38">
        <v>0</v>
      </c>
      <c r="CP35" s="38">
        <v>411.8</v>
      </c>
      <c r="CQ35" s="38">
        <v>-411.8</v>
      </c>
      <c r="CR35" s="38">
        <v>0</v>
      </c>
      <c r="CS35" s="38">
        <v>403.70000000000005</v>
      </c>
      <c r="CT35" s="38">
        <v>-403.70000000000005</v>
      </c>
      <c r="CU35" s="38">
        <v>0</v>
      </c>
      <c r="CV35" s="38">
        <v>22</v>
      </c>
      <c r="CW35" s="38">
        <v>-22</v>
      </c>
      <c r="CX35" s="83">
        <v>0</v>
      </c>
      <c r="CY35" s="83">
        <v>348</v>
      </c>
      <c r="CZ35" s="83">
        <v>-348</v>
      </c>
      <c r="DA35" s="83">
        <v>0</v>
      </c>
      <c r="DB35" s="83">
        <v>392.90000000000003</v>
      </c>
      <c r="DC35" s="83">
        <v>-392.90000000000003</v>
      </c>
      <c r="DD35" s="83">
        <v>0</v>
      </c>
      <c r="DE35" s="83">
        <v>-12.899999999999977</v>
      </c>
      <c r="DF35" s="83">
        <v>12.899999999999977</v>
      </c>
      <c r="DG35" s="83">
        <v>0</v>
      </c>
      <c r="DH35" s="83">
        <v>135</v>
      </c>
      <c r="DI35" s="83">
        <v>-135</v>
      </c>
      <c r="DJ35" s="83">
        <v>0</v>
      </c>
      <c r="DK35" s="83">
        <v>42.5</v>
      </c>
      <c r="DL35" s="83">
        <v>-42.5</v>
      </c>
      <c r="DM35" s="83">
        <v>0</v>
      </c>
      <c r="DN35" s="83">
        <v>247.3</v>
      </c>
      <c r="DO35" s="83">
        <v>-247.3</v>
      </c>
      <c r="DP35" s="83">
        <v>0</v>
      </c>
      <c r="DQ35" s="83">
        <v>260.3</v>
      </c>
      <c r="DR35" s="83">
        <v>-260.3</v>
      </c>
      <c r="DS35" s="83">
        <v>0</v>
      </c>
      <c r="DT35" s="83">
        <v>132.29999999999998</v>
      </c>
      <c r="DU35" s="83">
        <v>-132.29999999999998</v>
      </c>
      <c r="DV35" s="83">
        <v>0</v>
      </c>
      <c r="DW35" s="83">
        <v>304.60000000000002</v>
      </c>
      <c r="DX35" s="83">
        <v>-304.60000000000002</v>
      </c>
      <c r="DY35" s="83">
        <v>0</v>
      </c>
      <c r="DZ35" s="83">
        <v>464.9</v>
      </c>
      <c r="EA35" s="83">
        <v>-464.9</v>
      </c>
      <c r="EB35" s="83">
        <v>0</v>
      </c>
      <c r="EC35" s="83">
        <v>303.5</v>
      </c>
      <c r="ED35" s="83">
        <v>-303.5</v>
      </c>
      <c r="EE35" s="83">
        <v>0</v>
      </c>
      <c r="EF35" s="83">
        <v>177.49999999999997</v>
      </c>
      <c r="EG35" s="83">
        <v>-177.49999999999997</v>
      </c>
      <c r="EH35" s="83">
        <v>0</v>
      </c>
      <c r="EI35" s="83">
        <v>411.70000000000005</v>
      </c>
      <c r="EJ35" s="83">
        <v>-411.70000000000005</v>
      </c>
      <c r="EK35" s="83">
        <v>0</v>
      </c>
      <c r="EL35" s="83">
        <v>367.6</v>
      </c>
      <c r="EM35" s="83">
        <v>-367.6</v>
      </c>
      <c r="EN35" s="83">
        <v>0</v>
      </c>
      <c r="EO35" s="83">
        <v>325.5</v>
      </c>
      <c r="EP35" s="83">
        <v>-325.5</v>
      </c>
      <c r="EQ35" s="83">
        <v>0</v>
      </c>
      <c r="ER35" s="83">
        <v>274.20000000000005</v>
      </c>
      <c r="ES35" s="83">
        <v>-274.20000000000005</v>
      </c>
      <c r="ET35" s="83">
        <v>0</v>
      </c>
      <c r="EU35" s="83">
        <v>-1.5</v>
      </c>
      <c r="EV35" s="83">
        <v>1.5</v>
      </c>
      <c r="EW35" s="39" t="s">
        <v>298</v>
      </c>
      <c r="EX35" s="608"/>
      <c r="EY35" s="608"/>
      <c r="EZ35" s="608"/>
      <c r="FA35" s="608"/>
      <c r="FB35" s="608"/>
      <c r="FC35" s="608"/>
      <c r="FD35" s="608"/>
      <c r="FE35" s="608"/>
      <c r="FF35" s="630"/>
      <c r="FG35" s="630"/>
      <c r="FH35" s="630"/>
      <c r="FI35" s="630"/>
      <c r="FJ35" s="630"/>
      <c r="FK35" s="630"/>
      <c r="FL35" s="627"/>
      <c r="FM35" s="627"/>
      <c r="FN35" s="627"/>
      <c r="FO35" s="627"/>
      <c r="FP35" s="627"/>
      <c r="FQ35" s="627"/>
      <c r="FR35" s="627"/>
      <c r="FS35" s="627"/>
      <c r="FT35" s="627"/>
      <c r="FU35" s="627"/>
      <c r="FV35" s="627"/>
      <c r="FW35" s="627"/>
      <c r="FX35" s="627"/>
      <c r="FY35" s="627"/>
      <c r="FZ35" s="627"/>
      <c r="GA35" s="627"/>
      <c r="GB35" s="627"/>
      <c r="GC35" s="627"/>
      <c r="GD35" s="627"/>
      <c r="GE35" s="627"/>
      <c r="GF35" s="627"/>
      <c r="GG35" s="627"/>
      <c r="GH35" s="627"/>
      <c r="GI35" s="627"/>
      <c r="GJ35" s="627"/>
      <c r="GK35" s="627"/>
      <c r="GL35" s="627"/>
      <c r="GM35" s="627"/>
      <c r="GN35" s="627"/>
      <c r="GO35" s="627"/>
      <c r="GP35" s="627"/>
      <c r="GQ35" s="627"/>
      <c r="GR35" s="627"/>
      <c r="GS35" s="627"/>
      <c r="GT35" s="627"/>
      <c r="GU35" s="627"/>
      <c r="GV35" s="627"/>
      <c r="GW35" s="627"/>
      <c r="GX35" s="627"/>
      <c r="GY35" s="627"/>
      <c r="GZ35" s="627"/>
      <c r="HA35" s="627"/>
      <c r="HB35" s="627"/>
      <c r="HC35" s="627"/>
    </row>
    <row r="36" spans="1:211" s="30" customFormat="1" ht="30" customHeight="1" x14ac:dyDescent="0.5">
      <c r="A36" s="40"/>
      <c r="B36" s="27" t="s">
        <v>180</v>
      </c>
      <c r="C36" s="181">
        <v>0</v>
      </c>
      <c r="D36" s="28">
        <v>46.400000000000006</v>
      </c>
      <c r="E36" s="28">
        <v>-46.400000000000006</v>
      </c>
      <c r="F36" s="28">
        <v>0</v>
      </c>
      <c r="G36" s="28">
        <v>318.59999999999997</v>
      </c>
      <c r="H36" s="28">
        <v>-318.59999999999997</v>
      </c>
      <c r="I36" s="28">
        <v>0</v>
      </c>
      <c r="J36" s="28">
        <v>47.7</v>
      </c>
      <c r="K36" s="28">
        <v>-47.7</v>
      </c>
      <c r="L36" s="28">
        <v>0</v>
      </c>
      <c r="M36" s="28">
        <v>273.5</v>
      </c>
      <c r="N36" s="28">
        <v>-273.5</v>
      </c>
      <c r="O36" s="28">
        <v>0</v>
      </c>
      <c r="P36" s="28">
        <v>116.9</v>
      </c>
      <c r="Q36" s="28">
        <v>-116.9</v>
      </c>
      <c r="R36" s="28">
        <v>0</v>
      </c>
      <c r="S36" s="28">
        <v>106.2</v>
      </c>
      <c r="T36" s="28">
        <v>-106.2</v>
      </c>
      <c r="U36" s="28">
        <v>0</v>
      </c>
      <c r="V36" s="28">
        <v>20.3</v>
      </c>
      <c r="W36" s="28">
        <v>-20.3</v>
      </c>
      <c r="X36" s="28">
        <v>0</v>
      </c>
      <c r="Y36" s="28">
        <v>453.6</v>
      </c>
      <c r="Z36" s="28">
        <v>-453.6</v>
      </c>
      <c r="AA36" s="28">
        <v>0</v>
      </c>
      <c r="AB36" s="28">
        <v>93.4</v>
      </c>
      <c r="AC36" s="28">
        <v>-93.4</v>
      </c>
      <c r="AD36" s="28">
        <v>0</v>
      </c>
      <c r="AE36" s="28">
        <v>47.8</v>
      </c>
      <c r="AF36" s="28">
        <v>-47.8</v>
      </c>
      <c r="AG36" s="28">
        <v>0</v>
      </c>
      <c r="AH36" s="28">
        <v>79.099999999999994</v>
      </c>
      <c r="AI36" s="28">
        <v>-79.099999999999994</v>
      </c>
      <c r="AJ36" s="28">
        <v>0</v>
      </c>
      <c r="AK36" s="28">
        <v>444.6</v>
      </c>
      <c r="AL36" s="28">
        <v>-444.6</v>
      </c>
      <c r="AM36" s="28">
        <v>0</v>
      </c>
      <c r="AN36" s="28">
        <v>52.6</v>
      </c>
      <c r="AO36" s="28">
        <v>-52.6</v>
      </c>
      <c r="AP36" s="28">
        <v>0</v>
      </c>
      <c r="AQ36" s="28">
        <v>16.600000000000001</v>
      </c>
      <c r="AR36" s="28">
        <v>-16.600000000000001</v>
      </c>
      <c r="AS36" s="28">
        <v>0</v>
      </c>
      <c r="AT36" s="28">
        <v>84</v>
      </c>
      <c r="AU36" s="28">
        <v>-84</v>
      </c>
      <c r="AV36" s="28">
        <v>0</v>
      </c>
      <c r="AW36" s="28">
        <v>465.6</v>
      </c>
      <c r="AX36" s="28">
        <v>-465.6</v>
      </c>
      <c r="AY36" s="28">
        <v>0</v>
      </c>
      <c r="AZ36" s="28">
        <v>68.8</v>
      </c>
      <c r="BA36" s="28">
        <v>-68.8</v>
      </c>
      <c r="BB36" s="28">
        <v>0</v>
      </c>
      <c r="BC36" s="28">
        <v>42.7</v>
      </c>
      <c r="BD36" s="28">
        <v>-42.7</v>
      </c>
      <c r="BE36" s="28">
        <v>0</v>
      </c>
      <c r="BF36" s="28">
        <v>321.2</v>
      </c>
      <c r="BG36" s="28">
        <v>-321.2</v>
      </c>
      <c r="BH36" s="28">
        <v>0</v>
      </c>
      <c r="BI36" s="28">
        <v>168.3</v>
      </c>
      <c r="BJ36" s="28">
        <v>-168.3</v>
      </c>
      <c r="BK36" s="28">
        <v>0</v>
      </c>
      <c r="BL36" s="28">
        <v>135.19999999999999</v>
      </c>
      <c r="BM36" s="28">
        <v>-135.19999999999999</v>
      </c>
      <c r="BN36" s="28">
        <v>0</v>
      </c>
      <c r="BO36" s="28">
        <v>715.2</v>
      </c>
      <c r="BP36" s="28">
        <v>-715.2</v>
      </c>
      <c r="BQ36" s="28">
        <v>0</v>
      </c>
      <c r="BR36" s="28">
        <v>196.8</v>
      </c>
      <c r="BS36" s="28">
        <v>-196.8</v>
      </c>
      <c r="BT36" s="28">
        <v>0</v>
      </c>
      <c r="BU36" s="28">
        <v>27.6</v>
      </c>
      <c r="BV36" s="28">
        <v>-27.6</v>
      </c>
      <c r="BW36" s="28">
        <v>0</v>
      </c>
      <c r="BX36" s="28">
        <v>195.3</v>
      </c>
      <c r="BY36" s="28">
        <v>-195.3</v>
      </c>
      <c r="BZ36" s="28">
        <v>0</v>
      </c>
      <c r="CA36" s="28">
        <v>61.3</v>
      </c>
      <c r="CB36" s="181">
        <v>-61.3</v>
      </c>
      <c r="CC36" s="28">
        <v>0</v>
      </c>
      <c r="CD36" s="28">
        <v>206.9</v>
      </c>
      <c r="CE36" s="28">
        <v>-206.9</v>
      </c>
      <c r="CF36" s="28">
        <v>0</v>
      </c>
      <c r="CG36" s="28">
        <v>545.1</v>
      </c>
      <c r="CH36" s="28">
        <v>-545.1</v>
      </c>
      <c r="CI36" s="28">
        <v>0</v>
      </c>
      <c r="CJ36" s="28">
        <v>177.4</v>
      </c>
      <c r="CK36" s="28">
        <v>-177.4</v>
      </c>
      <c r="CL36" s="28">
        <v>0</v>
      </c>
      <c r="CM36" s="28">
        <v>47.7</v>
      </c>
      <c r="CN36" s="28">
        <v>-47.7</v>
      </c>
      <c r="CO36" s="28">
        <v>0</v>
      </c>
      <c r="CP36" s="28">
        <v>500.8</v>
      </c>
      <c r="CQ36" s="28">
        <v>-500.8</v>
      </c>
      <c r="CR36" s="28">
        <v>0</v>
      </c>
      <c r="CS36" s="28">
        <v>509.3</v>
      </c>
      <c r="CT36" s="28">
        <v>-509.3</v>
      </c>
      <c r="CU36" s="28">
        <v>0</v>
      </c>
      <c r="CV36" s="28">
        <v>88.4</v>
      </c>
      <c r="CW36" s="28">
        <v>-88.4</v>
      </c>
      <c r="CX36" s="80">
        <v>0</v>
      </c>
      <c r="CY36" s="80">
        <v>491.1</v>
      </c>
      <c r="CZ36" s="80">
        <v>-491.1</v>
      </c>
      <c r="DA36" s="80">
        <v>0</v>
      </c>
      <c r="DB36" s="80">
        <v>431.3</v>
      </c>
      <c r="DC36" s="80">
        <v>-431.3</v>
      </c>
      <c r="DD36" s="80">
        <v>0</v>
      </c>
      <c r="DE36" s="80">
        <v>246.8</v>
      </c>
      <c r="DF36" s="80">
        <v>-246.8</v>
      </c>
      <c r="DG36" s="80">
        <v>0</v>
      </c>
      <c r="DH36" s="80">
        <v>166.1</v>
      </c>
      <c r="DI36" s="80">
        <v>-166.1</v>
      </c>
      <c r="DJ36" s="80">
        <v>0</v>
      </c>
      <c r="DK36" s="80">
        <v>464.9</v>
      </c>
      <c r="DL36" s="80">
        <v>-464.9</v>
      </c>
      <c r="DM36" s="80">
        <v>0</v>
      </c>
      <c r="DN36" s="80">
        <v>301</v>
      </c>
      <c r="DO36" s="80">
        <v>-301</v>
      </c>
      <c r="DP36" s="80">
        <v>0</v>
      </c>
      <c r="DQ36" s="80">
        <v>428</v>
      </c>
      <c r="DR36" s="80">
        <v>-428</v>
      </c>
      <c r="DS36" s="80">
        <v>0</v>
      </c>
      <c r="DT36" s="80">
        <v>214.7</v>
      </c>
      <c r="DU36" s="80">
        <v>-214.7</v>
      </c>
      <c r="DV36" s="80">
        <v>0</v>
      </c>
      <c r="DW36" s="80">
        <v>449</v>
      </c>
      <c r="DX36" s="80">
        <v>-449</v>
      </c>
      <c r="DY36" s="80">
        <v>0</v>
      </c>
      <c r="DZ36" s="80">
        <v>554.29999999999995</v>
      </c>
      <c r="EA36" s="80">
        <v>-554.29999999999995</v>
      </c>
      <c r="EB36" s="80">
        <v>0</v>
      </c>
      <c r="EC36" s="80">
        <v>541.9</v>
      </c>
      <c r="ED36" s="80">
        <v>-541.9</v>
      </c>
      <c r="EE36" s="80">
        <v>0</v>
      </c>
      <c r="EF36" s="80">
        <v>279.39999999999998</v>
      </c>
      <c r="EG36" s="80">
        <v>-279.39999999999998</v>
      </c>
      <c r="EH36" s="80">
        <v>0</v>
      </c>
      <c r="EI36" s="80">
        <v>602.70000000000005</v>
      </c>
      <c r="EJ36" s="80">
        <v>-602.70000000000005</v>
      </c>
      <c r="EK36" s="80">
        <v>0</v>
      </c>
      <c r="EL36" s="80">
        <v>447</v>
      </c>
      <c r="EM36" s="80">
        <v>-447</v>
      </c>
      <c r="EN36" s="80">
        <v>0</v>
      </c>
      <c r="EO36" s="80">
        <v>579.5</v>
      </c>
      <c r="EP36" s="80">
        <v>-579.5</v>
      </c>
      <c r="EQ36" s="80">
        <v>0</v>
      </c>
      <c r="ER36" s="80">
        <v>352.8</v>
      </c>
      <c r="ES36" s="80">
        <v>-352.8</v>
      </c>
      <c r="ET36" s="80">
        <v>0</v>
      </c>
      <c r="EU36" s="80">
        <v>270.10000000000002</v>
      </c>
      <c r="EV36" s="80">
        <v>-270.10000000000002</v>
      </c>
      <c r="EW36" s="29" t="s">
        <v>300</v>
      </c>
      <c r="EX36" s="608"/>
      <c r="EY36" s="608"/>
      <c r="EZ36" s="608"/>
      <c r="FA36" s="608"/>
      <c r="FB36" s="608"/>
      <c r="FC36" s="608"/>
      <c r="FD36" s="608"/>
      <c r="FE36" s="608"/>
      <c r="FF36" s="630"/>
      <c r="FG36" s="630"/>
      <c r="FH36" s="630"/>
      <c r="FI36" s="630"/>
      <c r="FJ36" s="630"/>
      <c r="FK36" s="630"/>
      <c r="FL36" s="627"/>
      <c r="FM36" s="627"/>
      <c r="FN36" s="627"/>
      <c r="FO36" s="627"/>
      <c r="FP36" s="627"/>
      <c r="FQ36" s="627"/>
      <c r="FR36" s="627"/>
      <c r="FS36" s="627"/>
      <c r="FT36" s="627"/>
      <c r="FU36" s="627"/>
      <c r="FV36" s="627"/>
      <c r="FW36" s="627"/>
      <c r="FX36" s="627"/>
      <c r="FY36" s="627"/>
      <c r="FZ36" s="627"/>
      <c r="GA36" s="627"/>
      <c r="GB36" s="627"/>
      <c r="GC36" s="627"/>
      <c r="GD36" s="627"/>
      <c r="GE36" s="627"/>
      <c r="GF36" s="627"/>
      <c r="GG36" s="627"/>
      <c r="GH36" s="627"/>
      <c r="GI36" s="627"/>
      <c r="GJ36" s="627"/>
      <c r="GK36" s="627"/>
      <c r="GL36" s="627"/>
      <c r="GM36" s="627"/>
      <c r="GN36" s="627"/>
      <c r="GO36" s="627"/>
      <c r="GP36" s="627"/>
      <c r="GQ36" s="627"/>
      <c r="GR36" s="627"/>
      <c r="GS36" s="627"/>
      <c r="GT36" s="627"/>
      <c r="GU36" s="627"/>
      <c r="GV36" s="627"/>
      <c r="GW36" s="627"/>
      <c r="GX36" s="627"/>
      <c r="GY36" s="627"/>
      <c r="GZ36" s="627"/>
      <c r="HA36" s="627"/>
      <c r="HB36" s="627"/>
      <c r="HC36" s="627"/>
    </row>
    <row r="37" spans="1:211" s="30" customFormat="1" ht="30" customHeight="1" x14ac:dyDescent="0.5">
      <c r="A37" s="40"/>
      <c r="B37" s="31" t="s">
        <v>181</v>
      </c>
      <c r="C37" s="182">
        <v>0</v>
      </c>
      <c r="D37" s="32">
        <v>-67.8</v>
      </c>
      <c r="E37" s="32">
        <v>67.8</v>
      </c>
      <c r="F37" s="32">
        <v>0</v>
      </c>
      <c r="G37" s="32">
        <v>-104.5</v>
      </c>
      <c r="H37" s="32">
        <v>104.5</v>
      </c>
      <c r="I37" s="32">
        <v>0</v>
      </c>
      <c r="J37" s="32">
        <v>-278.8</v>
      </c>
      <c r="K37" s="32">
        <v>278.8</v>
      </c>
      <c r="L37" s="32">
        <v>0</v>
      </c>
      <c r="M37" s="32">
        <v>-121.76</v>
      </c>
      <c r="N37" s="32">
        <v>121.76</v>
      </c>
      <c r="O37" s="32">
        <v>0</v>
      </c>
      <c r="P37" s="32">
        <v>-44.1</v>
      </c>
      <c r="Q37" s="32">
        <v>44.1</v>
      </c>
      <c r="R37" s="32">
        <v>0</v>
      </c>
      <c r="S37" s="32">
        <v>-127.7</v>
      </c>
      <c r="T37" s="32">
        <v>127.7</v>
      </c>
      <c r="U37" s="32">
        <v>0</v>
      </c>
      <c r="V37" s="32">
        <v>-37.199999999999996</v>
      </c>
      <c r="W37" s="32">
        <v>37.199999999999996</v>
      </c>
      <c r="X37" s="32">
        <v>0</v>
      </c>
      <c r="Y37" s="32">
        <v>-264.60000000000002</v>
      </c>
      <c r="Z37" s="32">
        <v>264.60000000000002</v>
      </c>
      <c r="AA37" s="32">
        <v>0</v>
      </c>
      <c r="AB37" s="32">
        <v>-42.599999999999987</v>
      </c>
      <c r="AC37" s="32">
        <v>42.599999999999987</v>
      </c>
      <c r="AD37" s="32">
        <v>0</v>
      </c>
      <c r="AE37" s="32">
        <v>-121.00000000000003</v>
      </c>
      <c r="AF37" s="32">
        <v>121.00000000000003</v>
      </c>
      <c r="AG37" s="32">
        <v>0</v>
      </c>
      <c r="AH37" s="32">
        <v>-38.499999999999957</v>
      </c>
      <c r="AI37" s="32">
        <v>38.499999999999957</v>
      </c>
      <c r="AJ37" s="32">
        <v>0</v>
      </c>
      <c r="AK37" s="32">
        <v>-115.2</v>
      </c>
      <c r="AL37" s="32">
        <v>115.2</v>
      </c>
      <c r="AM37" s="32">
        <v>0</v>
      </c>
      <c r="AN37" s="32">
        <v>-56.000000000000014</v>
      </c>
      <c r="AO37" s="32">
        <v>56.000000000000014</v>
      </c>
      <c r="AP37" s="32">
        <v>0</v>
      </c>
      <c r="AQ37" s="32">
        <v>-112.39999999999996</v>
      </c>
      <c r="AR37" s="32">
        <v>112.39999999999996</v>
      </c>
      <c r="AS37" s="32">
        <v>0</v>
      </c>
      <c r="AT37" s="32">
        <v>-72.8</v>
      </c>
      <c r="AU37" s="32">
        <v>72.8</v>
      </c>
      <c r="AV37" s="32">
        <v>0</v>
      </c>
      <c r="AW37" s="32">
        <v>-107.40000000000006</v>
      </c>
      <c r="AX37" s="32">
        <v>107.40000000000006</v>
      </c>
      <c r="AY37" s="32">
        <v>0</v>
      </c>
      <c r="AZ37" s="32">
        <v>-73.599999999999994</v>
      </c>
      <c r="BA37" s="32">
        <v>73.599999999999994</v>
      </c>
      <c r="BB37" s="32">
        <v>0</v>
      </c>
      <c r="BC37" s="32">
        <v>-106.5</v>
      </c>
      <c r="BD37" s="32">
        <v>106.5</v>
      </c>
      <c r="BE37" s="32">
        <v>0</v>
      </c>
      <c r="BF37" s="32">
        <v>-92.000000000000014</v>
      </c>
      <c r="BG37" s="32">
        <v>92.000000000000014</v>
      </c>
      <c r="BH37" s="32">
        <v>0</v>
      </c>
      <c r="BI37" s="32">
        <v>-96.800000000000011</v>
      </c>
      <c r="BJ37" s="32">
        <v>96.800000000000011</v>
      </c>
      <c r="BK37" s="32">
        <v>0</v>
      </c>
      <c r="BL37" s="32">
        <v>-57.099999999999987</v>
      </c>
      <c r="BM37" s="32">
        <v>57.099999999999987</v>
      </c>
      <c r="BN37" s="32">
        <v>0</v>
      </c>
      <c r="BO37" s="32">
        <v>-122.19999999999997</v>
      </c>
      <c r="BP37" s="32">
        <v>122.19999999999997</v>
      </c>
      <c r="BQ37" s="32">
        <v>0</v>
      </c>
      <c r="BR37" s="32">
        <v>-27.099999999999994</v>
      </c>
      <c r="BS37" s="32">
        <v>27.099999999999994</v>
      </c>
      <c r="BT37" s="32">
        <v>0</v>
      </c>
      <c r="BU37" s="32">
        <v>-147.09999999999997</v>
      </c>
      <c r="BV37" s="32">
        <v>147.09999999999997</v>
      </c>
      <c r="BW37" s="32">
        <v>0</v>
      </c>
      <c r="BX37" s="32">
        <v>-37.1</v>
      </c>
      <c r="BY37" s="32">
        <v>37.1</v>
      </c>
      <c r="BZ37" s="32">
        <v>0</v>
      </c>
      <c r="CA37" s="32">
        <v>-122.7</v>
      </c>
      <c r="CB37" s="182">
        <v>122.7</v>
      </c>
      <c r="CC37" s="32">
        <v>0</v>
      </c>
      <c r="CD37" s="32">
        <v>-59.7</v>
      </c>
      <c r="CE37" s="32">
        <v>59.7</v>
      </c>
      <c r="CF37" s="32">
        <v>0</v>
      </c>
      <c r="CG37" s="32">
        <v>-103.4</v>
      </c>
      <c r="CH37" s="32">
        <v>103.4</v>
      </c>
      <c r="CI37" s="32">
        <v>0</v>
      </c>
      <c r="CJ37" s="32">
        <v>-49</v>
      </c>
      <c r="CK37" s="32">
        <v>49</v>
      </c>
      <c r="CL37" s="32">
        <v>0</v>
      </c>
      <c r="CM37" s="32">
        <v>-126.2</v>
      </c>
      <c r="CN37" s="32">
        <v>126.2</v>
      </c>
      <c r="CO37" s="32">
        <v>0</v>
      </c>
      <c r="CP37" s="32">
        <v>-89</v>
      </c>
      <c r="CQ37" s="32">
        <v>89</v>
      </c>
      <c r="CR37" s="32">
        <v>0</v>
      </c>
      <c r="CS37" s="32">
        <v>-105.6</v>
      </c>
      <c r="CT37" s="32">
        <v>105.6</v>
      </c>
      <c r="CU37" s="32">
        <v>0</v>
      </c>
      <c r="CV37" s="32">
        <v>-66.400000000000006</v>
      </c>
      <c r="CW37" s="32">
        <v>66.400000000000006</v>
      </c>
      <c r="CX37" s="81">
        <v>0</v>
      </c>
      <c r="CY37" s="81">
        <v>-143.1</v>
      </c>
      <c r="CZ37" s="81">
        <v>143.1</v>
      </c>
      <c r="DA37" s="81">
        <v>0</v>
      </c>
      <c r="DB37" s="81">
        <v>-38.4</v>
      </c>
      <c r="DC37" s="81">
        <v>38.4</v>
      </c>
      <c r="DD37" s="81">
        <v>0</v>
      </c>
      <c r="DE37" s="81">
        <v>-259.7</v>
      </c>
      <c r="DF37" s="81">
        <v>259.7</v>
      </c>
      <c r="DG37" s="81">
        <v>0</v>
      </c>
      <c r="DH37" s="81">
        <v>-31.1</v>
      </c>
      <c r="DI37" s="81">
        <v>31.1</v>
      </c>
      <c r="DJ37" s="81">
        <v>0</v>
      </c>
      <c r="DK37" s="81">
        <v>-422.4</v>
      </c>
      <c r="DL37" s="81">
        <v>422.4</v>
      </c>
      <c r="DM37" s="81">
        <v>0</v>
      </c>
      <c r="DN37" s="81">
        <v>-53.7</v>
      </c>
      <c r="DO37" s="81">
        <v>53.7</v>
      </c>
      <c r="DP37" s="81">
        <v>0</v>
      </c>
      <c r="DQ37" s="81">
        <v>-167.7</v>
      </c>
      <c r="DR37" s="81">
        <v>167.7</v>
      </c>
      <c r="DS37" s="81">
        <v>0</v>
      </c>
      <c r="DT37" s="81">
        <v>-82.4</v>
      </c>
      <c r="DU37" s="81">
        <v>82.4</v>
      </c>
      <c r="DV37" s="81">
        <v>0</v>
      </c>
      <c r="DW37" s="81">
        <v>-144.4</v>
      </c>
      <c r="DX37" s="81">
        <v>144.4</v>
      </c>
      <c r="DY37" s="81">
        <v>0</v>
      </c>
      <c r="DZ37" s="81">
        <v>-89.4</v>
      </c>
      <c r="EA37" s="81">
        <v>89.4</v>
      </c>
      <c r="EB37" s="81">
        <v>0</v>
      </c>
      <c r="EC37" s="81">
        <v>-238.4</v>
      </c>
      <c r="ED37" s="81">
        <v>238.4</v>
      </c>
      <c r="EE37" s="81">
        <v>0</v>
      </c>
      <c r="EF37" s="81">
        <v>-101.9</v>
      </c>
      <c r="EG37" s="81">
        <v>101.9</v>
      </c>
      <c r="EH37" s="81">
        <v>0</v>
      </c>
      <c r="EI37" s="81">
        <v>-191</v>
      </c>
      <c r="EJ37" s="81">
        <v>191</v>
      </c>
      <c r="EK37" s="81">
        <v>0</v>
      </c>
      <c r="EL37" s="81">
        <v>-79.400000000000006</v>
      </c>
      <c r="EM37" s="81">
        <v>79.400000000000006</v>
      </c>
      <c r="EN37" s="81">
        <v>0</v>
      </c>
      <c r="EO37" s="81">
        <v>-254</v>
      </c>
      <c r="EP37" s="81">
        <v>254</v>
      </c>
      <c r="EQ37" s="81">
        <v>0</v>
      </c>
      <c r="ER37" s="81">
        <v>-78.599999999999994</v>
      </c>
      <c r="ES37" s="81">
        <v>78.599999999999994</v>
      </c>
      <c r="ET37" s="81">
        <v>0</v>
      </c>
      <c r="EU37" s="81">
        <v>-271.60000000000002</v>
      </c>
      <c r="EV37" s="81">
        <v>271.60000000000002</v>
      </c>
      <c r="EW37" s="33" t="s">
        <v>296</v>
      </c>
      <c r="EX37" s="608"/>
      <c r="EY37" s="608"/>
      <c r="EZ37" s="608"/>
      <c r="FA37" s="608"/>
      <c r="FB37" s="608"/>
      <c r="FC37" s="608"/>
      <c r="FD37" s="608"/>
      <c r="FE37" s="608"/>
      <c r="FF37" s="630"/>
      <c r="FG37" s="630"/>
      <c r="FH37" s="630"/>
      <c r="FI37" s="630"/>
      <c r="FJ37" s="630"/>
      <c r="FK37" s="630"/>
      <c r="FL37" s="627"/>
      <c r="FM37" s="627"/>
      <c r="FN37" s="627"/>
      <c r="FO37" s="627"/>
      <c r="FP37" s="627"/>
      <c r="FQ37" s="627"/>
      <c r="FR37" s="627"/>
      <c r="FS37" s="627"/>
      <c r="FT37" s="627"/>
      <c r="FU37" s="627"/>
      <c r="FV37" s="627"/>
      <c r="FW37" s="627"/>
      <c r="FX37" s="627"/>
      <c r="FY37" s="627"/>
      <c r="FZ37" s="627"/>
      <c r="GA37" s="627"/>
      <c r="GB37" s="627"/>
      <c r="GC37" s="627"/>
      <c r="GD37" s="627"/>
      <c r="GE37" s="627"/>
      <c r="GF37" s="627"/>
      <c r="GG37" s="627"/>
      <c r="GH37" s="627"/>
      <c r="GI37" s="627"/>
      <c r="GJ37" s="627"/>
      <c r="GK37" s="627"/>
      <c r="GL37" s="627"/>
      <c r="GM37" s="627"/>
      <c r="GN37" s="627"/>
      <c r="GO37" s="627"/>
      <c r="GP37" s="627"/>
      <c r="GQ37" s="627"/>
      <c r="GR37" s="627"/>
      <c r="GS37" s="627"/>
      <c r="GT37" s="627"/>
      <c r="GU37" s="627"/>
      <c r="GV37" s="627"/>
      <c r="GW37" s="627"/>
      <c r="GX37" s="627"/>
      <c r="GY37" s="627"/>
      <c r="GZ37" s="627"/>
      <c r="HA37" s="627"/>
      <c r="HB37" s="627"/>
      <c r="HC37" s="627"/>
    </row>
    <row r="38" spans="1:211" s="30" customFormat="1" ht="30" customHeight="1" x14ac:dyDescent="0.5">
      <c r="A38" s="40"/>
      <c r="B38" s="34" t="s">
        <v>176</v>
      </c>
      <c r="C38" s="183">
        <v>0</v>
      </c>
      <c r="D38" s="35">
        <v>-45.900000000000006</v>
      </c>
      <c r="E38" s="35">
        <v>45.900000000000006</v>
      </c>
      <c r="F38" s="35">
        <v>0</v>
      </c>
      <c r="G38" s="35">
        <v>30.5</v>
      </c>
      <c r="H38" s="35">
        <v>-30.5</v>
      </c>
      <c r="I38" s="35">
        <v>0</v>
      </c>
      <c r="J38" s="35">
        <v>-14.700000000000001</v>
      </c>
      <c r="K38" s="35">
        <v>14.700000000000001</v>
      </c>
      <c r="L38" s="35">
        <v>0</v>
      </c>
      <c r="M38" s="35">
        <v>49.3</v>
      </c>
      <c r="N38" s="35">
        <v>-49.3</v>
      </c>
      <c r="O38" s="35">
        <v>0</v>
      </c>
      <c r="P38" s="35">
        <v>-22.599999999999998</v>
      </c>
      <c r="Q38" s="35">
        <v>22.599999999999998</v>
      </c>
      <c r="R38" s="35">
        <v>0</v>
      </c>
      <c r="S38" s="35">
        <v>-50.899999999999991</v>
      </c>
      <c r="T38" s="35">
        <v>50.899999999999991</v>
      </c>
      <c r="U38" s="35">
        <v>0</v>
      </c>
      <c r="V38" s="35">
        <v>-22.9</v>
      </c>
      <c r="W38" s="35">
        <v>22.9</v>
      </c>
      <c r="X38" s="35">
        <v>0</v>
      </c>
      <c r="Y38" s="35">
        <v>-30.6</v>
      </c>
      <c r="Z38" s="35">
        <v>30.6</v>
      </c>
      <c r="AA38" s="35">
        <v>0</v>
      </c>
      <c r="AB38" s="35">
        <v>-4.8000000000000007</v>
      </c>
      <c r="AC38" s="35">
        <v>4.8000000000000007</v>
      </c>
      <c r="AD38" s="35">
        <v>0</v>
      </c>
      <c r="AE38" s="35">
        <v>-20.5</v>
      </c>
      <c r="AF38" s="35">
        <v>20.5</v>
      </c>
      <c r="AG38" s="35">
        <v>0</v>
      </c>
      <c r="AH38" s="35">
        <v>-29.999999999999996</v>
      </c>
      <c r="AI38" s="35">
        <v>29.999999999999996</v>
      </c>
      <c r="AJ38" s="35">
        <v>0</v>
      </c>
      <c r="AK38" s="35">
        <v>29.799999999999997</v>
      </c>
      <c r="AL38" s="35">
        <v>-29.799999999999997</v>
      </c>
      <c r="AM38" s="35">
        <v>0</v>
      </c>
      <c r="AN38" s="35">
        <v>-20.299999999999997</v>
      </c>
      <c r="AO38" s="35">
        <v>20.299999999999997</v>
      </c>
      <c r="AP38" s="35">
        <v>0</v>
      </c>
      <c r="AQ38" s="35">
        <v>-7.2999999999999989</v>
      </c>
      <c r="AR38" s="35">
        <v>7.2999999999999989</v>
      </c>
      <c r="AS38" s="35">
        <v>0</v>
      </c>
      <c r="AT38" s="35">
        <v>-6.3000000000000007</v>
      </c>
      <c r="AU38" s="35">
        <v>6.3000000000000007</v>
      </c>
      <c r="AV38" s="35">
        <v>0</v>
      </c>
      <c r="AW38" s="35">
        <v>-38.899999999999991</v>
      </c>
      <c r="AX38" s="35">
        <v>38.899999999999991</v>
      </c>
      <c r="AY38" s="35">
        <v>0</v>
      </c>
      <c r="AZ38" s="35">
        <v>43.699999999999996</v>
      </c>
      <c r="BA38" s="35">
        <v>-43.699999999999996</v>
      </c>
      <c r="BB38" s="35">
        <v>0</v>
      </c>
      <c r="BC38" s="35">
        <v>71.099999999999994</v>
      </c>
      <c r="BD38" s="35">
        <v>-71.099999999999994</v>
      </c>
      <c r="BE38" s="35">
        <v>0</v>
      </c>
      <c r="BF38" s="35">
        <v>59.4</v>
      </c>
      <c r="BG38" s="35">
        <v>-59.4</v>
      </c>
      <c r="BH38" s="35">
        <v>0</v>
      </c>
      <c r="BI38" s="35">
        <v>97.8</v>
      </c>
      <c r="BJ38" s="35">
        <v>-97.8</v>
      </c>
      <c r="BK38" s="35">
        <v>0</v>
      </c>
      <c r="BL38" s="35">
        <v>85.9</v>
      </c>
      <c r="BM38" s="35">
        <v>-85.9</v>
      </c>
      <c r="BN38" s="35">
        <v>0</v>
      </c>
      <c r="BO38" s="35">
        <v>75.5</v>
      </c>
      <c r="BP38" s="35">
        <v>-75.5</v>
      </c>
      <c r="BQ38" s="35">
        <v>0</v>
      </c>
      <c r="BR38" s="35">
        <v>37.500000000000007</v>
      </c>
      <c r="BS38" s="35">
        <v>-37.500000000000007</v>
      </c>
      <c r="BT38" s="35">
        <v>0</v>
      </c>
      <c r="BU38" s="35">
        <v>43.4</v>
      </c>
      <c r="BV38" s="35">
        <v>-43.4</v>
      </c>
      <c r="BW38" s="35">
        <v>0</v>
      </c>
      <c r="BX38" s="35">
        <v>62.4</v>
      </c>
      <c r="BY38" s="35">
        <v>-62.4</v>
      </c>
      <c r="BZ38" s="35">
        <v>0</v>
      </c>
      <c r="CA38" s="35">
        <v>3.1999999999999993</v>
      </c>
      <c r="CB38" s="183">
        <v>-3.1999999999999993</v>
      </c>
      <c r="CC38" s="35">
        <v>0</v>
      </c>
      <c r="CD38" s="35">
        <v>36.700000000000003</v>
      </c>
      <c r="CE38" s="35">
        <v>-36.700000000000003</v>
      </c>
      <c r="CF38" s="35">
        <v>0</v>
      </c>
      <c r="CG38" s="35">
        <v>16.600000000000001</v>
      </c>
      <c r="CH38" s="35">
        <v>-16.600000000000001</v>
      </c>
      <c r="CI38" s="35">
        <v>0</v>
      </c>
      <c r="CJ38" s="35">
        <v>36.200000000000003</v>
      </c>
      <c r="CK38" s="35">
        <v>-36.200000000000003</v>
      </c>
      <c r="CL38" s="35">
        <v>0</v>
      </c>
      <c r="CM38" s="35">
        <v>31.6</v>
      </c>
      <c r="CN38" s="35">
        <v>-31.6</v>
      </c>
      <c r="CO38" s="35">
        <v>0</v>
      </c>
      <c r="CP38" s="35">
        <v>-11.800000000000004</v>
      </c>
      <c r="CQ38" s="35">
        <v>11.800000000000004</v>
      </c>
      <c r="CR38" s="35">
        <v>0</v>
      </c>
      <c r="CS38" s="35">
        <v>28</v>
      </c>
      <c r="CT38" s="35">
        <v>-28</v>
      </c>
      <c r="CU38" s="35">
        <v>0</v>
      </c>
      <c r="CV38" s="35">
        <v>-42.5</v>
      </c>
      <c r="CW38" s="35">
        <v>42.5</v>
      </c>
      <c r="CX38" s="82">
        <v>0</v>
      </c>
      <c r="CY38" s="82">
        <v>-5.3000000000000007</v>
      </c>
      <c r="CZ38" s="82">
        <v>5.3000000000000007</v>
      </c>
      <c r="DA38" s="82">
        <v>0</v>
      </c>
      <c r="DB38" s="82">
        <v>-18.900000000000002</v>
      </c>
      <c r="DC38" s="82">
        <v>18.900000000000002</v>
      </c>
      <c r="DD38" s="82">
        <v>0</v>
      </c>
      <c r="DE38" s="82">
        <v>-14.3</v>
      </c>
      <c r="DF38" s="82">
        <v>14.3</v>
      </c>
      <c r="DG38" s="82">
        <v>0</v>
      </c>
      <c r="DH38" s="82">
        <v>-11.4</v>
      </c>
      <c r="DI38" s="82">
        <v>11.4</v>
      </c>
      <c r="DJ38" s="82">
        <v>0</v>
      </c>
      <c r="DK38" s="82">
        <v>2</v>
      </c>
      <c r="DL38" s="82">
        <v>-2</v>
      </c>
      <c r="DM38" s="82">
        <v>0</v>
      </c>
      <c r="DN38" s="82">
        <v>-19.599999999999998</v>
      </c>
      <c r="DO38" s="82">
        <v>19.599999999999998</v>
      </c>
      <c r="DP38" s="82">
        <v>0</v>
      </c>
      <c r="DQ38" s="82">
        <v>-89.2</v>
      </c>
      <c r="DR38" s="82">
        <v>89.2</v>
      </c>
      <c r="DS38" s="82">
        <v>0</v>
      </c>
      <c r="DT38" s="82">
        <v>-49.199999999999996</v>
      </c>
      <c r="DU38" s="82">
        <v>49.199999999999996</v>
      </c>
      <c r="DV38" s="82">
        <v>0</v>
      </c>
      <c r="DW38" s="82">
        <v>-2.8999999999999986</v>
      </c>
      <c r="DX38" s="82">
        <v>2.8999999999999986</v>
      </c>
      <c r="DY38" s="82">
        <v>0</v>
      </c>
      <c r="DZ38" s="82">
        <v>-59.2</v>
      </c>
      <c r="EA38" s="82">
        <v>59.2</v>
      </c>
      <c r="EB38" s="82">
        <v>0</v>
      </c>
      <c r="EC38" s="82">
        <v>-16.3</v>
      </c>
      <c r="ED38" s="82">
        <v>16.3</v>
      </c>
      <c r="EE38" s="82">
        <v>0</v>
      </c>
      <c r="EF38" s="82">
        <v>-62.6</v>
      </c>
      <c r="EG38" s="82">
        <v>62.6</v>
      </c>
      <c r="EH38" s="82">
        <v>0</v>
      </c>
      <c r="EI38" s="82">
        <v>-13.500000000000004</v>
      </c>
      <c r="EJ38" s="82">
        <v>13.500000000000004</v>
      </c>
      <c r="EK38" s="82">
        <v>0</v>
      </c>
      <c r="EL38" s="82">
        <v>-34.1</v>
      </c>
      <c r="EM38" s="82">
        <v>34.1</v>
      </c>
      <c r="EN38" s="82">
        <v>0</v>
      </c>
      <c r="EO38" s="82">
        <v>-3.7999999999999972</v>
      </c>
      <c r="EP38" s="82">
        <v>3.7999999999999972</v>
      </c>
      <c r="EQ38" s="82">
        <v>0</v>
      </c>
      <c r="ER38" s="82">
        <v>-64.5</v>
      </c>
      <c r="ES38" s="82">
        <v>64.5</v>
      </c>
      <c r="ET38" s="82">
        <v>0</v>
      </c>
      <c r="EU38" s="82">
        <v>-24.7</v>
      </c>
      <c r="EV38" s="82">
        <v>24.7</v>
      </c>
      <c r="EW38" s="36" t="s">
        <v>299</v>
      </c>
      <c r="EX38" s="608"/>
      <c r="EY38" s="608"/>
      <c r="EZ38" s="608"/>
      <c r="FA38" s="608"/>
      <c r="FB38" s="608"/>
      <c r="FC38" s="608"/>
      <c r="FD38" s="608"/>
      <c r="FE38" s="608"/>
      <c r="FF38" s="630"/>
      <c r="FG38" s="630"/>
      <c r="FH38" s="630"/>
      <c r="FI38" s="630"/>
      <c r="FJ38" s="630"/>
      <c r="FK38" s="630"/>
      <c r="FL38" s="627"/>
      <c r="FM38" s="627"/>
      <c r="FN38" s="627"/>
      <c r="FO38" s="627"/>
      <c r="FP38" s="627"/>
      <c r="FQ38" s="627"/>
      <c r="FR38" s="627"/>
      <c r="FS38" s="627"/>
      <c r="FT38" s="627"/>
      <c r="FU38" s="627"/>
      <c r="FV38" s="627"/>
      <c r="FW38" s="627"/>
      <c r="FX38" s="627"/>
      <c r="FY38" s="627"/>
      <c r="FZ38" s="627"/>
      <c r="GA38" s="627"/>
      <c r="GB38" s="627"/>
      <c r="GC38" s="627"/>
      <c r="GD38" s="627"/>
      <c r="GE38" s="627"/>
      <c r="GF38" s="627"/>
      <c r="GG38" s="627"/>
      <c r="GH38" s="627"/>
      <c r="GI38" s="627"/>
      <c r="GJ38" s="627"/>
      <c r="GK38" s="627"/>
      <c r="GL38" s="627"/>
      <c r="GM38" s="627"/>
      <c r="GN38" s="627"/>
      <c r="GO38" s="627"/>
      <c r="GP38" s="627"/>
      <c r="GQ38" s="627"/>
      <c r="GR38" s="627"/>
      <c r="GS38" s="627"/>
      <c r="GT38" s="627"/>
      <c r="GU38" s="627"/>
      <c r="GV38" s="627"/>
      <c r="GW38" s="627"/>
      <c r="GX38" s="627"/>
      <c r="GY38" s="627"/>
      <c r="GZ38" s="627"/>
      <c r="HA38" s="627"/>
      <c r="HB38" s="627"/>
      <c r="HC38" s="627"/>
    </row>
    <row r="39" spans="1:211" s="30" customFormat="1" ht="30" customHeight="1" x14ac:dyDescent="0.5">
      <c r="A39" s="40"/>
      <c r="B39" s="31" t="s">
        <v>180</v>
      </c>
      <c r="C39" s="182">
        <v>0</v>
      </c>
      <c r="D39" s="32">
        <v>38.5</v>
      </c>
      <c r="E39" s="32">
        <v>-38.5</v>
      </c>
      <c r="F39" s="32">
        <v>0</v>
      </c>
      <c r="G39" s="32">
        <v>43</v>
      </c>
      <c r="H39" s="32">
        <v>-43</v>
      </c>
      <c r="I39" s="32">
        <v>0</v>
      </c>
      <c r="J39" s="32">
        <v>5.0999999999999996</v>
      </c>
      <c r="K39" s="32">
        <v>-5.0999999999999996</v>
      </c>
      <c r="L39" s="32">
        <v>0</v>
      </c>
      <c r="M39" s="32">
        <v>75.5</v>
      </c>
      <c r="N39" s="32">
        <v>-75.5</v>
      </c>
      <c r="O39" s="32">
        <v>0</v>
      </c>
      <c r="P39" s="32">
        <v>1.8</v>
      </c>
      <c r="Q39" s="32">
        <v>-1.8</v>
      </c>
      <c r="R39" s="32">
        <v>0</v>
      </c>
      <c r="S39" s="32">
        <v>16.7</v>
      </c>
      <c r="T39" s="32">
        <v>-16.7</v>
      </c>
      <c r="U39" s="32">
        <v>0</v>
      </c>
      <c r="V39" s="32">
        <v>7.6</v>
      </c>
      <c r="W39" s="32">
        <v>-7.6</v>
      </c>
      <c r="X39" s="32">
        <v>0</v>
      </c>
      <c r="Y39" s="32">
        <v>5.6</v>
      </c>
      <c r="Z39" s="32">
        <v>-5.6</v>
      </c>
      <c r="AA39" s="32">
        <v>0</v>
      </c>
      <c r="AB39" s="32">
        <v>9.6999999999999993</v>
      </c>
      <c r="AC39" s="32">
        <v>-9.6999999999999993</v>
      </c>
      <c r="AD39" s="32">
        <v>0</v>
      </c>
      <c r="AE39" s="32">
        <v>7.4</v>
      </c>
      <c r="AF39" s="32">
        <v>-7.4</v>
      </c>
      <c r="AG39" s="32">
        <v>0</v>
      </c>
      <c r="AH39" s="32">
        <v>2.2999999999999998</v>
      </c>
      <c r="AI39" s="32">
        <v>-2.2999999999999998</v>
      </c>
      <c r="AJ39" s="32">
        <v>0</v>
      </c>
      <c r="AK39" s="32">
        <v>79.8</v>
      </c>
      <c r="AL39" s="32">
        <v>-79.8</v>
      </c>
      <c r="AM39" s="32">
        <v>0</v>
      </c>
      <c r="AN39" s="32">
        <v>15.6</v>
      </c>
      <c r="AO39" s="32">
        <v>-15.6</v>
      </c>
      <c r="AP39" s="32">
        <v>0</v>
      </c>
      <c r="AQ39" s="32">
        <v>4.4000000000000004</v>
      </c>
      <c r="AR39" s="32">
        <v>-4.4000000000000004</v>
      </c>
      <c r="AS39" s="32">
        <v>0</v>
      </c>
      <c r="AT39" s="32">
        <v>6.1</v>
      </c>
      <c r="AU39" s="32">
        <v>-6.1</v>
      </c>
      <c r="AV39" s="32">
        <v>0</v>
      </c>
      <c r="AW39" s="32">
        <v>48.2</v>
      </c>
      <c r="AX39" s="32">
        <v>-48.2</v>
      </c>
      <c r="AY39" s="32">
        <v>0</v>
      </c>
      <c r="AZ39" s="32">
        <v>68.099999999999994</v>
      </c>
      <c r="BA39" s="32">
        <v>-68.099999999999994</v>
      </c>
      <c r="BB39" s="32">
        <v>0</v>
      </c>
      <c r="BC39" s="32">
        <v>93.8</v>
      </c>
      <c r="BD39" s="32">
        <v>-93.8</v>
      </c>
      <c r="BE39" s="32">
        <v>0</v>
      </c>
      <c r="BF39" s="32">
        <v>97.3</v>
      </c>
      <c r="BG39" s="32">
        <v>-97.3</v>
      </c>
      <c r="BH39" s="32">
        <v>0</v>
      </c>
      <c r="BI39" s="32">
        <v>192.5</v>
      </c>
      <c r="BJ39" s="32">
        <v>-192.5</v>
      </c>
      <c r="BK39" s="32">
        <v>0</v>
      </c>
      <c r="BL39" s="32">
        <v>111.2</v>
      </c>
      <c r="BM39" s="32">
        <v>-111.2</v>
      </c>
      <c r="BN39" s="32">
        <v>0</v>
      </c>
      <c r="BO39" s="32">
        <v>105.5</v>
      </c>
      <c r="BP39" s="32">
        <v>-105.5</v>
      </c>
      <c r="BQ39" s="32">
        <v>0</v>
      </c>
      <c r="BR39" s="32">
        <v>77.400000000000006</v>
      </c>
      <c r="BS39" s="32">
        <v>-77.400000000000006</v>
      </c>
      <c r="BT39" s="32">
        <v>0</v>
      </c>
      <c r="BU39" s="32">
        <v>66.5</v>
      </c>
      <c r="BV39" s="32">
        <v>-66.5</v>
      </c>
      <c r="BW39" s="32">
        <v>0</v>
      </c>
      <c r="BX39" s="32">
        <v>91.5</v>
      </c>
      <c r="BY39" s="32">
        <v>-91.5</v>
      </c>
      <c r="BZ39" s="32">
        <v>0</v>
      </c>
      <c r="CA39" s="32">
        <v>22.5</v>
      </c>
      <c r="CB39" s="182">
        <v>-22.5</v>
      </c>
      <c r="CC39" s="32">
        <v>0</v>
      </c>
      <c r="CD39" s="32">
        <v>49.7</v>
      </c>
      <c r="CE39" s="32">
        <v>-49.7</v>
      </c>
      <c r="CF39" s="32">
        <v>0</v>
      </c>
      <c r="CG39" s="32">
        <v>28.1</v>
      </c>
      <c r="CH39" s="32">
        <v>-28.1</v>
      </c>
      <c r="CI39" s="32">
        <v>0</v>
      </c>
      <c r="CJ39" s="32">
        <v>44.9</v>
      </c>
      <c r="CK39" s="32">
        <v>-44.9</v>
      </c>
      <c r="CL39" s="32">
        <v>0</v>
      </c>
      <c r="CM39" s="32">
        <v>43.5</v>
      </c>
      <c r="CN39" s="32">
        <v>-43.5</v>
      </c>
      <c r="CO39" s="32">
        <v>0</v>
      </c>
      <c r="CP39" s="32">
        <v>35.799999999999997</v>
      </c>
      <c r="CQ39" s="32">
        <v>-35.799999999999997</v>
      </c>
      <c r="CR39" s="32">
        <v>0</v>
      </c>
      <c r="CS39" s="32">
        <v>39.6</v>
      </c>
      <c r="CT39" s="32">
        <v>-39.6</v>
      </c>
      <c r="CU39" s="32">
        <v>0</v>
      </c>
      <c r="CV39" s="32">
        <v>5.5</v>
      </c>
      <c r="CW39" s="32">
        <v>-5.5</v>
      </c>
      <c r="CX39" s="81">
        <v>0</v>
      </c>
      <c r="CY39" s="81">
        <v>2.6</v>
      </c>
      <c r="CZ39" s="81">
        <v>-2.6</v>
      </c>
      <c r="DA39" s="81">
        <v>0</v>
      </c>
      <c r="DB39" s="81">
        <v>3.4</v>
      </c>
      <c r="DC39" s="81">
        <v>-3.4</v>
      </c>
      <c r="DD39" s="81">
        <v>0</v>
      </c>
      <c r="DE39" s="81">
        <v>7.8</v>
      </c>
      <c r="DF39" s="81">
        <v>-7.8</v>
      </c>
      <c r="DG39" s="81">
        <v>0</v>
      </c>
      <c r="DH39" s="81">
        <v>3.9</v>
      </c>
      <c r="DI39" s="81">
        <v>-3.9</v>
      </c>
      <c r="DJ39" s="81">
        <v>0</v>
      </c>
      <c r="DK39" s="81">
        <v>23.7</v>
      </c>
      <c r="DL39" s="81">
        <v>-23.7</v>
      </c>
      <c r="DM39" s="81">
        <v>0</v>
      </c>
      <c r="DN39" s="81">
        <v>1.6</v>
      </c>
      <c r="DO39" s="81">
        <v>-1.6</v>
      </c>
      <c r="DP39" s="81">
        <v>0</v>
      </c>
      <c r="DQ39" s="81">
        <v>27.5</v>
      </c>
      <c r="DR39" s="81">
        <v>-27.5</v>
      </c>
      <c r="DS39" s="81">
        <v>0</v>
      </c>
      <c r="DT39" s="81">
        <v>3.7</v>
      </c>
      <c r="DU39" s="81">
        <v>-3.7</v>
      </c>
      <c r="DV39" s="81">
        <v>0</v>
      </c>
      <c r="DW39" s="81">
        <v>21.5</v>
      </c>
      <c r="DX39" s="81">
        <v>-21.5</v>
      </c>
      <c r="DY39" s="81">
        <v>0</v>
      </c>
      <c r="DZ39" s="81">
        <v>0.4</v>
      </c>
      <c r="EA39" s="81">
        <v>-0.4</v>
      </c>
      <c r="EB39" s="81">
        <v>0</v>
      </c>
      <c r="EC39" s="81">
        <v>11.7</v>
      </c>
      <c r="ED39" s="81">
        <v>-11.7</v>
      </c>
      <c r="EE39" s="81">
        <v>0</v>
      </c>
      <c r="EF39" s="81">
        <v>3.9</v>
      </c>
      <c r="EG39" s="81">
        <v>-3.9</v>
      </c>
      <c r="EH39" s="81">
        <v>0</v>
      </c>
      <c r="EI39" s="81">
        <v>23.7</v>
      </c>
      <c r="EJ39" s="81">
        <v>-23.7</v>
      </c>
      <c r="EK39" s="81">
        <v>0</v>
      </c>
      <c r="EL39" s="81">
        <v>25.5</v>
      </c>
      <c r="EM39" s="81">
        <v>-25.5</v>
      </c>
      <c r="EN39" s="81">
        <v>0</v>
      </c>
      <c r="EO39" s="81">
        <v>28.5</v>
      </c>
      <c r="EP39" s="81">
        <v>-28.5</v>
      </c>
      <c r="EQ39" s="81">
        <v>0</v>
      </c>
      <c r="ER39" s="81">
        <v>1.1000000000000001</v>
      </c>
      <c r="ES39" s="81">
        <v>-1.1000000000000001</v>
      </c>
      <c r="ET39" s="81">
        <v>0</v>
      </c>
      <c r="EU39" s="81">
        <v>2</v>
      </c>
      <c r="EV39" s="81">
        <v>-2</v>
      </c>
      <c r="EW39" s="33" t="s">
        <v>300</v>
      </c>
      <c r="EX39" s="608"/>
      <c r="EY39" s="608"/>
      <c r="EZ39" s="608"/>
      <c r="FA39" s="608"/>
      <c r="FB39" s="608"/>
      <c r="FC39" s="608"/>
      <c r="FD39" s="608"/>
      <c r="FE39" s="608"/>
      <c r="FF39" s="630"/>
      <c r="FG39" s="630"/>
      <c r="FH39" s="630"/>
      <c r="FI39" s="630"/>
      <c r="FJ39" s="630"/>
      <c r="FK39" s="630"/>
      <c r="FL39" s="627"/>
      <c r="FM39" s="627"/>
      <c r="FN39" s="627"/>
      <c r="FO39" s="627"/>
      <c r="FP39" s="627"/>
      <c r="FQ39" s="627"/>
      <c r="FR39" s="627"/>
      <c r="FS39" s="627"/>
      <c r="FT39" s="627"/>
      <c r="FU39" s="627"/>
      <c r="FV39" s="627"/>
      <c r="FW39" s="627"/>
      <c r="FX39" s="627"/>
      <c r="FY39" s="627"/>
      <c r="FZ39" s="627"/>
      <c r="GA39" s="627"/>
      <c r="GB39" s="627"/>
      <c r="GC39" s="627"/>
      <c r="GD39" s="627"/>
      <c r="GE39" s="627"/>
      <c r="GF39" s="627"/>
      <c r="GG39" s="627"/>
      <c r="GH39" s="627"/>
      <c r="GI39" s="627"/>
      <c r="GJ39" s="627"/>
      <c r="GK39" s="627"/>
      <c r="GL39" s="627"/>
      <c r="GM39" s="627"/>
      <c r="GN39" s="627"/>
      <c r="GO39" s="627"/>
      <c r="GP39" s="627"/>
      <c r="GQ39" s="627"/>
      <c r="GR39" s="627"/>
      <c r="GS39" s="627"/>
      <c r="GT39" s="627"/>
      <c r="GU39" s="627"/>
      <c r="GV39" s="627"/>
      <c r="GW39" s="627"/>
      <c r="GX39" s="627"/>
      <c r="GY39" s="627"/>
      <c r="GZ39" s="627"/>
      <c r="HA39" s="627"/>
      <c r="HB39" s="627"/>
      <c r="HC39" s="627"/>
    </row>
    <row r="40" spans="1:211" s="30" customFormat="1" ht="30" customHeight="1" x14ac:dyDescent="0.5">
      <c r="A40" s="40"/>
      <c r="B40" s="27" t="s">
        <v>181</v>
      </c>
      <c r="C40" s="181">
        <v>0</v>
      </c>
      <c r="D40" s="28">
        <v>-84.4</v>
      </c>
      <c r="E40" s="28">
        <v>84.4</v>
      </c>
      <c r="F40" s="28">
        <v>0</v>
      </c>
      <c r="G40" s="28">
        <v>-12.5</v>
      </c>
      <c r="H40" s="28">
        <v>12.5</v>
      </c>
      <c r="I40" s="28">
        <v>0</v>
      </c>
      <c r="J40" s="28">
        <v>-19.8</v>
      </c>
      <c r="K40" s="28">
        <v>19.8</v>
      </c>
      <c r="L40" s="28">
        <v>0</v>
      </c>
      <c r="M40" s="28">
        <v>-26.2</v>
      </c>
      <c r="N40" s="28">
        <v>26.2</v>
      </c>
      <c r="O40" s="28">
        <v>0</v>
      </c>
      <c r="P40" s="28">
        <v>-24.4</v>
      </c>
      <c r="Q40" s="28">
        <v>24.4</v>
      </c>
      <c r="R40" s="28">
        <v>0</v>
      </c>
      <c r="S40" s="28">
        <v>-67.599999999999994</v>
      </c>
      <c r="T40" s="28">
        <v>67.599999999999994</v>
      </c>
      <c r="U40" s="28">
        <v>0</v>
      </c>
      <c r="V40" s="28">
        <v>-30.5</v>
      </c>
      <c r="W40" s="28">
        <v>30.5</v>
      </c>
      <c r="X40" s="28">
        <v>0</v>
      </c>
      <c r="Y40" s="28">
        <v>-36.200000000000003</v>
      </c>
      <c r="Z40" s="28">
        <v>36.200000000000003</v>
      </c>
      <c r="AA40" s="28">
        <v>0</v>
      </c>
      <c r="AB40" s="28">
        <v>-14.5</v>
      </c>
      <c r="AC40" s="28">
        <v>14.5</v>
      </c>
      <c r="AD40" s="28">
        <v>0</v>
      </c>
      <c r="AE40" s="28">
        <v>-27.9</v>
      </c>
      <c r="AF40" s="28">
        <v>27.9</v>
      </c>
      <c r="AG40" s="28">
        <v>0</v>
      </c>
      <c r="AH40" s="28">
        <v>-32.299999999999997</v>
      </c>
      <c r="AI40" s="28">
        <v>32.299999999999997</v>
      </c>
      <c r="AJ40" s="28">
        <v>0</v>
      </c>
      <c r="AK40" s="28">
        <v>-50</v>
      </c>
      <c r="AL40" s="28">
        <v>50</v>
      </c>
      <c r="AM40" s="28">
        <v>0</v>
      </c>
      <c r="AN40" s="28">
        <v>-35.9</v>
      </c>
      <c r="AO40" s="28">
        <v>35.9</v>
      </c>
      <c r="AP40" s="28">
        <v>0</v>
      </c>
      <c r="AQ40" s="28">
        <v>-11.7</v>
      </c>
      <c r="AR40" s="28">
        <v>11.7</v>
      </c>
      <c r="AS40" s="28">
        <v>0</v>
      </c>
      <c r="AT40" s="28">
        <v>-12.4</v>
      </c>
      <c r="AU40" s="28">
        <v>12.4</v>
      </c>
      <c r="AV40" s="28">
        <v>0</v>
      </c>
      <c r="AW40" s="28">
        <v>-87.1</v>
      </c>
      <c r="AX40" s="28">
        <v>87.1</v>
      </c>
      <c r="AY40" s="28">
        <v>0</v>
      </c>
      <c r="AZ40" s="28">
        <v>-24.4</v>
      </c>
      <c r="BA40" s="28">
        <v>24.4</v>
      </c>
      <c r="BB40" s="28">
        <v>0</v>
      </c>
      <c r="BC40" s="28">
        <v>-22.7</v>
      </c>
      <c r="BD40" s="28">
        <v>22.7</v>
      </c>
      <c r="BE40" s="28">
        <v>0</v>
      </c>
      <c r="BF40" s="28">
        <v>-37.9</v>
      </c>
      <c r="BG40" s="28">
        <v>37.9</v>
      </c>
      <c r="BH40" s="28">
        <v>0</v>
      </c>
      <c r="BI40" s="28">
        <v>-94.7</v>
      </c>
      <c r="BJ40" s="28">
        <v>94.7</v>
      </c>
      <c r="BK40" s="28">
        <v>0</v>
      </c>
      <c r="BL40" s="28">
        <v>-25.3</v>
      </c>
      <c r="BM40" s="28">
        <v>25.3</v>
      </c>
      <c r="BN40" s="28">
        <v>0</v>
      </c>
      <c r="BO40" s="28">
        <v>-30</v>
      </c>
      <c r="BP40" s="28">
        <v>30</v>
      </c>
      <c r="BQ40" s="28">
        <v>0</v>
      </c>
      <c r="BR40" s="28">
        <v>-39.9</v>
      </c>
      <c r="BS40" s="28">
        <v>39.9</v>
      </c>
      <c r="BT40" s="28">
        <v>0</v>
      </c>
      <c r="BU40" s="28">
        <v>-23.1</v>
      </c>
      <c r="BV40" s="28">
        <v>23.1</v>
      </c>
      <c r="BW40" s="28">
        <v>0</v>
      </c>
      <c r="BX40" s="28">
        <v>-29.1</v>
      </c>
      <c r="BY40" s="28">
        <v>29.1</v>
      </c>
      <c r="BZ40" s="28">
        <v>0</v>
      </c>
      <c r="CA40" s="28">
        <v>-19.3</v>
      </c>
      <c r="CB40" s="181">
        <v>19.3</v>
      </c>
      <c r="CC40" s="28">
        <v>0</v>
      </c>
      <c r="CD40" s="28">
        <v>-13</v>
      </c>
      <c r="CE40" s="28">
        <v>13</v>
      </c>
      <c r="CF40" s="28">
        <v>0</v>
      </c>
      <c r="CG40" s="28">
        <v>-11.5</v>
      </c>
      <c r="CH40" s="28">
        <v>11.5</v>
      </c>
      <c r="CI40" s="28">
        <v>0</v>
      </c>
      <c r="CJ40" s="28">
        <v>-8.6999999999999993</v>
      </c>
      <c r="CK40" s="28">
        <v>8.6999999999999993</v>
      </c>
      <c r="CL40" s="28">
        <v>0</v>
      </c>
      <c r="CM40" s="28">
        <v>-11.9</v>
      </c>
      <c r="CN40" s="28">
        <v>11.9</v>
      </c>
      <c r="CO40" s="28">
        <v>0</v>
      </c>
      <c r="CP40" s="28">
        <v>-47.6</v>
      </c>
      <c r="CQ40" s="28">
        <v>47.6</v>
      </c>
      <c r="CR40" s="28">
        <v>0</v>
      </c>
      <c r="CS40" s="28">
        <v>-11.6</v>
      </c>
      <c r="CT40" s="28">
        <v>11.6</v>
      </c>
      <c r="CU40" s="28">
        <v>0</v>
      </c>
      <c r="CV40" s="28">
        <v>-48</v>
      </c>
      <c r="CW40" s="28">
        <v>48</v>
      </c>
      <c r="CX40" s="80">
        <v>0</v>
      </c>
      <c r="CY40" s="80">
        <v>-7.9</v>
      </c>
      <c r="CZ40" s="80">
        <v>7.9</v>
      </c>
      <c r="DA40" s="80">
        <v>0</v>
      </c>
      <c r="DB40" s="80">
        <v>-22.3</v>
      </c>
      <c r="DC40" s="80">
        <v>22.3</v>
      </c>
      <c r="DD40" s="80">
        <v>0</v>
      </c>
      <c r="DE40" s="80">
        <v>-22.1</v>
      </c>
      <c r="DF40" s="80">
        <v>22.1</v>
      </c>
      <c r="DG40" s="80">
        <v>0</v>
      </c>
      <c r="DH40" s="80">
        <v>-15.3</v>
      </c>
      <c r="DI40" s="80">
        <v>15.3</v>
      </c>
      <c r="DJ40" s="80">
        <v>0</v>
      </c>
      <c r="DK40" s="80">
        <v>-21.7</v>
      </c>
      <c r="DL40" s="80">
        <v>21.7</v>
      </c>
      <c r="DM40" s="80">
        <v>0</v>
      </c>
      <c r="DN40" s="80">
        <v>-21.2</v>
      </c>
      <c r="DO40" s="80">
        <v>21.2</v>
      </c>
      <c r="DP40" s="80">
        <v>0</v>
      </c>
      <c r="DQ40" s="80">
        <v>-116.7</v>
      </c>
      <c r="DR40" s="80">
        <v>116.7</v>
      </c>
      <c r="DS40" s="80">
        <v>0</v>
      </c>
      <c r="DT40" s="80">
        <v>-52.9</v>
      </c>
      <c r="DU40" s="80">
        <v>52.9</v>
      </c>
      <c r="DV40" s="80">
        <v>0</v>
      </c>
      <c r="DW40" s="80">
        <v>-24.4</v>
      </c>
      <c r="DX40" s="80">
        <v>24.4</v>
      </c>
      <c r="DY40" s="80">
        <v>0</v>
      </c>
      <c r="DZ40" s="80">
        <v>-59.6</v>
      </c>
      <c r="EA40" s="80">
        <v>59.6</v>
      </c>
      <c r="EB40" s="80">
        <v>0</v>
      </c>
      <c r="EC40" s="80">
        <v>-28</v>
      </c>
      <c r="ED40" s="80">
        <v>28</v>
      </c>
      <c r="EE40" s="80">
        <v>0</v>
      </c>
      <c r="EF40" s="80">
        <v>-66.5</v>
      </c>
      <c r="EG40" s="80">
        <v>66.5</v>
      </c>
      <c r="EH40" s="80">
        <v>0</v>
      </c>
      <c r="EI40" s="80">
        <v>-37.200000000000003</v>
      </c>
      <c r="EJ40" s="80">
        <v>37.200000000000003</v>
      </c>
      <c r="EK40" s="80">
        <v>0</v>
      </c>
      <c r="EL40" s="80">
        <v>-59.6</v>
      </c>
      <c r="EM40" s="80">
        <v>59.6</v>
      </c>
      <c r="EN40" s="80">
        <v>0</v>
      </c>
      <c r="EO40" s="80">
        <v>-32.299999999999997</v>
      </c>
      <c r="EP40" s="80">
        <v>32.299999999999997</v>
      </c>
      <c r="EQ40" s="80">
        <v>0</v>
      </c>
      <c r="ER40" s="80">
        <v>-65.599999999999994</v>
      </c>
      <c r="ES40" s="80">
        <v>65.599999999999994</v>
      </c>
      <c r="ET40" s="80">
        <v>0</v>
      </c>
      <c r="EU40" s="80">
        <v>-26.7</v>
      </c>
      <c r="EV40" s="80">
        <v>26.7</v>
      </c>
      <c r="EW40" s="29" t="s">
        <v>296</v>
      </c>
      <c r="EX40" s="608"/>
      <c r="EY40" s="608"/>
      <c r="EZ40" s="608"/>
      <c r="FA40" s="608"/>
      <c r="FB40" s="608"/>
      <c r="FC40" s="608"/>
      <c r="FD40" s="608"/>
      <c r="FE40" s="608"/>
      <c r="FF40" s="630"/>
      <c r="FG40" s="630"/>
      <c r="FH40" s="630"/>
      <c r="FI40" s="630"/>
      <c r="FJ40" s="630"/>
      <c r="FK40" s="630"/>
      <c r="FL40" s="627"/>
      <c r="FM40" s="627"/>
      <c r="FN40" s="627"/>
      <c r="FO40" s="627"/>
      <c r="FP40" s="627"/>
      <c r="FQ40" s="627"/>
      <c r="FR40" s="627"/>
      <c r="FS40" s="627"/>
      <c r="FT40" s="627"/>
      <c r="FU40" s="627"/>
      <c r="FV40" s="627"/>
      <c r="FW40" s="627"/>
      <c r="FX40" s="627"/>
      <c r="FY40" s="627"/>
      <c r="FZ40" s="627"/>
      <c r="GA40" s="627"/>
      <c r="GB40" s="627"/>
      <c r="GC40" s="627"/>
      <c r="GD40" s="627"/>
      <c r="GE40" s="627"/>
      <c r="GF40" s="627"/>
      <c r="GG40" s="627"/>
      <c r="GH40" s="627"/>
      <c r="GI40" s="627"/>
      <c r="GJ40" s="627"/>
      <c r="GK40" s="627"/>
      <c r="GL40" s="627"/>
      <c r="GM40" s="627"/>
      <c r="GN40" s="627"/>
      <c r="GO40" s="627"/>
      <c r="GP40" s="627"/>
      <c r="GQ40" s="627"/>
      <c r="GR40" s="627"/>
      <c r="GS40" s="627"/>
      <c r="GT40" s="627"/>
      <c r="GU40" s="627"/>
      <c r="GV40" s="627"/>
      <c r="GW40" s="627"/>
      <c r="GX40" s="627"/>
      <c r="GY40" s="627"/>
      <c r="GZ40" s="627"/>
      <c r="HA40" s="627"/>
      <c r="HB40" s="627"/>
      <c r="HC40" s="627"/>
    </row>
    <row r="41" spans="1:211" s="30" customFormat="1" ht="30" customHeight="1" x14ac:dyDescent="0.5">
      <c r="A41" s="40"/>
      <c r="B41" s="31" t="s">
        <v>185</v>
      </c>
      <c r="C41" s="182">
        <v>46.5</v>
      </c>
      <c r="D41" s="32">
        <v>69.2</v>
      </c>
      <c r="E41" s="32">
        <v>-22.700000000000003</v>
      </c>
      <c r="F41" s="32">
        <v>11.7</v>
      </c>
      <c r="G41" s="32">
        <v>157.5</v>
      </c>
      <c r="H41" s="32">
        <v>-145.80000000000001</v>
      </c>
      <c r="I41" s="32">
        <v>-52.6</v>
      </c>
      <c r="J41" s="32">
        <v>-164.8</v>
      </c>
      <c r="K41" s="32">
        <v>112.20000000000002</v>
      </c>
      <c r="L41" s="32">
        <v>-22.3</v>
      </c>
      <c r="M41" s="32">
        <v>-80.399999999999991</v>
      </c>
      <c r="N41" s="32">
        <v>58.099999999999994</v>
      </c>
      <c r="O41" s="32">
        <v>-7</v>
      </c>
      <c r="P41" s="32">
        <v>-53.2</v>
      </c>
      <c r="Q41" s="32">
        <v>46.2</v>
      </c>
      <c r="R41" s="32">
        <v>17.3</v>
      </c>
      <c r="S41" s="32">
        <v>7.5</v>
      </c>
      <c r="T41" s="32">
        <v>9.8000000000000007</v>
      </c>
      <c r="U41" s="32">
        <v>12.1</v>
      </c>
      <c r="V41" s="32">
        <v>-45.699999999999996</v>
      </c>
      <c r="W41" s="32">
        <v>57.8</v>
      </c>
      <c r="X41" s="32">
        <v>-5.0999999999999996</v>
      </c>
      <c r="Y41" s="32">
        <v>-37.699999999999996</v>
      </c>
      <c r="Z41" s="32">
        <v>32.599999999999994</v>
      </c>
      <c r="AA41" s="32">
        <v>-12.7</v>
      </c>
      <c r="AB41" s="32">
        <v>39</v>
      </c>
      <c r="AC41" s="32">
        <v>-51.7</v>
      </c>
      <c r="AD41" s="32">
        <v>-11.5</v>
      </c>
      <c r="AE41" s="32">
        <v>43.3</v>
      </c>
      <c r="AF41" s="32">
        <v>-54.8</v>
      </c>
      <c r="AG41" s="32">
        <v>37.1</v>
      </c>
      <c r="AH41" s="32">
        <v>10.899999999999999</v>
      </c>
      <c r="AI41" s="32">
        <v>26.200000000000003</v>
      </c>
      <c r="AJ41" s="32">
        <v>-25</v>
      </c>
      <c r="AK41" s="32">
        <v>192</v>
      </c>
      <c r="AL41" s="32">
        <v>-217</v>
      </c>
      <c r="AM41" s="32">
        <v>-0.7</v>
      </c>
      <c r="AN41" s="32">
        <v>-102.9</v>
      </c>
      <c r="AO41" s="32">
        <v>102.2</v>
      </c>
      <c r="AP41" s="32">
        <v>24.5</v>
      </c>
      <c r="AQ41" s="32">
        <v>-39.799999999999997</v>
      </c>
      <c r="AR41" s="32">
        <v>64.3</v>
      </c>
      <c r="AS41" s="32">
        <v>23.9</v>
      </c>
      <c r="AT41" s="32">
        <v>129.4</v>
      </c>
      <c r="AU41" s="32">
        <v>-105.5</v>
      </c>
      <c r="AV41" s="32">
        <v>-32.1</v>
      </c>
      <c r="AW41" s="32">
        <v>27.5</v>
      </c>
      <c r="AX41" s="32">
        <v>-59.6</v>
      </c>
      <c r="AY41" s="32">
        <v>-18.5</v>
      </c>
      <c r="AZ41" s="32">
        <v>-102.1</v>
      </c>
      <c r="BA41" s="32">
        <v>83.6</v>
      </c>
      <c r="BB41" s="32">
        <v>28.1</v>
      </c>
      <c r="BC41" s="32">
        <v>52</v>
      </c>
      <c r="BD41" s="32">
        <v>-23.9</v>
      </c>
      <c r="BE41" s="32">
        <v>-1.8</v>
      </c>
      <c r="BF41" s="32">
        <v>2.5</v>
      </c>
      <c r="BG41" s="32">
        <v>-4.3</v>
      </c>
      <c r="BH41" s="32">
        <v>-14.3</v>
      </c>
      <c r="BI41" s="32">
        <v>46.5</v>
      </c>
      <c r="BJ41" s="32">
        <v>-60.8</v>
      </c>
      <c r="BK41" s="32">
        <v>-26.8</v>
      </c>
      <c r="BL41" s="32">
        <v>48.6</v>
      </c>
      <c r="BM41" s="32">
        <v>-75.400000000000006</v>
      </c>
      <c r="BN41" s="32">
        <v>24.7</v>
      </c>
      <c r="BO41" s="32">
        <v>-53</v>
      </c>
      <c r="BP41" s="32">
        <v>77.7</v>
      </c>
      <c r="BQ41" s="32">
        <v>-4</v>
      </c>
      <c r="BR41" s="32">
        <v>49.8</v>
      </c>
      <c r="BS41" s="32">
        <v>-53.8</v>
      </c>
      <c r="BT41" s="32">
        <v>6.3</v>
      </c>
      <c r="BU41" s="32">
        <v>-81.7</v>
      </c>
      <c r="BV41" s="32">
        <v>88</v>
      </c>
      <c r="BW41" s="32">
        <v>38.4</v>
      </c>
      <c r="BX41" s="32">
        <v>-106.3</v>
      </c>
      <c r="BY41" s="32">
        <v>144.69999999999999</v>
      </c>
      <c r="BZ41" s="32">
        <v>40.1</v>
      </c>
      <c r="CA41" s="32">
        <v>-58.1</v>
      </c>
      <c r="CB41" s="182">
        <v>98.2</v>
      </c>
      <c r="CC41" s="32">
        <v>-97.2</v>
      </c>
      <c r="CD41" s="32">
        <v>123.1</v>
      </c>
      <c r="CE41" s="32">
        <v>-220.3</v>
      </c>
      <c r="CF41" s="32">
        <v>3.9</v>
      </c>
      <c r="CG41" s="32">
        <v>-127.8</v>
      </c>
      <c r="CH41" s="32">
        <v>131.69999999999999</v>
      </c>
      <c r="CI41" s="32">
        <v>-22.6</v>
      </c>
      <c r="CJ41" s="32">
        <v>-74.900000000000006</v>
      </c>
      <c r="CK41" s="32">
        <v>52.300000000000004</v>
      </c>
      <c r="CL41" s="32">
        <v>0.3</v>
      </c>
      <c r="CM41" s="32">
        <v>43.2</v>
      </c>
      <c r="CN41" s="32">
        <v>-42.900000000000006</v>
      </c>
      <c r="CO41" s="32">
        <v>93.8</v>
      </c>
      <c r="CP41" s="32">
        <v>109.5</v>
      </c>
      <c r="CQ41" s="32">
        <v>-15.700000000000003</v>
      </c>
      <c r="CR41" s="32">
        <v>50.9</v>
      </c>
      <c r="CS41" s="32">
        <v>90.1</v>
      </c>
      <c r="CT41" s="32">
        <v>-39.199999999999996</v>
      </c>
      <c r="CU41" s="32">
        <v>48.7</v>
      </c>
      <c r="CV41" s="32">
        <v>152.4</v>
      </c>
      <c r="CW41" s="32">
        <v>-103.7</v>
      </c>
      <c r="CX41" s="81">
        <v>119.5</v>
      </c>
      <c r="CY41" s="81">
        <v>287.39999999999998</v>
      </c>
      <c r="CZ41" s="81">
        <v>-167.89999999999998</v>
      </c>
      <c r="DA41" s="81">
        <v>-33.5</v>
      </c>
      <c r="DB41" s="81">
        <v>-124.5</v>
      </c>
      <c r="DC41" s="81">
        <v>91</v>
      </c>
      <c r="DD41" s="81">
        <v>-24.1</v>
      </c>
      <c r="DE41" s="81">
        <v>-148.30000000000001</v>
      </c>
      <c r="DF41" s="81">
        <v>124.20000000000002</v>
      </c>
      <c r="DG41" s="81">
        <v>68.5</v>
      </c>
      <c r="DH41" s="81">
        <v>-25.9</v>
      </c>
      <c r="DI41" s="81">
        <v>94.4</v>
      </c>
      <c r="DJ41" s="81">
        <v>87.4</v>
      </c>
      <c r="DK41" s="81">
        <v>-68.099999999999994</v>
      </c>
      <c r="DL41" s="81">
        <v>155.5</v>
      </c>
      <c r="DM41" s="81">
        <v>-252.6</v>
      </c>
      <c r="DN41" s="81">
        <v>55.1</v>
      </c>
      <c r="DO41" s="81">
        <v>-307.7</v>
      </c>
      <c r="DP41" s="81">
        <v>-19.899999999999999</v>
      </c>
      <c r="DQ41" s="81">
        <v>29.5</v>
      </c>
      <c r="DR41" s="81">
        <v>-49.4</v>
      </c>
      <c r="DS41" s="81">
        <v>-27.9</v>
      </c>
      <c r="DT41" s="81">
        <v>43.6</v>
      </c>
      <c r="DU41" s="81">
        <v>-71.5</v>
      </c>
      <c r="DV41" s="81">
        <v>9.1</v>
      </c>
      <c r="DW41" s="81">
        <v>10.1</v>
      </c>
      <c r="DX41" s="81">
        <v>-1</v>
      </c>
      <c r="DY41" s="81">
        <v>-4.0999999999999996</v>
      </c>
      <c r="DZ41" s="81">
        <v>-111.1</v>
      </c>
      <c r="EA41" s="81">
        <v>107</v>
      </c>
      <c r="EB41" s="81">
        <v>-41.9</v>
      </c>
      <c r="EC41" s="81">
        <v>-106.1</v>
      </c>
      <c r="ED41" s="81">
        <v>64.199999999999989</v>
      </c>
      <c r="EE41" s="81">
        <v>54.6</v>
      </c>
      <c r="EF41" s="81">
        <v>164.3</v>
      </c>
      <c r="EG41" s="81">
        <v>-109.70000000000002</v>
      </c>
      <c r="EH41" s="81">
        <v>3.4</v>
      </c>
      <c r="EI41" s="81">
        <v>-12.5</v>
      </c>
      <c r="EJ41" s="81">
        <v>15.9</v>
      </c>
      <c r="EK41" s="81">
        <v>23.6</v>
      </c>
      <c r="EL41" s="81">
        <v>-34.299999999999997</v>
      </c>
      <c r="EM41" s="81">
        <v>57.9</v>
      </c>
      <c r="EN41" s="81">
        <v>8</v>
      </c>
      <c r="EO41" s="81">
        <v>11.9</v>
      </c>
      <c r="EP41" s="81">
        <v>-3.9000000000000004</v>
      </c>
      <c r="EQ41" s="81">
        <v>-31.4</v>
      </c>
      <c r="ER41" s="81">
        <v>-68.5</v>
      </c>
      <c r="ES41" s="81">
        <v>37.1</v>
      </c>
      <c r="ET41" s="81">
        <v>58.6</v>
      </c>
      <c r="EU41" s="81">
        <v>-186.6</v>
      </c>
      <c r="EV41" s="81">
        <v>245.2</v>
      </c>
      <c r="EW41" s="33" t="s">
        <v>303</v>
      </c>
      <c r="EX41" s="608"/>
      <c r="EY41" s="608"/>
      <c r="EZ41" s="608"/>
      <c r="FA41" s="608"/>
      <c r="FB41" s="608"/>
      <c r="FC41" s="608"/>
      <c r="FD41" s="608"/>
      <c r="FE41" s="608"/>
      <c r="FF41" s="630"/>
      <c r="FG41" s="630"/>
      <c r="FH41" s="630"/>
      <c r="FI41" s="630"/>
      <c r="FJ41" s="630"/>
      <c r="FK41" s="630"/>
      <c r="FL41" s="627"/>
      <c r="FM41" s="627"/>
      <c r="FN41" s="627"/>
      <c r="FO41" s="627"/>
      <c r="FP41" s="627"/>
      <c r="FQ41" s="627"/>
      <c r="FR41" s="627"/>
      <c r="FS41" s="627"/>
      <c r="FT41" s="627"/>
      <c r="FU41" s="627"/>
      <c r="FV41" s="627"/>
      <c r="FW41" s="627"/>
      <c r="FX41" s="627"/>
      <c r="FY41" s="627"/>
      <c r="FZ41" s="627"/>
      <c r="GA41" s="627"/>
      <c r="GB41" s="627"/>
      <c r="GC41" s="627"/>
      <c r="GD41" s="627"/>
      <c r="GE41" s="627"/>
      <c r="GF41" s="627"/>
      <c r="GG41" s="627"/>
      <c r="GH41" s="627"/>
      <c r="GI41" s="627"/>
      <c r="GJ41" s="627"/>
      <c r="GK41" s="627"/>
      <c r="GL41" s="627"/>
      <c r="GM41" s="627"/>
      <c r="GN41" s="627"/>
      <c r="GO41" s="627"/>
      <c r="GP41" s="627"/>
      <c r="GQ41" s="627"/>
      <c r="GR41" s="627"/>
      <c r="GS41" s="627"/>
      <c r="GT41" s="627"/>
      <c r="GU41" s="627"/>
      <c r="GV41" s="627"/>
      <c r="GW41" s="627"/>
      <c r="GX41" s="627"/>
      <c r="GY41" s="627"/>
      <c r="GZ41" s="627"/>
      <c r="HA41" s="627"/>
      <c r="HB41" s="627"/>
      <c r="HC41" s="627"/>
    </row>
    <row r="42" spans="1:211" s="30" customFormat="1" ht="30" customHeight="1" x14ac:dyDescent="0.5">
      <c r="A42" s="40"/>
      <c r="B42" s="34" t="s">
        <v>186</v>
      </c>
      <c r="C42" s="183">
        <v>46.5</v>
      </c>
      <c r="D42" s="35">
        <v>69.2</v>
      </c>
      <c r="E42" s="35">
        <v>-22.700000000000003</v>
      </c>
      <c r="F42" s="35">
        <v>11.7</v>
      </c>
      <c r="G42" s="35">
        <v>157.5</v>
      </c>
      <c r="H42" s="35">
        <v>-145.80000000000001</v>
      </c>
      <c r="I42" s="35">
        <v>-52.6</v>
      </c>
      <c r="J42" s="35">
        <v>-164.8</v>
      </c>
      <c r="K42" s="35">
        <v>112.20000000000002</v>
      </c>
      <c r="L42" s="35">
        <v>-22.3</v>
      </c>
      <c r="M42" s="35">
        <v>-80.399999999999991</v>
      </c>
      <c r="N42" s="35">
        <v>58.099999999999994</v>
      </c>
      <c r="O42" s="35">
        <v>-7</v>
      </c>
      <c r="P42" s="35">
        <v>-53.2</v>
      </c>
      <c r="Q42" s="35">
        <v>46.2</v>
      </c>
      <c r="R42" s="35">
        <v>17.3</v>
      </c>
      <c r="S42" s="35">
        <v>7.5</v>
      </c>
      <c r="T42" s="35">
        <v>9.8000000000000007</v>
      </c>
      <c r="U42" s="35">
        <v>12.1</v>
      </c>
      <c r="V42" s="35">
        <v>-45.699999999999996</v>
      </c>
      <c r="W42" s="35">
        <v>57.8</v>
      </c>
      <c r="X42" s="35">
        <v>-5.0999999999999996</v>
      </c>
      <c r="Y42" s="35">
        <v>-37.699999999999996</v>
      </c>
      <c r="Z42" s="35">
        <v>32.599999999999994</v>
      </c>
      <c r="AA42" s="35">
        <v>-12.7</v>
      </c>
      <c r="AB42" s="35">
        <v>39</v>
      </c>
      <c r="AC42" s="35">
        <v>-51.7</v>
      </c>
      <c r="AD42" s="35">
        <v>-11.5</v>
      </c>
      <c r="AE42" s="35">
        <v>43.3</v>
      </c>
      <c r="AF42" s="35">
        <v>-54.8</v>
      </c>
      <c r="AG42" s="35">
        <v>37.1</v>
      </c>
      <c r="AH42" s="35">
        <v>10.899999999999999</v>
      </c>
      <c r="AI42" s="35">
        <v>26.200000000000003</v>
      </c>
      <c r="AJ42" s="35">
        <v>-25</v>
      </c>
      <c r="AK42" s="35">
        <v>192</v>
      </c>
      <c r="AL42" s="35">
        <v>-217</v>
      </c>
      <c r="AM42" s="35">
        <v>-0.7</v>
      </c>
      <c r="AN42" s="35">
        <v>-102.9</v>
      </c>
      <c r="AO42" s="35">
        <v>102.2</v>
      </c>
      <c r="AP42" s="35">
        <v>24.5</v>
      </c>
      <c r="AQ42" s="35">
        <v>-39.799999999999997</v>
      </c>
      <c r="AR42" s="35">
        <v>64.3</v>
      </c>
      <c r="AS42" s="35">
        <v>23.9</v>
      </c>
      <c r="AT42" s="35">
        <v>129.4</v>
      </c>
      <c r="AU42" s="35">
        <v>-105.5</v>
      </c>
      <c r="AV42" s="35">
        <v>-32.1</v>
      </c>
      <c r="AW42" s="35">
        <v>27.5</v>
      </c>
      <c r="AX42" s="35">
        <v>-59.6</v>
      </c>
      <c r="AY42" s="35">
        <v>-18.5</v>
      </c>
      <c r="AZ42" s="35">
        <v>-102.1</v>
      </c>
      <c r="BA42" s="35">
        <v>83.6</v>
      </c>
      <c r="BB42" s="35">
        <v>28.1</v>
      </c>
      <c r="BC42" s="35">
        <v>52</v>
      </c>
      <c r="BD42" s="35">
        <v>-23.9</v>
      </c>
      <c r="BE42" s="35">
        <v>-1.8</v>
      </c>
      <c r="BF42" s="35">
        <v>2.5</v>
      </c>
      <c r="BG42" s="35">
        <v>-4.3</v>
      </c>
      <c r="BH42" s="35">
        <v>-14.3</v>
      </c>
      <c r="BI42" s="35">
        <v>46.5</v>
      </c>
      <c r="BJ42" s="35">
        <v>-60.8</v>
      </c>
      <c r="BK42" s="35">
        <v>-26.8</v>
      </c>
      <c r="BL42" s="35">
        <v>48.6</v>
      </c>
      <c r="BM42" s="35">
        <v>-75.400000000000006</v>
      </c>
      <c r="BN42" s="35">
        <v>24.7</v>
      </c>
      <c r="BO42" s="35">
        <v>-53</v>
      </c>
      <c r="BP42" s="35">
        <v>77.7</v>
      </c>
      <c r="BQ42" s="35">
        <v>-4</v>
      </c>
      <c r="BR42" s="35">
        <v>49.8</v>
      </c>
      <c r="BS42" s="35">
        <v>-53.8</v>
      </c>
      <c r="BT42" s="35">
        <v>6.3</v>
      </c>
      <c r="BU42" s="35">
        <v>-81.7</v>
      </c>
      <c r="BV42" s="35">
        <v>88</v>
      </c>
      <c r="BW42" s="35">
        <v>38.4</v>
      </c>
      <c r="BX42" s="35">
        <v>-106.3</v>
      </c>
      <c r="BY42" s="35">
        <v>144.69999999999999</v>
      </c>
      <c r="BZ42" s="35">
        <v>40.1</v>
      </c>
      <c r="CA42" s="35">
        <v>-58.1</v>
      </c>
      <c r="CB42" s="183">
        <v>98.2</v>
      </c>
      <c r="CC42" s="35">
        <v>-97.2</v>
      </c>
      <c r="CD42" s="35">
        <v>123.1</v>
      </c>
      <c r="CE42" s="35">
        <v>-220.3</v>
      </c>
      <c r="CF42" s="35">
        <v>3.9</v>
      </c>
      <c r="CG42" s="35">
        <v>-127.8</v>
      </c>
      <c r="CH42" s="35">
        <v>131.69999999999999</v>
      </c>
      <c r="CI42" s="35">
        <v>-22.6</v>
      </c>
      <c r="CJ42" s="35">
        <v>-74.900000000000006</v>
      </c>
      <c r="CK42" s="35">
        <v>52.300000000000004</v>
      </c>
      <c r="CL42" s="35">
        <v>0.3</v>
      </c>
      <c r="CM42" s="35">
        <v>43.2</v>
      </c>
      <c r="CN42" s="35">
        <v>-42.900000000000006</v>
      </c>
      <c r="CO42" s="35">
        <v>93.8</v>
      </c>
      <c r="CP42" s="35">
        <v>109.5</v>
      </c>
      <c r="CQ42" s="35">
        <v>-15.700000000000003</v>
      </c>
      <c r="CR42" s="35">
        <v>50.9</v>
      </c>
      <c r="CS42" s="35">
        <v>90.1</v>
      </c>
      <c r="CT42" s="35">
        <v>-39.199999999999996</v>
      </c>
      <c r="CU42" s="35">
        <v>48.7</v>
      </c>
      <c r="CV42" s="35">
        <v>152.4</v>
      </c>
      <c r="CW42" s="35">
        <v>-103.7</v>
      </c>
      <c r="CX42" s="82">
        <v>119.5</v>
      </c>
      <c r="CY42" s="82">
        <v>287.39999999999998</v>
      </c>
      <c r="CZ42" s="82">
        <v>-167.89999999999998</v>
      </c>
      <c r="DA42" s="82">
        <v>-33.5</v>
      </c>
      <c r="DB42" s="82">
        <v>-124.5</v>
      </c>
      <c r="DC42" s="82">
        <v>91</v>
      </c>
      <c r="DD42" s="82">
        <v>-24.1</v>
      </c>
      <c r="DE42" s="82">
        <v>-148.30000000000001</v>
      </c>
      <c r="DF42" s="82">
        <v>124.20000000000002</v>
      </c>
      <c r="DG42" s="82">
        <v>68.5</v>
      </c>
      <c r="DH42" s="82">
        <v>-25.9</v>
      </c>
      <c r="DI42" s="82">
        <v>94.4</v>
      </c>
      <c r="DJ42" s="82">
        <v>87.4</v>
      </c>
      <c r="DK42" s="82">
        <v>-68.099999999999994</v>
      </c>
      <c r="DL42" s="82">
        <v>155.5</v>
      </c>
      <c r="DM42" s="82">
        <v>-252.6</v>
      </c>
      <c r="DN42" s="82">
        <v>55.1</v>
      </c>
      <c r="DO42" s="82">
        <v>-307.7</v>
      </c>
      <c r="DP42" s="82">
        <v>-19.899999999999999</v>
      </c>
      <c r="DQ42" s="82">
        <v>29.5</v>
      </c>
      <c r="DR42" s="82">
        <v>-49.4</v>
      </c>
      <c r="DS42" s="82">
        <v>-27.9</v>
      </c>
      <c r="DT42" s="82">
        <v>43.6</v>
      </c>
      <c r="DU42" s="82">
        <v>-71.5</v>
      </c>
      <c r="DV42" s="82">
        <v>9.1</v>
      </c>
      <c r="DW42" s="82">
        <v>10.1</v>
      </c>
      <c r="DX42" s="82">
        <v>-1</v>
      </c>
      <c r="DY42" s="82">
        <v>-4.0999999999999996</v>
      </c>
      <c r="DZ42" s="82">
        <v>-111.1</v>
      </c>
      <c r="EA42" s="82">
        <v>107</v>
      </c>
      <c r="EB42" s="82">
        <v>-41.9</v>
      </c>
      <c r="EC42" s="82">
        <v>-106.1</v>
      </c>
      <c r="ED42" s="82">
        <v>64.199999999999989</v>
      </c>
      <c r="EE42" s="82">
        <v>54.6</v>
      </c>
      <c r="EF42" s="82">
        <v>164.3</v>
      </c>
      <c r="EG42" s="82">
        <v>-109.70000000000002</v>
      </c>
      <c r="EH42" s="82">
        <v>3.4</v>
      </c>
      <c r="EI42" s="82">
        <v>-12.5</v>
      </c>
      <c r="EJ42" s="82">
        <v>15.9</v>
      </c>
      <c r="EK42" s="82">
        <v>23.6</v>
      </c>
      <c r="EL42" s="82">
        <v>-34.299999999999997</v>
      </c>
      <c r="EM42" s="82">
        <v>57.9</v>
      </c>
      <c r="EN42" s="82">
        <v>8</v>
      </c>
      <c r="EO42" s="82">
        <v>11.9</v>
      </c>
      <c r="EP42" s="82">
        <v>-3.9000000000000004</v>
      </c>
      <c r="EQ42" s="82">
        <v>-31.4</v>
      </c>
      <c r="ER42" s="82">
        <v>-68.5</v>
      </c>
      <c r="ES42" s="82">
        <v>37.1</v>
      </c>
      <c r="ET42" s="82">
        <v>58.6</v>
      </c>
      <c r="EU42" s="82">
        <v>-186.6</v>
      </c>
      <c r="EV42" s="82">
        <v>245.2</v>
      </c>
      <c r="EW42" s="36" t="s">
        <v>301</v>
      </c>
      <c r="EX42" s="608"/>
      <c r="EY42" s="608"/>
      <c r="EZ42" s="608"/>
      <c r="FA42" s="608"/>
      <c r="FB42" s="608"/>
      <c r="FC42" s="608"/>
      <c r="FD42" s="608"/>
      <c r="FE42" s="608"/>
      <c r="FF42" s="630"/>
      <c r="FG42" s="630"/>
      <c r="FH42" s="630"/>
      <c r="FI42" s="630"/>
      <c r="FJ42" s="630"/>
      <c r="FK42" s="630"/>
      <c r="FL42" s="627"/>
      <c r="FM42" s="627"/>
      <c r="FN42" s="627"/>
      <c r="FO42" s="627"/>
      <c r="FP42" s="627"/>
      <c r="FQ42" s="627"/>
      <c r="FR42" s="627"/>
      <c r="FS42" s="627"/>
      <c r="FT42" s="627"/>
      <c r="FU42" s="627"/>
      <c r="FV42" s="627"/>
      <c r="FW42" s="627"/>
      <c r="FX42" s="627"/>
      <c r="FY42" s="627"/>
      <c r="FZ42" s="627"/>
      <c r="GA42" s="627"/>
      <c r="GB42" s="627"/>
      <c r="GC42" s="627"/>
      <c r="GD42" s="627"/>
      <c r="GE42" s="627"/>
      <c r="GF42" s="627"/>
      <c r="GG42" s="627"/>
      <c r="GH42" s="627"/>
      <c r="GI42" s="627"/>
      <c r="GJ42" s="627"/>
      <c r="GK42" s="627"/>
      <c r="GL42" s="627"/>
      <c r="GM42" s="627"/>
      <c r="GN42" s="627"/>
      <c r="GO42" s="627"/>
      <c r="GP42" s="627"/>
      <c r="GQ42" s="627"/>
      <c r="GR42" s="627"/>
      <c r="GS42" s="627"/>
      <c r="GT42" s="627"/>
      <c r="GU42" s="627"/>
      <c r="GV42" s="627"/>
      <c r="GW42" s="627"/>
      <c r="GX42" s="627"/>
      <c r="GY42" s="627"/>
      <c r="GZ42" s="627"/>
      <c r="HA42" s="627"/>
      <c r="HB42" s="627"/>
      <c r="HC42" s="627"/>
    </row>
    <row r="43" spans="1:211" s="30" customFormat="1" ht="30" customHeight="1" x14ac:dyDescent="0.5">
      <c r="A43" s="40"/>
      <c r="B43" s="31" t="s">
        <v>187</v>
      </c>
      <c r="C43" s="182">
        <v>-26.55</v>
      </c>
      <c r="D43" s="32">
        <v>0</v>
      </c>
      <c r="E43" s="32">
        <v>-26.55</v>
      </c>
      <c r="F43" s="32">
        <v>50.24</v>
      </c>
      <c r="G43" s="32">
        <v>0</v>
      </c>
      <c r="H43" s="32">
        <v>50.24</v>
      </c>
      <c r="I43" s="32">
        <v>-32.1</v>
      </c>
      <c r="J43" s="32">
        <v>0</v>
      </c>
      <c r="K43" s="32">
        <v>-32.1</v>
      </c>
      <c r="L43" s="32">
        <v>-119.36000000000001</v>
      </c>
      <c r="M43" s="32">
        <v>0</v>
      </c>
      <c r="N43" s="32">
        <v>-119.36000000000001</v>
      </c>
      <c r="O43" s="32">
        <v>-20.5</v>
      </c>
      <c r="P43" s="32">
        <v>0</v>
      </c>
      <c r="Q43" s="32">
        <v>-20.5</v>
      </c>
      <c r="R43" s="32">
        <v>39.199999999999996</v>
      </c>
      <c r="S43" s="32">
        <v>0</v>
      </c>
      <c r="T43" s="32">
        <v>39.199999999999996</v>
      </c>
      <c r="U43" s="32">
        <v>-12.399999999999999</v>
      </c>
      <c r="V43" s="32">
        <v>0</v>
      </c>
      <c r="W43" s="32">
        <v>-12.399999999999999</v>
      </c>
      <c r="X43" s="32">
        <v>-38.700000000000003</v>
      </c>
      <c r="Y43" s="32">
        <v>0</v>
      </c>
      <c r="Z43" s="32">
        <v>-38.700000000000003</v>
      </c>
      <c r="AA43" s="32">
        <v>33.6</v>
      </c>
      <c r="AB43" s="32">
        <v>0</v>
      </c>
      <c r="AC43" s="32">
        <v>33.6</v>
      </c>
      <c r="AD43" s="32">
        <v>19</v>
      </c>
      <c r="AE43" s="32">
        <v>0</v>
      </c>
      <c r="AF43" s="32">
        <v>19</v>
      </c>
      <c r="AG43" s="32">
        <v>-4.5</v>
      </c>
      <c r="AH43" s="32">
        <v>0</v>
      </c>
      <c r="AI43" s="32">
        <v>-4.5</v>
      </c>
      <c r="AJ43" s="32">
        <v>23.700000000000003</v>
      </c>
      <c r="AK43" s="32">
        <v>0</v>
      </c>
      <c r="AL43" s="32">
        <v>23.700000000000003</v>
      </c>
      <c r="AM43" s="32">
        <v>10.199999999999999</v>
      </c>
      <c r="AN43" s="32">
        <v>0</v>
      </c>
      <c r="AO43" s="32">
        <v>10.199999999999999</v>
      </c>
      <c r="AP43" s="32">
        <v>-11.700000000000001</v>
      </c>
      <c r="AQ43" s="32">
        <v>0</v>
      </c>
      <c r="AR43" s="32">
        <v>-11.700000000000001</v>
      </c>
      <c r="AS43" s="32">
        <v>-67.800000000000011</v>
      </c>
      <c r="AT43" s="32">
        <v>0</v>
      </c>
      <c r="AU43" s="32">
        <v>-67.800000000000011</v>
      </c>
      <c r="AV43" s="32">
        <v>79.400000000000006</v>
      </c>
      <c r="AW43" s="32">
        <v>0</v>
      </c>
      <c r="AX43" s="32">
        <v>79.400000000000006</v>
      </c>
      <c r="AY43" s="32">
        <v>-68.600000000000009</v>
      </c>
      <c r="AZ43" s="32">
        <v>0</v>
      </c>
      <c r="BA43" s="32">
        <v>-68.600000000000009</v>
      </c>
      <c r="BB43" s="32">
        <v>14.799999999999999</v>
      </c>
      <c r="BC43" s="32">
        <v>0</v>
      </c>
      <c r="BD43" s="32">
        <v>14.799999999999999</v>
      </c>
      <c r="BE43" s="32">
        <v>-6.8</v>
      </c>
      <c r="BF43" s="32">
        <v>0</v>
      </c>
      <c r="BG43" s="32">
        <v>-6.8</v>
      </c>
      <c r="BH43" s="32">
        <v>14.8</v>
      </c>
      <c r="BI43" s="32">
        <v>0</v>
      </c>
      <c r="BJ43" s="32">
        <v>14.8</v>
      </c>
      <c r="BK43" s="32">
        <v>36.1</v>
      </c>
      <c r="BL43" s="32">
        <v>0</v>
      </c>
      <c r="BM43" s="32">
        <v>36.1</v>
      </c>
      <c r="BN43" s="32">
        <v>-25.9</v>
      </c>
      <c r="BO43" s="32">
        <v>0</v>
      </c>
      <c r="BP43" s="32">
        <v>-25.9</v>
      </c>
      <c r="BQ43" s="32">
        <v>-24.8</v>
      </c>
      <c r="BR43" s="32">
        <v>0</v>
      </c>
      <c r="BS43" s="32">
        <v>-24.8</v>
      </c>
      <c r="BT43" s="32">
        <v>4.5999999999999996</v>
      </c>
      <c r="BU43" s="32">
        <v>0</v>
      </c>
      <c r="BV43" s="32">
        <v>4.5999999999999996</v>
      </c>
      <c r="BW43" s="32">
        <v>18.700000000000003</v>
      </c>
      <c r="BX43" s="32">
        <v>0</v>
      </c>
      <c r="BY43" s="32">
        <v>18.700000000000003</v>
      </c>
      <c r="BZ43" s="32">
        <v>-8</v>
      </c>
      <c r="CA43" s="32">
        <v>0</v>
      </c>
      <c r="CB43" s="182">
        <v>-8</v>
      </c>
      <c r="CC43" s="32">
        <v>-12.3</v>
      </c>
      <c r="CD43" s="32">
        <v>0</v>
      </c>
      <c r="CE43" s="32">
        <v>-12.3</v>
      </c>
      <c r="CF43" s="32">
        <v>19.599999999999998</v>
      </c>
      <c r="CG43" s="32">
        <v>0</v>
      </c>
      <c r="CH43" s="32">
        <v>19.599999999999998</v>
      </c>
      <c r="CI43" s="32">
        <v>-22.2</v>
      </c>
      <c r="CJ43" s="32">
        <v>0</v>
      </c>
      <c r="CK43" s="32">
        <v>-22.2</v>
      </c>
      <c r="CL43" s="32">
        <v>-1.1999999999999997</v>
      </c>
      <c r="CM43" s="32">
        <v>0</v>
      </c>
      <c r="CN43" s="32">
        <v>-1.1999999999999997</v>
      </c>
      <c r="CO43" s="32">
        <v>-11.6</v>
      </c>
      <c r="CP43" s="32">
        <v>0</v>
      </c>
      <c r="CQ43" s="32">
        <v>-11.6</v>
      </c>
      <c r="CR43" s="32">
        <v>10</v>
      </c>
      <c r="CS43" s="32">
        <v>0</v>
      </c>
      <c r="CT43" s="32">
        <v>10</v>
      </c>
      <c r="CU43" s="32">
        <v>-9.9999999999999978E-2</v>
      </c>
      <c r="CV43" s="32">
        <v>0</v>
      </c>
      <c r="CW43" s="32">
        <v>-9.9999999999999978E-2</v>
      </c>
      <c r="CX43" s="81">
        <v>16.100000000000001</v>
      </c>
      <c r="CY43" s="81">
        <v>0</v>
      </c>
      <c r="CZ43" s="81">
        <v>16.100000000000001</v>
      </c>
      <c r="DA43" s="81">
        <v>29.6</v>
      </c>
      <c r="DB43" s="81">
        <v>0</v>
      </c>
      <c r="DC43" s="81">
        <v>29.6</v>
      </c>
      <c r="DD43" s="81">
        <v>-35.9</v>
      </c>
      <c r="DE43" s="81">
        <v>0</v>
      </c>
      <c r="DF43" s="81">
        <v>-35.9</v>
      </c>
      <c r="DG43" s="81">
        <v>9.4</v>
      </c>
      <c r="DH43" s="81">
        <v>0</v>
      </c>
      <c r="DI43" s="81">
        <v>9.4</v>
      </c>
      <c r="DJ43" s="81">
        <v>22.6</v>
      </c>
      <c r="DK43" s="81">
        <v>0</v>
      </c>
      <c r="DL43" s="81">
        <v>22.6</v>
      </c>
      <c r="DM43" s="81">
        <v>-1.6999999999999993</v>
      </c>
      <c r="DN43" s="81">
        <v>0</v>
      </c>
      <c r="DO43" s="81">
        <v>-1.6999999999999993</v>
      </c>
      <c r="DP43" s="81">
        <v>-14.600000000000001</v>
      </c>
      <c r="DQ43" s="81">
        <v>0</v>
      </c>
      <c r="DR43" s="81">
        <v>-14.600000000000001</v>
      </c>
      <c r="DS43" s="81">
        <v>8.1000000000000014</v>
      </c>
      <c r="DT43" s="81">
        <v>0</v>
      </c>
      <c r="DU43" s="81">
        <v>8.1000000000000014</v>
      </c>
      <c r="DV43" s="81">
        <v>30.4</v>
      </c>
      <c r="DW43" s="81">
        <v>0</v>
      </c>
      <c r="DX43" s="81">
        <v>30.4</v>
      </c>
      <c r="DY43" s="81">
        <v>-32.299999999999997</v>
      </c>
      <c r="DZ43" s="81">
        <v>0</v>
      </c>
      <c r="EA43" s="81">
        <v>-32.299999999999997</v>
      </c>
      <c r="EB43" s="81">
        <v>4</v>
      </c>
      <c r="EC43" s="81">
        <v>0</v>
      </c>
      <c r="ED43" s="81">
        <v>4</v>
      </c>
      <c r="EE43" s="81">
        <v>-16.399999999999999</v>
      </c>
      <c r="EF43" s="81">
        <v>0</v>
      </c>
      <c r="EG43" s="81">
        <v>-16.399999999999999</v>
      </c>
      <c r="EH43" s="81">
        <v>2.9000000000000004</v>
      </c>
      <c r="EI43" s="81">
        <v>0</v>
      </c>
      <c r="EJ43" s="81">
        <v>2.9000000000000004</v>
      </c>
      <c r="EK43" s="81">
        <v>-10.899999999999999</v>
      </c>
      <c r="EL43" s="81">
        <v>0</v>
      </c>
      <c r="EM43" s="81">
        <v>-10.899999999999999</v>
      </c>
      <c r="EN43" s="81">
        <v>3.4000000000000004</v>
      </c>
      <c r="EO43" s="81">
        <v>0</v>
      </c>
      <c r="EP43" s="81">
        <v>3.4000000000000004</v>
      </c>
      <c r="EQ43" s="81">
        <v>-14</v>
      </c>
      <c r="ER43" s="81">
        <v>0</v>
      </c>
      <c r="ES43" s="81">
        <v>-14</v>
      </c>
      <c r="ET43" s="81">
        <v>33.4</v>
      </c>
      <c r="EU43" s="81">
        <v>0</v>
      </c>
      <c r="EV43" s="81">
        <v>33.4</v>
      </c>
      <c r="EW43" s="33" t="s">
        <v>302</v>
      </c>
      <c r="EX43" s="608"/>
      <c r="EY43" s="608"/>
      <c r="EZ43" s="608"/>
      <c r="FA43" s="608"/>
      <c r="FB43" s="608"/>
      <c r="FC43" s="608"/>
      <c r="FD43" s="608"/>
      <c r="FE43" s="608"/>
      <c r="FF43" s="630"/>
      <c r="FG43" s="630"/>
      <c r="FH43" s="630"/>
      <c r="FI43" s="630"/>
      <c r="FJ43" s="630"/>
      <c r="FK43" s="630"/>
      <c r="FL43" s="627"/>
      <c r="FM43" s="627"/>
      <c r="FN43" s="627"/>
      <c r="FO43" s="627"/>
      <c r="FP43" s="627"/>
      <c r="FQ43" s="627"/>
      <c r="FR43" s="627"/>
      <c r="FS43" s="627"/>
      <c r="FT43" s="627"/>
      <c r="FU43" s="627"/>
      <c r="FV43" s="627"/>
      <c r="FW43" s="627"/>
      <c r="FX43" s="627"/>
      <c r="FY43" s="627"/>
      <c r="FZ43" s="627"/>
      <c r="GA43" s="627"/>
      <c r="GB43" s="627"/>
      <c r="GC43" s="627"/>
      <c r="GD43" s="627"/>
      <c r="GE43" s="627"/>
      <c r="GF43" s="627"/>
      <c r="GG43" s="627"/>
      <c r="GH43" s="627"/>
      <c r="GI43" s="627"/>
      <c r="GJ43" s="627"/>
      <c r="GK43" s="627"/>
      <c r="GL43" s="627"/>
      <c r="GM43" s="627"/>
      <c r="GN43" s="627"/>
      <c r="GO43" s="627"/>
      <c r="GP43" s="627"/>
      <c r="GQ43" s="627"/>
      <c r="GR43" s="627"/>
      <c r="GS43" s="627"/>
      <c r="GT43" s="627"/>
      <c r="GU43" s="627"/>
      <c r="GV43" s="627"/>
      <c r="GW43" s="627"/>
      <c r="GX43" s="627"/>
      <c r="GY43" s="627"/>
      <c r="GZ43" s="627"/>
      <c r="HA43" s="627"/>
      <c r="HB43" s="627"/>
      <c r="HC43" s="627"/>
    </row>
    <row r="44" spans="1:211" s="30" customFormat="1" ht="30" customHeight="1" x14ac:dyDescent="0.5">
      <c r="A44" s="40"/>
      <c r="B44" s="34" t="s">
        <v>173</v>
      </c>
      <c r="C44" s="183">
        <v>0.94999999999999929</v>
      </c>
      <c r="D44" s="35">
        <v>0</v>
      </c>
      <c r="E44" s="35">
        <v>0.94999999999999929</v>
      </c>
      <c r="F44" s="35">
        <v>-0.51</v>
      </c>
      <c r="G44" s="35">
        <v>0</v>
      </c>
      <c r="H44" s="35">
        <v>-0.51</v>
      </c>
      <c r="I44" s="35">
        <v>3</v>
      </c>
      <c r="J44" s="35">
        <v>0</v>
      </c>
      <c r="K44" s="35">
        <v>3</v>
      </c>
      <c r="L44" s="35">
        <v>-2.9999999999999361E-2</v>
      </c>
      <c r="M44" s="35">
        <v>0</v>
      </c>
      <c r="N44" s="35">
        <v>-2.9999999999999361E-2</v>
      </c>
      <c r="O44" s="35">
        <v>1.1000000000000001</v>
      </c>
      <c r="P44" s="35">
        <v>0</v>
      </c>
      <c r="Q44" s="35">
        <v>1.1000000000000001</v>
      </c>
      <c r="R44" s="35">
        <v>-2.1</v>
      </c>
      <c r="S44" s="35">
        <v>0</v>
      </c>
      <c r="T44" s="35">
        <v>-2.1</v>
      </c>
      <c r="U44" s="35">
        <v>2.8</v>
      </c>
      <c r="V44" s="35">
        <v>0</v>
      </c>
      <c r="W44" s="35">
        <v>2.8</v>
      </c>
      <c r="X44" s="35">
        <v>0.8</v>
      </c>
      <c r="Y44" s="35">
        <v>0</v>
      </c>
      <c r="Z44" s="35">
        <v>0.8</v>
      </c>
      <c r="AA44" s="35">
        <v>4.4000000000000004</v>
      </c>
      <c r="AB44" s="35">
        <v>0</v>
      </c>
      <c r="AC44" s="35">
        <v>4.4000000000000004</v>
      </c>
      <c r="AD44" s="35">
        <v>0</v>
      </c>
      <c r="AE44" s="35">
        <v>0</v>
      </c>
      <c r="AF44" s="35">
        <v>0</v>
      </c>
      <c r="AG44" s="35">
        <v>1.4</v>
      </c>
      <c r="AH44" s="35">
        <v>0</v>
      </c>
      <c r="AI44" s="35">
        <v>1.4</v>
      </c>
      <c r="AJ44" s="35">
        <v>-0.4</v>
      </c>
      <c r="AK44" s="35">
        <v>0</v>
      </c>
      <c r="AL44" s="35">
        <v>-0.4</v>
      </c>
      <c r="AM44" s="35">
        <v>0.5</v>
      </c>
      <c r="AN44" s="35">
        <v>0</v>
      </c>
      <c r="AO44" s="35">
        <v>0.5</v>
      </c>
      <c r="AP44" s="35">
        <v>5.4</v>
      </c>
      <c r="AQ44" s="35">
        <v>0</v>
      </c>
      <c r="AR44" s="35">
        <v>5.4</v>
      </c>
      <c r="AS44" s="35">
        <v>1.6</v>
      </c>
      <c r="AT44" s="35">
        <v>0</v>
      </c>
      <c r="AU44" s="35">
        <v>1.6</v>
      </c>
      <c r="AV44" s="35">
        <v>3.2</v>
      </c>
      <c r="AW44" s="35">
        <v>0</v>
      </c>
      <c r="AX44" s="35">
        <v>3.2</v>
      </c>
      <c r="AY44" s="35">
        <v>-0.2</v>
      </c>
      <c r="AZ44" s="35">
        <v>0</v>
      </c>
      <c r="BA44" s="35">
        <v>-0.2</v>
      </c>
      <c r="BB44" s="35">
        <v>4.5999999999999996</v>
      </c>
      <c r="BC44" s="35">
        <v>0</v>
      </c>
      <c r="BD44" s="35">
        <v>4.5999999999999996</v>
      </c>
      <c r="BE44" s="35">
        <v>-2.2999999999999998</v>
      </c>
      <c r="BF44" s="35">
        <v>0</v>
      </c>
      <c r="BG44" s="35">
        <v>-2.2999999999999998</v>
      </c>
      <c r="BH44" s="35">
        <v>12.1</v>
      </c>
      <c r="BI44" s="35">
        <v>0</v>
      </c>
      <c r="BJ44" s="35">
        <v>12.1</v>
      </c>
      <c r="BK44" s="35">
        <v>5.7</v>
      </c>
      <c r="BL44" s="35">
        <v>0</v>
      </c>
      <c r="BM44" s="35">
        <v>5.7</v>
      </c>
      <c r="BN44" s="35">
        <v>0.1</v>
      </c>
      <c r="BO44" s="35">
        <v>0</v>
      </c>
      <c r="BP44" s="35">
        <v>0.1</v>
      </c>
      <c r="BQ44" s="204">
        <v>-21.8</v>
      </c>
      <c r="BR44" s="204">
        <v>0</v>
      </c>
      <c r="BS44" s="204">
        <v>-21.8</v>
      </c>
      <c r="BT44" s="204">
        <v>2.2999999999999998</v>
      </c>
      <c r="BU44" s="204">
        <v>0</v>
      </c>
      <c r="BV44" s="204">
        <v>2.2999999999999998</v>
      </c>
      <c r="BW44" s="204">
        <v>-7.6</v>
      </c>
      <c r="BX44" s="204">
        <v>0</v>
      </c>
      <c r="BY44" s="204">
        <v>-7.6</v>
      </c>
      <c r="BZ44" s="204">
        <v>4.9000000000000004</v>
      </c>
      <c r="CA44" s="204">
        <v>0</v>
      </c>
      <c r="CB44" s="183">
        <v>4.9000000000000004</v>
      </c>
      <c r="CC44" s="35">
        <v>-10.3</v>
      </c>
      <c r="CD44" s="35">
        <v>0</v>
      </c>
      <c r="CE44" s="35">
        <v>-10.3</v>
      </c>
      <c r="CF44" s="35">
        <v>1.4</v>
      </c>
      <c r="CG44" s="35">
        <v>0</v>
      </c>
      <c r="CH44" s="35">
        <v>1.4</v>
      </c>
      <c r="CI44" s="35">
        <v>-9</v>
      </c>
      <c r="CJ44" s="35">
        <v>0</v>
      </c>
      <c r="CK44" s="35">
        <v>-9</v>
      </c>
      <c r="CL44" s="35">
        <v>1.6</v>
      </c>
      <c r="CM44" s="35">
        <v>0</v>
      </c>
      <c r="CN44" s="35">
        <v>1.6</v>
      </c>
      <c r="CO44" s="35">
        <v>-3.4</v>
      </c>
      <c r="CP44" s="35">
        <v>0</v>
      </c>
      <c r="CQ44" s="35">
        <v>-3.4</v>
      </c>
      <c r="CR44" s="35">
        <v>3.2</v>
      </c>
      <c r="CS44" s="35">
        <v>0</v>
      </c>
      <c r="CT44" s="35">
        <v>3.2</v>
      </c>
      <c r="CU44" s="35">
        <v>-0.6</v>
      </c>
      <c r="CV44" s="35">
        <v>0</v>
      </c>
      <c r="CW44" s="35">
        <v>-0.6</v>
      </c>
      <c r="CX44" s="82">
        <v>9.9</v>
      </c>
      <c r="CY44" s="82">
        <v>0</v>
      </c>
      <c r="CZ44" s="82">
        <v>9.9</v>
      </c>
      <c r="DA44" s="82">
        <v>14.6</v>
      </c>
      <c r="DB44" s="82">
        <v>0</v>
      </c>
      <c r="DC44" s="82">
        <v>14.6</v>
      </c>
      <c r="DD44" s="82">
        <v>18.600000000000001</v>
      </c>
      <c r="DE44" s="82">
        <v>0</v>
      </c>
      <c r="DF44" s="82">
        <v>18.600000000000001</v>
      </c>
      <c r="DG44" s="82">
        <v>15.4</v>
      </c>
      <c r="DH44" s="82">
        <v>0</v>
      </c>
      <c r="DI44" s="82">
        <v>15.4</v>
      </c>
      <c r="DJ44" s="82">
        <v>19.600000000000001</v>
      </c>
      <c r="DK44" s="82">
        <v>0</v>
      </c>
      <c r="DL44" s="82">
        <v>19.600000000000001</v>
      </c>
      <c r="DM44" s="82">
        <v>-9.6999999999999993</v>
      </c>
      <c r="DN44" s="82">
        <v>0</v>
      </c>
      <c r="DO44" s="82">
        <v>-9.6999999999999993</v>
      </c>
      <c r="DP44" s="82">
        <v>3</v>
      </c>
      <c r="DQ44" s="82">
        <v>0</v>
      </c>
      <c r="DR44" s="82">
        <v>3</v>
      </c>
      <c r="DS44" s="82">
        <v>-1.2</v>
      </c>
      <c r="DT44" s="82">
        <v>0</v>
      </c>
      <c r="DU44" s="82">
        <v>-1.2</v>
      </c>
      <c r="DV44" s="82">
        <v>28.5</v>
      </c>
      <c r="DW44" s="82">
        <v>0</v>
      </c>
      <c r="DX44" s="82">
        <v>28.5</v>
      </c>
      <c r="DY44" s="82">
        <v>-16.100000000000001</v>
      </c>
      <c r="DZ44" s="82">
        <v>0</v>
      </c>
      <c r="EA44" s="82">
        <v>-16.100000000000001</v>
      </c>
      <c r="EB44" s="82">
        <v>-0.9</v>
      </c>
      <c r="EC44" s="82">
        <v>0</v>
      </c>
      <c r="ED44" s="82">
        <v>-0.9</v>
      </c>
      <c r="EE44" s="82">
        <v>-14</v>
      </c>
      <c r="EF44" s="82">
        <v>0</v>
      </c>
      <c r="EG44" s="82">
        <v>-14</v>
      </c>
      <c r="EH44" s="82">
        <v>8.3000000000000007</v>
      </c>
      <c r="EI44" s="82">
        <v>0</v>
      </c>
      <c r="EJ44" s="82">
        <v>8.3000000000000007</v>
      </c>
      <c r="EK44" s="82">
        <v>-8.6999999999999993</v>
      </c>
      <c r="EL44" s="82">
        <v>0</v>
      </c>
      <c r="EM44" s="82">
        <v>-8.6999999999999993</v>
      </c>
      <c r="EN44" s="82">
        <v>-0.3</v>
      </c>
      <c r="EO44" s="82">
        <v>0</v>
      </c>
      <c r="EP44" s="82">
        <v>-0.3</v>
      </c>
      <c r="EQ44" s="82">
        <v>-11.3</v>
      </c>
      <c r="ER44" s="82">
        <v>0</v>
      </c>
      <c r="ES44" s="82">
        <v>-11.3</v>
      </c>
      <c r="ET44" s="82">
        <v>11.5</v>
      </c>
      <c r="EU44" s="82">
        <v>0</v>
      </c>
      <c r="EV44" s="82">
        <v>11.5</v>
      </c>
      <c r="EW44" s="36" t="s">
        <v>207</v>
      </c>
      <c r="EX44" s="608"/>
      <c r="EY44" s="608"/>
      <c r="EZ44" s="608"/>
      <c r="FA44" s="608"/>
      <c r="FB44" s="608"/>
      <c r="FC44" s="608"/>
      <c r="FD44" s="608"/>
      <c r="FE44" s="608"/>
      <c r="FF44" s="630"/>
      <c r="FG44" s="630"/>
      <c r="FH44" s="630"/>
      <c r="FI44" s="630"/>
      <c r="FJ44" s="630"/>
      <c r="FK44" s="630"/>
      <c r="FL44" s="627"/>
      <c r="FM44" s="627"/>
      <c r="FN44" s="627"/>
      <c r="FO44" s="627"/>
      <c r="FP44" s="627"/>
      <c r="FQ44" s="627"/>
      <c r="FR44" s="627"/>
      <c r="FS44" s="627"/>
      <c r="FT44" s="627"/>
      <c r="FU44" s="627"/>
      <c r="FV44" s="627"/>
      <c r="FW44" s="627"/>
      <c r="FX44" s="627"/>
      <c r="FY44" s="627"/>
      <c r="FZ44" s="627"/>
      <c r="GA44" s="627"/>
      <c r="GB44" s="627"/>
      <c r="GC44" s="627"/>
      <c r="GD44" s="627"/>
      <c r="GE44" s="627"/>
      <c r="GF44" s="627"/>
      <c r="GG44" s="627"/>
      <c r="GH44" s="627"/>
      <c r="GI44" s="627"/>
      <c r="GJ44" s="627"/>
      <c r="GK44" s="627"/>
      <c r="GL44" s="627"/>
      <c r="GM44" s="627"/>
      <c r="GN44" s="627"/>
      <c r="GO44" s="627"/>
      <c r="GP44" s="627"/>
      <c r="GQ44" s="627"/>
      <c r="GR44" s="627"/>
      <c r="GS44" s="627"/>
      <c r="GT44" s="627"/>
      <c r="GU44" s="627"/>
      <c r="GV44" s="627"/>
      <c r="GW44" s="627"/>
      <c r="GX44" s="627"/>
      <c r="GY44" s="627"/>
      <c r="GZ44" s="627"/>
      <c r="HA44" s="627"/>
      <c r="HB44" s="627"/>
      <c r="HC44" s="627"/>
    </row>
    <row r="45" spans="1:211" s="30" customFormat="1" ht="30" customHeight="1" x14ac:dyDescent="0.5">
      <c r="A45" s="40"/>
      <c r="B45" s="37" t="s">
        <v>188</v>
      </c>
      <c r="C45" s="38">
        <v>-27.5</v>
      </c>
      <c r="D45" s="38">
        <v>0</v>
      </c>
      <c r="E45" s="38">
        <v>-27.5</v>
      </c>
      <c r="F45" s="38">
        <v>50.75</v>
      </c>
      <c r="G45" s="38">
        <v>0</v>
      </c>
      <c r="H45" s="38">
        <v>50.75</v>
      </c>
      <c r="I45" s="38">
        <v>-35.1</v>
      </c>
      <c r="J45" s="38">
        <v>0</v>
      </c>
      <c r="K45" s="38">
        <v>-35.1</v>
      </c>
      <c r="L45" s="38">
        <v>-119.33000000000001</v>
      </c>
      <c r="M45" s="38">
        <v>0</v>
      </c>
      <c r="N45" s="38">
        <v>-119.33000000000001</v>
      </c>
      <c r="O45" s="38">
        <v>-21.6</v>
      </c>
      <c r="P45" s="38">
        <v>0</v>
      </c>
      <c r="Q45" s="38">
        <v>-21.6</v>
      </c>
      <c r="R45" s="38">
        <v>41.3</v>
      </c>
      <c r="S45" s="38">
        <v>0</v>
      </c>
      <c r="T45" s="38">
        <v>41.3</v>
      </c>
      <c r="U45" s="38">
        <v>-15.2</v>
      </c>
      <c r="V45" s="38">
        <v>0</v>
      </c>
      <c r="W45" s="38">
        <v>-15.2</v>
      </c>
      <c r="X45" s="38">
        <v>-39.5</v>
      </c>
      <c r="Y45" s="38">
        <v>0</v>
      </c>
      <c r="Z45" s="38">
        <v>-39.5</v>
      </c>
      <c r="AA45" s="38">
        <v>29.2</v>
      </c>
      <c r="AB45" s="38">
        <v>0</v>
      </c>
      <c r="AC45" s="38">
        <v>29.2</v>
      </c>
      <c r="AD45" s="38">
        <v>19</v>
      </c>
      <c r="AE45" s="38">
        <v>0</v>
      </c>
      <c r="AF45" s="38">
        <v>19</v>
      </c>
      <c r="AG45" s="38">
        <v>-5.9</v>
      </c>
      <c r="AH45" s="38">
        <v>0</v>
      </c>
      <c r="AI45" s="38">
        <v>-5.9</v>
      </c>
      <c r="AJ45" s="38">
        <v>24.1</v>
      </c>
      <c r="AK45" s="38">
        <v>0</v>
      </c>
      <c r="AL45" s="38">
        <v>24.1</v>
      </c>
      <c r="AM45" s="38">
        <v>9.6999999999999993</v>
      </c>
      <c r="AN45" s="38">
        <v>0</v>
      </c>
      <c r="AO45" s="38">
        <v>9.6999999999999993</v>
      </c>
      <c r="AP45" s="38">
        <v>-17.100000000000001</v>
      </c>
      <c r="AQ45" s="38">
        <v>0</v>
      </c>
      <c r="AR45" s="38">
        <v>-17.100000000000001</v>
      </c>
      <c r="AS45" s="38">
        <v>-69.400000000000006</v>
      </c>
      <c r="AT45" s="38">
        <v>0</v>
      </c>
      <c r="AU45" s="38">
        <v>-69.400000000000006</v>
      </c>
      <c r="AV45" s="38">
        <v>76.2</v>
      </c>
      <c r="AW45" s="38">
        <v>0</v>
      </c>
      <c r="AX45" s="38">
        <v>76.2</v>
      </c>
      <c r="AY45" s="38">
        <v>-68.400000000000006</v>
      </c>
      <c r="AZ45" s="38">
        <v>0</v>
      </c>
      <c r="BA45" s="38">
        <v>-68.400000000000006</v>
      </c>
      <c r="BB45" s="38">
        <v>10.199999999999999</v>
      </c>
      <c r="BC45" s="38">
        <v>0</v>
      </c>
      <c r="BD45" s="38">
        <v>10.199999999999999</v>
      </c>
      <c r="BE45" s="38">
        <v>-4.5</v>
      </c>
      <c r="BF45" s="38">
        <v>0</v>
      </c>
      <c r="BG45" s="38">
        <v>-4.5</v>
      </c>
      <c r="BH45" s="38">
        <v>2.7</v>
      </c>
      <c r="BI45" s="38">
        <v>0</v>
      </c>
      <c r="BJ45" s="38">
        <v>2.7</v>
      </c>
      <c r="BK45" s="38">
        <v>30.4</v>
      </c>
      <c r="BL45" s="38">
        <v>0</v>
      </c>
      <c r="BM45" s="38">
        <v>30.4</v>
      </c>
      <c r="BN45" s="38">
        <v>-26</v>
      </c>
      <c r="BO45" s="38">
        <v>0</v>
      </c>
      <c r="BP45" s="38">
        <v>-26</v>
      </c>
      <c r="BQ45" s="38">
        <v>-3</v>
      </c>
      <c r="BR45" s="38">
        <v>0</v>
      </c>
      <c r="BS45" s="38">
        <v>-3</v>
      </c>
      <c r="BT45" s="38">
        <v>2.2999999999999998</v>
      </c>
      <c r="BU45" s="38">
        <v>0</v>
      </c>
      <c r="BV45" s="38">
        <v>2.2999999999999998</v>
      </c>
      <c r="BW45" s="38">
        <v>26.3</v>
      </c>
      <c r="BX45" s="38">
        <v>0</v>
      </c>
      <c r="BY45" s="38">
        <v>26.3</v>
      </c>
      <c r="BZ45" s="38">
        <v>-12.9</v>
      </c>
      <c r="CA45" s="38">
        <v>0</v>
      </c>
      <c r="CB45" s="38">
        <v>-12.9</v>
      </c>
      <c r="CC45" s="38">
        <v>-2</v>
      </c>
      <c r="CD45" s="38">
        <v>0</v>
      </c>
      <c r="CE45" s="38">
        <v>-2</v>
      </c>
      <c r="CF45" s="38">
        <v>18.2</v>
      </c>
      <c r="CG45" s="38">
        <v>0</v>
      </c>
      <c r="CH45" s="38">
        <v>18.2</v>
      </c>
      <c r="CI45" s="38">
        <v>-13.2</v>
      </c>
      <c r="CJ45" s="38">
        <v>0</v>
      </c>
      <c r="CK45" s="38">
        <v>-13.2</v>
      </c>
      <c r="CL45" s="38">
        <v>-2.8</v>
      </c>
      <c r="CM45" s="38">
        <v>0</v>
      </c>
      <c r="CN45" s="38">
        <v>-2.8</v>
      </c>
      <c r="CO45" s="38">
        <v>-8.1999999999999993</v>
      </c>
      <c r="CP45" s="38">
        <v>0</v>
      </c>
      <c r="CQ45" s="38">
        <v>-8.1999999999999993</v>
      </c>
      <c r="CR45" s="38">
        <v>6.8</v>
      </c>
      <c r="CS45" s="38">
        <v>0</v>
      </c>
      <c r="CT45" s="38">
        <v>6.8</v>
      </c>
      <c r="CU45" s="38">
        <v>0.5</v>
      </c>
      <c r="CV45" s="38">
        <v>0</v>
      </c>
      <c r="CW45" s="38">
        <v>0.5</v>
      </c>
      <c r="CX45" s="83">
        <v>6.2</v>
      </c>
      <c r="CY45" s="83">
        <v>0</v>
      </c>
      <c r="CZ45" s="83">
        <v>6.2</v>
      </c>
      <c r="DA45" s="83">
        <v>15</v>
      </c>
      <c r="DB45" s="83">
        <v>0</v>
      </c>
      <c r="DC45" s="83">
        <v>15</v>
      </c>
      <c r="DD45" s="83">
        <v>-54.5</v>
      </c>
      <c r="DE45" s="83">
        <v>0</v>
      </c>
      <c r="DF45" s="83">
        <v>-54.5</v>
      </c>
      <c r="DG45" s="83">
        <v>-6</v>
      </c>
      <c r="DH45" s="83">
        <v>0</v>
      </c>
      <c r="DI45" s="83">
        <v>-6</v>
      </c>
      <c r="DJ45" s="83">
        <v>3</v>
      </c>
      <c r="DK45" s="83">
        <v>0</v>
      </c>
      <c r="DL45" s="83">
        <v>3</v>
      </c>
      <c r="DM45" s="83">
        <v>8</v>
      </c>
      <c r="DN45" s="83">
        <v>0</v>
      </c>
      <c r="DO45" s="83">
        <v>8</v>
      </c>
      <c r="DP45" s="83">
        <v>-17.600000000000001</v>
      </c>
      <c r="DQ45" s="83">
        <v>0</v>
      </c>
      <c r="DR45" s="83">
        <v>-17.600000000000001</v>
      </c>
      <c r="DS45" s="83">
        <v>9.3000000000000007</v>
      </c>
      <c r="DT45" s="83">
        <v>0</v>
      </c>
      <c r="DU45" s="83">
        <v>9.3000000000000007</v>
      </c>
      <c r="DV45" s="83">
        <v>1.9</v>
      </c>
      <c r="DW45" s="83">
        <v>0</v>
      </c>
      <c r="DX45" s="83">
        <v>1.9</v>
      </c>
      <c r="DY45" s="83">
        <v>-16.2</v>
      </c>
      <c r="DZ45" s="83">
        <v>0</v>
      </c>
      <c r="EA45" s="83">
        <v>-16.2</v>
      </c>
      <c r="EB45" s="83">
        <v>4.9000000000000004</v>
      </c>
      <c r="EC45" s="83">
        <v>0</v>
      </c>
      <c r="ED45" s="83">
        <v>4.9000000000000004</v>
      </c>
      <c r="EE45" s="83">
        <v>-2.4</v>
      </c>
      <c r="EF45" s="83">
        <v>0</v>
      </c>
      <c r="EG45" s="83">
        <v>-2.4</v>
      </c>
      <c r="EH45" s="83">
        <v>-5.4</v>
      </c>
      <c r="EI45" s="83">
        <v>0</v>
      </c>
      <c r="EJ45" s="83">
        <v>-5.4</v>
      </c>
      <c r="EK45" s="83">
        <v>-2.2000000000000002</v>
      </c>
      <c r="EL45" s="83">
        <v>0</v>
      </c>
      <c r="EM45" s="83">
        <v>-2.2000000000000002</v>
      </c>
      <c r="EN45" s="83">
        <v>3.7</v>
      </c>
      <c r="EO45" s="83">
        <v>0</v>
      </c>
      <c r="EP45" s="83">
        <v>3.7</v>
      </c>
      <c r="EQ45" s="83">
        <v>-2.7</v>
      </c>
      <c r="ER45" s="83">
        <v>0</v>
      </c>
      <c r="ES45" s="83">
        <v>-2.7</v>
      </c>
      <c r="ET45" s="83">
        <v>21.9</v>
      </c>
      <c r="EU45" s="83">
        <v>0</v>
      </c>
      <c r="EV45" s="83">
        <v>21.9</v>
      </c>
      <c r="EW45" s="39" t="s">
        <v>211</v>
      </c>
      <c r="EX45" s="608"/>
      <c r="EY45" s="608"/>
      <c r="EZ45" s="608"/>
      <c r="FA45" s="608"/>
      <c r="FB45" s="608"/>
      <c r="FC45" s="608"/>
      <c r="FD45" s="608"/>
      <c r="FE45" s="608"/>
      <c r="FF45" s="630"/>
      <c r="FG45" s="630"/>
      <c r="FH45" s="630"/>
      <c r="FI45" s="630"/>
      <c r="FJ45" s="630"/>
      <c r="FK45" s="630"/>
      <c r="FL45" s="627"/>
      <c r="FM45" s="627"/>
      <c r="FN45" s="627"/>
      <c r="FO45" s="627"/>
      <c r="FP45" s="627"/>
      <c r="FQ45" s="627"/>
      <c r="FR45" s="627"/>
      <c r="FS45" s="627"/>
      <c r="FT45" s="627"/>
      <c r="FU45" s="627"/>
      <c r="FV45" s="627"/>
      <c r="FW45" s="627"/>
      <c r="FX45" s="627"/>
      <c r="FY45" s="627"/>
      <c r="FZ45" s="627"/>
      <c r="GA45" s="627"/>
      <c r="GB45" s="627"/>
      <c r="GC45" s="627"/>
      <c r="GD45" s="627"/>
      <c r="GE45" s="627"/>
      <c r="GF45" s="627"/>
      <c r="GG45" s="627"/>
      <c r="GH45" s="627"/>
      <c r="GI45" s="627"/>
      <c r="GJ45" s="627"/>
      <c r="GK45" s="627"/>
      <c r="GL45" s="627"/>
      <c r="GM45" s="627"/>
      <c r="GN45" s="627"/>
      <c r="GO45" s="627"/>
      <c r="GP45" s="627"/>
      <c r="GQ45" s="627"/>
      <c r="GR45" s="627"/>
      <c r="GS45" s="627"/>
      <c r="GT45" s="627"/>
      <c r="GU45" s="627"/>
      <c r="GV45" s="627"/>
      <c r="GW45" s="627"/>
      <c r="GX45" s="627"/>
      <c r="GY45" s="627"/>
      <c r="GZ45" s="627"/>
      <c r="HA45" s="627"/>
      <c r="HB45" s="627"/>
      <c r="HC45" s="627"/>
    </row>
    <row r="46" spans="1:211" s="30" customFormat="1" ht="30" customHeight="1" x14ac:dyDescent="0.5">
      <c r="A46" s="40"/>
      <c r="B46" s="27" t="s">
        <v>189</v>
      </c>
      <c r="C46" s="28">
        <v>0</v>
      </c>
      <c r="D46" s="28">
        <v>34.1</v>
      </c>
      <c r="E46" s="28">
        <v>-34.1</v>
      </c>
      <c r="F46" s="28">
        <v>0</v>
      </c>
      <c r="G46" s="28">
        <v>-6.9</v>
      </c>
      <c r="H46" s="28">
        <v>6.9</v>
      </c>
      <c r="I46" s="28">
        <v>0</v>
      </c>
      <c r="J46" s="28">
        <v>2.8</v>
      </c>
      <c r="K46" s="28">
        <v>-2.8</v>
      </c>
      <c r="L46" s="28">
        <v>0</v>
      </c>
      <c r="M46" s="28">
        <v>-24.3</v>
      </c>
      <c r="N46" s="28">
        <v>24.3</v>
      </c>
      <c r="O46" s="28">
        <v>0</v>
      </c>
      <c r="P46" s="28">
        <v>-17.3</v>
      </c>
      <c r="Q46" s="28">
        <v>17.3</v>
      </c>
      <c r="R46" s="28">
        <v>0</v>
      </c>
      <c r="S46" s="28">
        <v>-6.7</v>
      </c>
      <c r="T46" s="28">
        <v>6.7</v>
      </c>
      <c r="U46" s="28">
        <v>0</v>
      </c>
      <c r="V46" s="28">
        <v>26.7</v>
      </c>
      <c r="W46" s="28">
        <v>-26.7</v>
      </c>
      <c r="X46" s="28">
        <v>0</v>
      </c>
      <c r="Y46" s="28">
        <v>20.100000000000001</v>
      </c>
      <c r="Z46" s="28">
        <v>-20.100000000000001</v>
      </c>
      <c r="AA46" s="28">
        <v>0</v>
      </c>
      <c r="AB46" s="28">
        <v>46.4</v>
      </c>
      <c r="AC46" s="28">
        <v>-46.4</v>
      </c>
      <c r="AD46" s="28">
        <v>0</v>
      </c>
      <c r="AE46" s="28">
        <v>7.6</v>
      </c>
      <c r="AF46" s="28">
        <v>-7.6</v>
      </c>
      <c r="AG46" s="28">
        <v>0</v>
      </c>
      <c r="AH46" s="28">
        <v>0.1</v>
      </c>
      <c r="AI46" s="28">
        <v>-0.1</v>
      </c>
      <c r="AJ46" s="28">
        <v>0</v>
      </c>
      <c r="AK46" s="28">
        <v>10.4</v>
      </c>
      <c r="AL46" s="28">
        <v>-10.4</v>
      </c>
      <c r="AM46" s="28">
        <v>0</v>
      </c>
      <c r="AN46" s="28">
        <v>-2.2000000000000002</v>
      </c>
      <c r="AO46" s="28">
        <v>2.2000000000000002</v>
      </c>
      <c r="AP46" s="28">
        <v>0</v>
      </c>
      <c r="AQ46" s="28">
        <v>-41.7</v>
      </c>
      <c r="AR46" s="28">
        <v>41.7</v>
      </c>
      <c r="AS46" s="28">
        <v>0</v>
      </c>
      <c r="AT46" s="28">
        <v>-7.2</v>
      </c>
      <c r="AU46" s="28">
        <v>7.2</v>
      </c>
      <c r="AV46" s="28">
        <v>0</v>
      </c>
      <c r="AW46" s="28">
        <v>-30.5</v>
      </c>
      <c r="AX46" s="28">
        <v>30.5</v>
      </c>
      <c r="AY46" s="28">
        <v>0</v>
      </c>
      <c r="AZ46" s="28">
        <v>16.2</v>
      </c>
      <c r="BA46" s="28">
        <v>-16.2</v>
      </c>
      <c r="BB46" s="28">
        <v>0</v>
      </c>
      <c r="BC46" s="28">
        <v>-4.2</v>
      </c>
      <c r="BD46" s="28">
        <v>4.2</v>
      </c>
      <c r="BE46" s="28">
        <v>0</v>
      </c>
      <c r="BF46" s="28">
        <v>9</v>
      </c>
      <c r="BG46" s="28">
        <v>-9</v>
      </c>
      <c r="BH46" s="28">
        <v>0</v>
      </c>
      <c r="BI46" s="28">
        <v>24.4</v>
      </c>
      <c r="BJ46" s="28">
        <v>-24.4</v>
      </c>
      <c r="BK46" s="28">
        <v>0</v>
      </c>
      <c r="BL46" s="28">
        <v>26.1</v>
      </c>
      <c r="BM46" s="28">
        <v>-26.1</v>
      </c>
      <c r="BN46" s="28">
        <v>0</v>
      </c>
      <c r="BO46" s="28">
        <v>8.3000000000000007</v>
      </c>
      <c r="BP46" s="28">
        <v>-8.3000000000000007</v>
      </c>
      <c r="BQ46" s="28">
        <v>0</v>
      </c>
      <c r="BR46" s="28">
        <v>-15.8</v>
      </c>
      <c r="BS46" s="28">
        <v>15.8</v>
      </c>
      <c r="BT46" s="28">
        <v>0</v>
      </c>
      <c r="BU46" s="28">
        <v>28.4</v>
      </c>
      <c r="BV46" s="28">
        <v>-28.4</v>
      </c>
      <c r="BW46" s="28">
        <v>0</v>
      </c>
      <c r="BX46" s="28">
        <v>25.7</v>
      </c>
      <c r="BY46" s="28">
        <v>-25.7</v>
      </c>
      <c r="BZ46" s="28">
        <v>0</v>
      </c>
      <c r="CA46" s="28">
        <v>0.8</v>
      </c>
      <c r="CB46" s="28">
        <v>-0.8</v>
      </c>
      <c r="CC46" s="28">
        <v>0</v>
      </c>
      <c r="CD46" s="28">
        <v>32.799999999999997</v>
      </c>
      <c r="CE46" s="28">
        <v>-32.799999999999997</v>
      </c>
      <c r="CF46" s="28">
        <v>0</v>
      </c>
      <c r="CG46" s="28">
        <v>-33.9</v>
      </c>
      <c r="CH46" s="28">
        <v>33.9</v>
      </c>
      <c r="CI46" s="28">
        <v>0</v>
      </c>
      <c r="CJ46" s="28">
        <v>5.4</v>
      </c>
      <c r="CK46" s="28">
        <v>-5.4</v>
      </c>
      <c r="CL46" s="28">
        <v>0</v>
      </c>
      <c r="CM46" s="28">
        <v>16.5</v>
      </c>
      <c r="CN46" s="28">
        <v>-16.5</v>
      </c>
      <c r="CO46" s="28">
        <v>0</v>
      </c>
      <c r="CP46" s="28">
        <v>120</v>
      </c>
      <c r="CQ46" s="28">
        <v>-120</v>
      </c>
      <c r="CR46" s="28">
        <v>0</v>
      </c>
      <c r="CS46" s="28">
        <v>-49.7</v>
      </c>
      <c r="CT46" s="28">
        <v>49.7</v>
      </c>
      <c r="CU46" s="28">
        <v>0</v>
      </c>
      <c r="CV46" s="28">
        <v>206.6</v>
      </c>
      <c r="CW46" s="28">
        <v>-206.6</v>
      </c>
      <c r="CX46" s="80">
        <v>0</v>
      </c>
      <c r="CY46" s="80">
        <v>-128.69999999999999</v>
      </c>
      <c r="CZ46" s="80">
        <v>128.69999999999999</v>
      </c>
      <c r="DA46" s="80">
        <v>0</v>
      </c>
      <c r="DB46" s="80">
        <v>-46.2</v>
      </c>
      <c r="DC46" s="80">
        <v>46.2</v>
      </c>
      <c r="DD46" s="80">
        <v>0</v>
      </c>
      <c r="DE46" s="80">
        <v>-42.5</v>
      </c>
      <c r="DF46" s="80">
        <v>42.5</v>
      </c>
      <c r="DG46" s="80">
        <v>0</v>
      </c>
      <c r="DH46" s="80">
        <v>62</v>
      </c>
      <c r="DI46" s="80">
        <v>-62</v>
      </c>
      <c r="DJ46" s="80">
        <v>0</v>
      </c>
      <c r="DK46" s="80">
        <v>24.5</v>
      </c>
      <c r="DL46" s="80">
        <v>-24.5</v>
      </c>
      <c r="DM46" s="80">
        <v>0</v>
      </c>
      <c r="DN46" s="80">
        <v>18.399999999999999</v>
      </c>
      <c r="DO46" s="80">
        <v>-18.399999999999999</v>
      </c>
      <c r="DP46" s="80">
        <v>0</v>
      </c>
      <c r="DQ46" s="80">
        <v>-28.7</v>
      </c>
      <c r="DR46" s="80">
        <v>28.7</v>
      </c>
      <c r="DS46" s="80">
        <v>0</v>
      </c>
      <c r="DT46" s="80">
        <v>34.700000000000003</v>
      </c>
      <c r="DU46" s="80">
        <v>-34.700000000000003</v>
      </c>
      <c r="DV46" s="80">
        <v>0</v>
      </c>
      <c r="DW46" s="80">
        <v>61</v>
      </c>
      <c r="DX46" s="80">
        <v>-61</v>
      </c>
      <c r="DY46" s="80">
        <v>0</v>
      </c>
      <c r="DZ46" s="80">
        <v>-29.4</v>
      </c>
      <c r="EA46" s="80">
        <v>29.4</v>
      </c>
      <c r="EB46" s="80">
        <v>0</v>
      </c>
      <c r="EC46" s="80">
        <v>-15.2</v>
      </c>
      <c r="ED46" s="80">
        <v>15.2</v>
      </c>
      <c r="EE46" s="80">
        <v>0</v>
      </c>
      <c r="EF46" s="80">
        <v>51.4</v>
      </c>
      <c r="EG46" s="80">
        <v>-51.4</v>
      </c>
      <c r="EH46" s="80">
        <v>0</v>
      </c>
      <c r="EI46" s="80">
        <v>50.2</v>
      </c>
      <c r="EJ46" s="80">
        <v>-50.2</v>
      </c>
      <c r="EK46" s="80">
        <v>0</v>
      </c>
      <c r="EL46" s="80">
        <v>26.3</v>
      </c>
      <c r="EM46" s="80">
        <v>-26.3</v>
      </c>
      <c r="EN46" s="80">
        <v>0</v>
      </c>
      <c r="EO46" s="80">
        <v>163</v>
      </c>
      <c r="EP46" s="80">
        <v>-163</v>
      </c>
      <c r="EQ46" s="80">
        <v>0</v>
      </c>
      <c r="ER46" s="80">
        <v>-25.6</v>
      </c>
      <c r="ES46" s="80">
        <v>25.6</v>
      </c>
      <c r="ET46" s="80">
        <v>0</v>
      </c>
      <c r="EU46" s="80">
        <v>226.9</v>
      </c>
      <c r="EV46" s="80">
        <v>-226.9</v>
      </c>
      <c r="EW46" s="29" t="s">
        <v>306</v>
      </c>
      <c r="EX46" s="608"/>
      <c r="EY46" s="608"/>
      <c r="EZ46" s="608"/>
      <c r="FA46" s="608"/>
      <c r="FB46" s="608"/>
      <c r="FC46" s="608"/>
      <c r="FD46" s="608"/>
      <c r="FE46" s="608"/>
      <c r="FF46" s="630"/>
      <c r="FG46" s="630"/>
      <c r="FH46" s="630"/>
      <c r="FI46" s="630"/>
      <c r="FJ46" s="630"/>
      <c r="FK46" s="630"/>
      <c r="FL46" s="627"/>
      <c r="FM46" s="627"/>
      <c r="FN46" s="627"/>
      <c r="FO46" s="627"/>
      <c r="FP46" s="627"/>
      <c r="FQ46" s="627"/>
      <c r="FR46" s="627"/>
      <c r="FS46" s="627"/>
      <c r="FT46" s="627"/>
      <c r="FU46" s="627"/>
      <c r="FV46" s="627"/>
      <c r="FW46" s="627"/>
      <c r="FX46" s="627"/>
      <c r="FY46" s="627"/>
      <c r="FZ46" s="627"/>
      <c r="GA46" s="627"/>
      <c r="GB46" s="627"/>
      <c r="GC46" s="627"/>
      <c r="GD46" s="627"/>
      <c r="GE46" s="627"/>
      <c r="GF46" s="627"/>
      <c r="GG46" s="627"/>
      <c r="GH46" s="627"/>
      <c r="GI46" s="627"/>
      <c r="GJ46" s="627"/>
      <c r="GK46" s="627"/>
      <c r="GL46" s="627"/>
      <c r="GM46" s="627"/>
      <c r="GN46" s="627"/>
      <c r="GO46" s="627"/>
      <c r="GP46" s="627"/>
      <c r="GQ46" s="627"/>
      <c r="GR46" s="627"/>
      <c r="GS46" s="627"/>
      <c r="GT46" s="627"/>
      <c r="GU46" s="627"/>
      <c r="GV46" s="627"/>
      <c r="GW46" s="627"/>
      <c r="GX46" s="627"/>
      <c r="GY46" s="627"/>
      <c r="GZ46" s="627"/>
      <c r="HA46" s="627"/>
      <c r="HB46" s="627"/>
      <c r="HC46" s="627"/>
    </row>
    <row r="47" spans="1:211" s="30" customFormat="1" ht="30" customHeight="1" x14ac:dyDescent="0.5">
      <c r="A47" s="40"/>
      <c r="B47" s="37" t="s">
        <v>190</v>
      </c>
      <c r="C47" s="38">
        <v>0</v>
      </c>
      <c r="D47" s="38">
        <v>34.1</v>
      </c>
      <c r="E47" s="38">
        <v>-34.1</v>
      </c>
      <c r="F47" s="38">
        <v>0</v>
      </c>
      <c r="G47" s="38">
        <v>-6.9</v>
      </c>
      <c r="H47" s="38">
        <v>6.9</v>
      </c>
      <c r="I47" s="38">
        <v>0</v>
      </c>
      <c r="J47" s="38">
        <v>2.8</v>
      </c>
      <c r="K47" s="38">
        <v>-2.8</v>
      </c>
      <c r="L47" s="38">
        <v>0</v>
      </c>
      <c r="M47" s="38">
        <v>-24.3</v>
      </c>
      <c r="N47" s="38">
        <v>24.3</v>
      </c>
      <c r="O47" s="38">
        <v>0</v>
      </c>
      <c r="P47" s="38">
        <v>-17.3</v>
      </c>
      <c r="Q47" s="38">
        <v>17.3</v>
      </c>
      <c r="R47" s="38">
        <v>0</v>
      </c>
      <c r="S47" s="38">
        <v>-6.7</v>
      </c>
      <c r="T47" s="38">
        <v>6.7</v>
      </c>
      <c r="U47" s="38">
        <v>0</v>
      </c>
      <c r="V47" s="38">
        <v>26.7</v>
      </c>
      <c r="W47" s="38">
        <v>-26.7</v>
      </c>
      <c r="X47" s="38">
        <v>0</v>
      </c>
      <c r="Y47" s="38">
        <v>20.100000000000001</v>
      </c>
      <c r="Z47" s="38">
        <v>-20.100000000000001</v>
      </c>
      <c r="AA47" s="38">
        <v>0</v>
      </c>
      <c r="AB47" s="38">
        <v>46.4</v>
      </c>
      <c r="AC47" s="38">
        <v>-46.4</v>
      </c>
      <c r="AD47" s="38">
        <v>0</v>
      </c>
      <c r="AE47" s="38">
        <v>7.6</v>
      </c>
      <c r="AF47" s="38">
        <v>-7.6</v>
      </c>
      <c r="AG47" s="38">
        <v>0</v>
      </c>
      <c r="AH47" s="38">
        <v>0.1</v>
      </c>
      <c r="AI47" s="38">
        <v>-0.1</v>
      </c>
      <c r="AJ47" s="38">
        <v>0</v>
      </c>
      <c r="AK47" s="38">
        <v>10.4</v>
      </c>
      <c r="AL47" s="38">
        <v>-10.4</v>
      </c>
      <c r="AM47" s="38">
        <v>0</v>
      </c>
      <c r="AN47" s="38">
        <v>-2.2000000000000002</v>
      </c>
      <c r="AO47" s="38">
        <v>2.2000000000000002</v>
      </c>
      <c r="AP47" s="38">
        <v>0</v>
      </c>
      <c r="AQ47" s="38">
        <v>-41.7</v>
      </c>
      <c r="AR47" s="38">
        <v>41.7</v>
      </c>
      <c r="AS47" s="38">
        <v>0</v>
      </c>
      <c r="AT47" s="38">
        <v>-7.2</v>
      </c>
      <c r="AU47" s="38">
        <v>7.2</v>
      </c>
      <c r="AV47" s="38">
        <v>0</v>
      </c>
      <c r="AW47" s="38">
        <v>-30.5</v>
      </c>
      <c r="AX47" s="38">
        <v>30.5</v>
      </c>
      <c r="AY47" s="38">
        <v>0</v>
      </c>
      <c r="AZ47" s="38">
        <v>16.2</v>
      </c>
      <c r="BA47" s="38">
        <v>-16.2</v>
      </c>
      <c r="BB47" s="38">
        <v>0</v>
      </c>
      <c r="BC47" s="38">
        <v>-4.2</v>
      </c>
      <c r="BD47" s="38">
        <v>4.2</v>
      </c>
      <c r="BE47" s="38">
        <v>0</v>
      </c>
      <c r="BF47" s="38">
        <v>9</v>
      </c>
      <c r="BG47" s="38">
        <v>-9</v>
      </c>
      <c r="BH47" s="38">
        <v>0</v>
      </c>
      <c r="BI47" s="38">
        <v>24.4</v>
      </c>
      <c r="BJ47" s="38">
        <v>-24.4</v>
      </c>
      <c r="BK47" s="38">
        <v>0</v>
      </c>
      <c r="BL47" s="38">
        <v>26.1</v>
      </c>
      <c r="BM47" s="38">
        <v>-26.1</v>
      </c>
      <c r="BN47" s="38">
        <v>0</v>
      </c>
      <c r="BO47" s="38">
        <v>8.3000000000000007</v>
      </c>
      <c r="BP47" s="38">
        <v>-8.3000000000000007</v>
      </c>
      <c r="BQ47" s="38">
        <v>0</v>
      </c>
      <c r="BR47" s="38">
        <v>-15.8</v>
      </c>
      <c r="BS47" s="38">
        <v>15.8</v>
      </c>
      <c r="BT47" s="38">
        <v>0</v>
      </c>
      <c r="BU47" s="38">
        <v>28.4</v>
      </c>
      <c r="BV47" s="38">
        <v>-28.4</v>
      </c>
      <c r="BW47" s="38">
        <v>0</v>
      </c>
      <c r="BX47" s="38">
        <v>25.7</v>
      </c>
      <c r="BY47" s="38">
        <v>-25.7</v>
      </c>
      <c r="BZ47" s="38">
        <v>0</v>
      </c>
      <c r="CA47" s="38">
        <v>0.8</v>
      </c>
      <c r="CB47" s="38">
        <v>-0.8</v>
      </c>
      <c r="CC47" s="38">
        <v>0</v>
      </c>
      <c r="CD47" s="38">
        <v>32.799999999999997</v>
      </c>
      <c r="CE47" s="38">
        <v>-32.799999999999997</v>
      </c>
      <c r="CF47" s="38">
        <v>0</v>
      </c>
      <c r="CG47" s="38">
        <v>-33.9</v>
      </c>
      <c r="CH47" s="38">
        <v>33.9</v>
      </c>
      <c r="CI47" s="38">
        <v>0</v>
      </c>
      <c r="CJ47" s="38">
        <v>5.4</v>
      </c>
      <c r="CK47" s="38">
        <v>-5.4</v>
      </c>
      <c r="CL47" s="38">
        <v>0</v>
      </c>
      <c r="CM47" s="38">
        <v>16.5</v>
      </c>
      <c r="CN47" s="38">
        <v>-16.5</v>
      </c>
      <c r="CO47" s="38">
        <v>0</v>
      </c>
      <c r="CP47" s="38">
        <v>120</v>
      </c>
      <c r="CQ47" s="38">
        <v>-120</v>
      </c>
      <c r="CR47" s="38">
        <v>0</v>
      </c>
      <c r="CS47" s="38">
        <v>-49.7</v>
      </c>
      <c r="CT47" s="38">
        <v>49.7</v>
      </c>
      <c r="CU47" s="38">
        <v>0</v>
      </c>
      <c r="CV47" s="38">
        <v>206.6</v>
      </c>
      <c r="CW47" s="38">
        <v>-206.6</v>
      </c>
      <c r="CX47" s="83">
        <v>0</v>
      </c>
      <c r="CY47" s="83">
        <v>-128.69999999999999</v>
      </c>
      <c r="CZ47" s="83">
        <v>128.69999999999999</v>
      </c>
      <c r="DA47" s="83">
        <v>0</v>
      </c>
      <c r="DB47" s="83">
        <v>-46.2</v>
      </c>
      <c r="DC47" s="83">
        <v>46.2</v>
      </c>
      <c r="DD47" s="83">
        <v>0</v>
      </c>
      <c r="DE47" s="83">
        <v>-42.5</v>
      </c>
      <c r="DF47" s="83">
        <v>42.5</v>
      </c>
      <c r="DG47" s="83">
        <v>0</v>
      </c>
      <c r="DH47" s="83">
        <v>62</v>
      </c>
      <c r="DI47" s="83">
        <v>-62</v>
      </c>
      <c r="DJ47" s="83">
        <v>0</v>
      </c>
      <c r="DK47" s="83">
        <v>24.5</v>
      </c>
      <c r="DL47" s="83">
        <v>-24.5</v>
      </c>
      <c r="DM47" s="83">
        <v>0</v>
      </c>
      <c r="DN47" s="83">
        <v>18.399999999999999</v>
      </c>
      <c r="DO47" s="83">
        <v>-18.399999999999999</v>
      </c>
      <c r="DP47" s="83">
        <v>0</v>
      </c>
      <c r="DQ47" s="83">
        <v>-28.7</v>
      </c>
      <c r="DR47" s="83">
        <v>28.7</v>
      </c>
      <c r="DS47" s="83">
        <v>0</v>
      </c>
      <c r="DT47" s="83">
        <v>34.700000000000003</v>
      </c>
      <c r="DU47" s="83">
        <v>-34.700000000000003</v>
      </c>
      <c r="DV47" s="83">
        <v>0</v>
      </c>
      <c r="DW47" s="83">
        <v>61</v>
      </c>
      <c r="DX47" s="83">
        <v>-61</v>
      </c>
      <c r="DY47" s="83">
        <v>0</v>
      </c>
      <c r="DZ47" s="83">
        <v>-29.4</v>
      </c>
      <c r="EA47" s="83">
        <v>29.4</v>
      </c>
      <c r="EB47" s="83">
        <v>0</v>
      </c>
      <c r="EC47" s="83">
        <v>-15.2</v>
      </c>
      <c r="ED47" s="83">
        <v>15.2</v>
      </c>
      <c r="EE47" s="83">
        <v>0</v>
      </c>
      <c r="EF47" s="83">
        <v>51.4</v>
      </c>
      <c r="EG47" s="83">
        <v>-51.4</v>
      </c>
      <c r="EH47" s="83">
        <v>0</v>
      </c>
      <c r="EI47" s="83">
        <v>50.2</v>
      </c>
      <c r="EJ47" s="83">
        <v>-50.2</v>
      </c>
      <c r="EK47" s="83">
        <v>0</v>
      </c>
      <c r="EL47" s="83">
        <v>26.3</v>
      </c>
      <c r="EM47" s="83">
        <v>-26.3</v>
      </c>
      <c r="EN47" s="83">
        <v>0</v>
      </c>
      <c r="EO47" s="83">
        <v>163</v>
      </c>
      <c r="EP47" s="83">
        <v>-163</v>
      </c>
      <c r="EQ47" s="83">
        <v>0</v>
      </c>
      <c r="ER47" s="83">
        <v>-25.6</v>
      </c>
      <c r="ES47" s="83">
        <v>25.6</v>
      </c>
      <c r="ET47" s="83">
        <v>0</v>
      </c>
      <c r="EU47" s="83">
        <v>226.9</v>
      </c>
      <c r="EV47" s="83">
        <v>-226.9</v>
      </c>
      <c r="EW47" s="39" t="s">
        <v>307</v>
      </c>
      <c r="EX47" s="608"/>
      <c r="EY47" s="608"/>
      <c r="EZ47" s="608"/>
      <c r="FA47" s="608"/>
      <c r="FB47" s="608"/>
      <c r="FC47" s="608"/>
      <c r="FD47" s="608"/>
      <c r="FE47" s="608"/>
      <c r="FF47" s="630"/>
      <c r="FG47" s="630"/>
      <c r="FH47" s="630"/>
      <c r="FI47" s="630"/>
      <c r="FJ47" s="630"/>
      <c r="FK47" s="630"/>
      <c r="FL47" s="627"/>
      <c r="FM47" s="627"/>
      <c r="FN47" s="627"/>
      <c r="FO47" s="627"/>
      <c r="FP47" s="627"/>
      <c r="FQ47" s="627"/>
      <c r="FR47" s="627"/>
      <c r="FS47" s="627"/>
      <c r="FT47" s="627"/>
      <c r="FU47" s="627"/>
      <c r="FV47" s="627"/>
      <c r="FW47" s="627"/>
      <c r="FX47" s="627"/>
      <c r="FY47" s="627"/>
      <c r="FZ47" s="627"/>
      <c r="GA47" s="627"/>
      <c r="GB47" s="627"/>
      <c r="GC47" s="627"/>
      <c r="GD47" s="627"/>
      <c r="GE47" s="627"/>
      <c r="GF47" s="627"/>
      <c r="GG47" s="627"/>
      <c r="GH47" s="627"/>
      <c r="GI47" s="627"/>
      <c r="GJ47" s="627"/>
      <c r="GK47" s="627"/>
      <c r="GL47" s="627"/>
      <c r="GM47" s="627"/>
      <c r="GN47" s="627"/>
      <c r="GO47" s="627"/>
      <c r="GP47" s="627"/>
      <c r="GQ47" s="627"/>
      <c r="GR47" s="627"/>
      <c r="GS47" s="627"/>
      <c r="GT47" s="627"/>
      <c r="GU47" s="627"/>
      <c r="GV47" s="627"/>
      <c r="GW47" s="627"/>
      <c r="GX47" s="627"/>
      <c r="GY47" s="627"/>
      <c r="GZ47" s="627"/>
      <c r="HA47" s="627"/>
      <c r="HB47" s="627"/>
      <c r="HC47" s="627"/>
    </row>
    <row r="48" spans="1:211" s="30" customFormat="1" ht="30" customHeight="1" x14ac:dyDescent="0.5">
      <c r="A48" s="40"/>
      <c r="B48" s="27" t="s">
        <v>213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3.1</v>
      </c>
      <c r="P48" s="28">
        <v>-0.60000000000000009</v>
      </c>
      <c r="Q48" s="28">
        <v>3.7</v>
      </c>
      <c r="R48" s="28">
        <v>3.1</v>
      </c>
      <c r="S48" s="28">
        <v>-0.60000000000000009</v>
      </c>
      <c r="T48" s="28">
        <v>3.7</v>
      </c>
      <c r="U48" s="28">
        <v>3.1</v>
      </c>
      <c r="V48" s="28">
        <v>-0.60000000000000009</v>
      </c>
      <c r="W48" s="28">
        <v>3.7</v>
      </c>
      <c r="X48" s="28">
        <v>3.1</v>
      </c>
      <c r="Y48" s="28">
        <v>-0.60000000000000009</v>
      </c>
      <c r="Z48" s="28">
        <v>3.7</v>
      </c>
      <c r="AA48" s="28">
        <v>-6.3</v>
      </c>
      <c r="AB48" s="28">
        <v>7.7</v>
      </c>
      <c r="AC48" s="28">
        <v>-14</v>
      </c>
      <c r="AD48" s="28">
        <v>-6.3</v>
      </c>
      <c r="AE48" s="28">
        <v>7.7</v>
      </c>
      <c r="AF48" s="28">
        <v>-14</v>
      </c>
      <c r="AG48" s="28">
        <v>-6.3</v>
      </c>
      <c r="AH48" s="28">
        <v>7.7</v>
      </c>
      <c r="AI48" s="28">
        <v>-14</v>
      </c>
      <c r="AJ48" s="28">
        <v>-6.3</v>
      </c>
      <c r="AK48" s="28">
        <v>7.7</v>
      </c>
      <c r="AL48" s="28">
        <v>-14</v>
      </c>
      <c r="AM48" s="28">
        <v>-32.6</v>
      </c>
      <c r="AN48" s="28">
        <v>0.79999999999999993</v>
      </c>
      <c r="AO48" s="28">
        <v>-33.4</v>
      </c>
      <c r="AP48" s="28">
        <v>-32.6</v>
      </c>
      <c r="AQ48" s="28">
        <v>0.79999999999999993</v>
      </c>
      <c r="AR48" s="28">
        <v>-33.4</v>
      </c>
      <c r="AS48" s="28">
        <v>-32.6</v>
      </c>
      <c r="AT48" s="28">
        <v>0.79999999999999993</v>
      </c>
      <c r="AU48" s="28">
        <v>-33.4</v>
      </c>
      <c r="AV48" s="28">
        <v>-32.6</v>
      </c>
      <c r="AW48" s="28">
        <v>0.79999999999999993</v>
      </c>
      <c r="AX48" s="28">
        <v>-33.4</v>
      </c>
      <c r="AY48" s="28">
        <v>-3.5</v>
      </c>
      <c r="AZ48" s="28">
        <v>-7.8999999999999995</v>
      </c>
      <c r="BA48" s="28">
        <v>4.3999999999999995</v>
      </c>
      <c r="BB48" s="28">
        <v>-3.5</v>
      </c>
      <c r="BC48" s="28">
        <v>-7.8999999999999995</v>
      </c>
      <c r="BD48" s="28">
        <v>4.3999999999999995</v>
      </c>
      <c r="BE48" s="28">
        <v>-3.5</v>
      </c>
      <c r="BF48" s="28">
        <v>-7.8999999999999995</v>
      </c>
      <c r="BG48" s="28">
        <v>4.3999999999999995</v>
      </c>
      <c r="BH48" s="28">
        <v>-3.5</v>
      </c>
      <c r="BI48" s="28">
        <v>-7.8999999999999995</v>
      </c>
      <c r="BJ48" s="28">
        <v>4.3999999999999995</v>
      </c>
      <c r="BK48" s="28">
        <v>-1.6</v>
      </c>
      <c r="BL48" s="28">
        <v>-1.1000000000000001</v>
      </c>
      <c r="BM48" s="28">
        <v>-0.5</v>
      </c>
      <c r="BN48" s="28">
        <v>-1.6</v>
      </c>
      <c r="BO48" s="28">
        <v>-1.1000000000000001</v>
      </c>
      <c r="BP48" s="28">
        <v>-0.5</v>
      </c>
      <c r="BQ48" s="28">
        <v>-1.6</v>
      </c>
      <c r="BR48" s="28">
        <v>-1.1000000000000001</v>
      </c>
      <c r="BS48" s="28">
        <v>-0.5</v>
      </c>
      <c r="BT48" s="28">
        <v>-1.6</v>
      </c>
      <c r="BU48" s="28">
        <v>-1.1000000000000001</v>
      </c>
      <c r="BV48" s="28">
        <v>-0.5</v>
      </c>
      <c r="BW48" s="28">
        <v>-2.2000000000000002</v>
      </c>
      <c r="BX48" s="28">
        <v>-0.29999999999999993</v>
      </c>
      <c r="BY48" s="28">
        <v>-1.9000000000000004</v>
      </c>
      <c r="BZ48" s="28">
        <v>-2.2000000000000002</v>
      </c>
      <c r="CA48" s="28">
        <v>-0.29999999999999993</v>
      </c>
      <c r="CB48" s="28">
        <v>-1.9000000000000004</v>
      </c>
      <c r="CC48" s="28">
        <v>-2.2000000000000002</v>
      </c>
      <c r="CD48" s="28">
        <v>-0.29999999999999993</v>
      </c>
      <c r="CE48" s="28">
        <v>-1.9000000000000004</v>
      </c>
      <c r="CF48" s="28">
        <v>-2.2000000000000002</v>
      </c>
      <c r="CG48" s="28">
        <v>-0.29999999999999993</v>
      </c>
      <c r="CH48" s="28">
        <v>-1.9000000000000004</v>
      </c>
      <c r="CI48" s="28">
        <v>-0.20000000000000007</v>
      </c>
      <c r="CJ48" s="28">
        <v>0.20000000000000007</v>
      </c>
      <c r="CK48" s="28">
        <v>-0.40000000000000013</v>
      </c>
      <c r="CL48" s="28">
        <v>-0.20000000000000007</v>
      </c>
      <c r="CM48" s="28">
        <v>0.20000000000000007</v>
      </c>
      <c r="CN48" s="28">
        <v>-0.40000000000000013</v>
      </c>
      <c r="CO48" s="28">
        <v>-0.20000000000000007</v>
      </c>
      <c r="CP48" s="28">
        <v>0.20000000000000007</v>
      </c>
      <c r="CQ48" s="28">
        <v>-0.40000000000000013</v>
      </c>
      <c r="CR48" s="28">
        <v>-0.20000000000000007</v>
      </c>
      <c r="CS48" s="28">
        <v>0.20000000000000007</v>
      </c>
      <c r="CT48" s="28">
        <v>-0.40000000000000013</v>
      </c>
      <c r="CU48" s="28">
        <v>-1.9000000000000001</v>
      </c>
      <c r="CV48" s="28">
        <v>0.30000000000000004</v>
      </c>
      <c r="CW48" s="28">
        <v>-2.2000000000000002</v>
      </c>
      <c r="CX48" s="80">
        <v>-1.9000000000000001</v>
      </c>
      <c r="CY48" s="80">
        <v>0.30000000000000004</v>
      </c>
      <c r="CZ48" s="80">
        <v>-2.2000000000000002</v>
      </c>
      <c r="DA48" s="80">
        <v>-1.9000000000000001</v>
      </c>
      <c r="DB48" s="80">
        <v>0.30000000000000004</v>
      </c>
      <c r="DC48" s="80">
        <v>-2.2000000000000002</v>
      </c>
      <c r="DD48" s="80">
        <v>-1.9000000000000001</v>
      </c>
      <c r="DE48" s="80">
        <v>0.30000000000000004</v>
      </c>
      <c r="DF48" s="80">
        <v>-2.2000000000000002</v>
      </c>
      <c r="DG48" s="80">
        <v>-0.30000000000000004</v>
      </c>
      <c r="DH48" s="80">
        <v>4.2</v>
      </c>
      <c r="DI48" s="80">
        <v>-4.5</v>
      </c>
      <c r="DJ48" s="80">
        <v>-0.30000000000000004</v>
      </c>
      <c r="DK48" s="80">
        <v>4.2</v>
      </c>
      <c r="DL48" s="80">
        <v>-4.5</v>
      </c>
      <c r="DM48" s="80">
        <v>-0.30000000000000004</v>
      </c>
      <c r="DN48" s="80">
        <v>4.2</v>
      </c>
      <c r="DO48" s="80">
        <v>-4.5</v>
      </c>
      <c r="DP48" s="80">
        <v>-0.30000000000000004</v>
      </c>
      <c r="DQ48" s="80">
        <v>4.2</v>
      </c>
      <c r="DR48" s="80">
        <v>-4.5</v>
      </c>
      <c r="DS48" s="80">
        <v>-5.3</v>
      </c>
      <c r="DT48" s="80">
        <v>4.4000000000000004</v>
      </c>
      <c r="DU48" s="80">
        <v>-9.6999999999999993</v>
      </c>
      <c r="DV48" s="80">
        <v>-5.3</v>
      </c>
      <c r="DW48" s="80">
        <v>4.4000000000000004</v>
      </c>
      <c r="DX48" s="80">
        <v>-9.6999999999999993</v>
      </c>
      <c r="DY48" s="80">
        <v>-5.3</v>
      </c>
      <c r="DZ48" s="80">
        <v>4.4000000000000004</v>
      </c>
      <c r="EA48" s="80">
        <v>-9.6999999999999993</v>
      </c>
      <c r="EB48" s="80">
        <v>-5.3</v>
      </c>
      <c r="EC48" s="80">
        <v>4.4000000000000004</v>
      </c>
      <c r="ED48" s="80">
        <v>-9.6999999999999993</v>
      </c>
      <c r="EE48" s="80">
        <v>5.6</v>
      </c>
      <c r="EF48" s="80">
        <v>7.2</v>
      </c>
      <c r="EG48" s="80">
        <v>-1.6000000000000005</v>
      </c>
      <c r="EH48" s="80">
        <v>5.6</v>
      </c>
      <c r="EI48" s="80">
        <v>7.2</v>
      </c>
      <c r="EJ48" s="80">
        <v>-1.6000000000000005</v>
      </c>
      <c r="EK48" s="80">
        <v>5.6</v>
      </c>
      <c r="EL48" s="80">
        <v>7.2</v>
      </c>
      <c r="EM48" s="80">
        <v>-1.6000000000000005</v>
      </c>
      <c r="EN48" s="80">
        <v>5.6</v>
      </c>
      <c r="EO48" s="80">
        <v>7.2</v>
      </c>
      <c r="EP48" s="80">
        <v>-1.6000000000000005</v>
      </c>
      <c r="EQ48" s="80">
        <v>6.5</v>
      </c>
      <c r="ER48" s="80">
        <v>3.8</v>
      </c>
      <c r="ES48" s="80">
        <v>2.7</v>
      </c>
      <c r="ET48" s="80">
        <v>6.5</v>
      </c>
      <c r="EU48" s="80">
        <v>3.8</v>
      </c>
      <c r="EV48" s="80">
        <v>2.7</v>
      </c>
      <c r="EW48" s="29" t="s">
        <v>308</v>
      </c>
      <c r="EX48" s="608"/>
      <c r="EY48" s="608"/>
      <c r="EZ48" s="608"/>
      <c r="FA48" s="608"/>
      <c r="FB48" s="608"/>
      <c r="FC48" s="608"/>
      <c r="FD48" s="608"/>
      <c r="FE48" s="608"/>
      <c r="FF48" s="630"/>
      <c r="FG48" s="630"/>
      <c r="FH48" s="630"/>
      <c r="FI48" s="630"/>
      <c r="FJ48" s="630"/>
      <c r="FK48" s="630"/>
      <c r="FL48" s="627"/>
      <c r="FM48" s="627"/>
      <c r="FN48" s="627"/>
      <c r="FO48" s="627"/>
      <c r="FP48" s="627"/>
      <c r="FQ48" s="627"/>
      <c r="FR48" s="627"/>
      <c r="FS48" s="627"/>
      <c r="FT48" s="627"/>
      <c r="FU48" s="627"/>
      <c r="FV48" s="627"/>
      <c r="FW48" s="627"/>
      <c r="FX48" s="627"/>
      <c r="FY48" s="627"/>
      <c r="FZ48" s="627"/>
      <c r="GA48" s="627"/>
      <c r="GB48" s="627"/>
      <c r="GC48" s="627"/>
      <c r="GD48" s="627"/>
      <c r="GE48" s="627"/>
      <c r="GF48" s="627"/>
      <c r="GG48" s="627"/>
      <c r="GH48" s="627"/>
      <c r="GI48" s="627"/>
      <c r="GJ48" s="627"/>
      <c r="GK48" s="627"/>
      <c r="GL48" s="627"/>
      <c r="GM48" s="627"/>
      <c r="GN48" s="627"/>
      <c r="GO48" s="627"/>
      <c r="GP48" s="627"/>
      <c r="GQ48" s="627"/>
      <c r="GR48" s="627"/>
      <c r="GS48" s="627"/>
      <c r="GT48" s="627"/>
      <c r="GU48" s="627"/>
      <c r="GV48" s="627"/>
      <c r="GW48" s="627"/>
      <c r="GX48" s="627"/>
      <c r="GY48" s="627"/>
      <c r="GZ48" s="627"/>
      <c r="HA48" s="627"/>
      <c r="HB48" s="627"/>
      <c r="HC48" s="627"/>
    </row>
    <row r="49" spans="1:211" s="30" customFormat="1" ht="30" customHeight="1" x14ac:dyDescent="0.5">
      <c r="A49" s="40"/>
      <c r="B49" s="37" t="s">
        <v>191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0.1</v>
      </c>
      <c r="P49" s="38">
        <v>0.3</v>
      </c>
      <c r="Q49" s="38">
        <v>-0.19999999999999998</v>
      </c>
      <c r="R49" s="38">
        <v>0.1</v>
      </c>
      <c r="S49" s="38">
        <v>0.3</v>
      </c>
      <c r="T49" s="38">
        <v>-0.19999999999999998</v>
      </c>
      <c r="U49" s="38">
        <v>0.1</v>
      </c>
      <c r="V49" s="38">
        <v>0.3</v>
      </c>
      <c r="W49" s="38">
        <v>-0.19999999999999998</v>
      </c>
      <c r="X49" s="38">
        <v>0.1</v>
      </c>
      <c r="Y49" s="38">
        <v>0.3</v>
      </c>
      <c r="Z49" s="38">
        <v>-0.19999999999999998</v>
      </c>
      <c r="AA49" s="38">
        <v>-6</v>
      </c>
      <c r="AB49" s="38">
        <v>10</v>
      </c>
      <c r="AC49" s="38">
        <v>-16</v>
      </c>
      <c r="AD49" s="38">
        <v>-6</v>
      </c>
      <c r="AE49" s="38">
        <v>10</v>
      </c>
      <c r="AF49" s="38">
        <v>-16</v>
      </c>
      <c r="AG49" s="38">
        <v>-6</v>
      </c>
      <c r="AH49" s="38">
        <v>10</v>
      </c>
      <c r="AI49" s="38">
        <v>-16</v>
      </c>
      <c r="AJ49" s="38">
        <v>-6</v>
      </c>
      <c r="AK49" s="38">
        <v>10</v>
      </c>
      <c r="AL49" s="38">
        <v>-16</v>
      </c>
      <c r="AM49" s="38">
        <v>-32.700000000000003</v>
      </c>
      <c r="AN49" s="38">
        <v>1.2</v>
      </c>
      <c r="AO49" s="38">
        <v>-33.900000000000006</v>
      </c>
      <c r="AP49" s="38">
        <v>-32.700000000000003</v>
      </c>
      <c r="AQ49" s="38">
        <v>1.2</v>
      </c>
      <c r="AR49" s="38">
        <v>-33.900000000000006</v>
      </c>
      <c r="AS49" s="38">
        <v>-32.700000000000003</v>
      </c>
      <c r="AT49" s="38">
        <v>1.2</v>
      </c>
      <c r="AU49" s="38">
        <v>-33.900000000000006</v>
      </c>
      <c r="AV49" s="38">
        <v>-32.700000000000003</v>
      </c>
      <c r="AW49" s="38">
        <v>1.2</v>
      </c>
      <c r="AX49" s="38">
        <v>-33.900000000000006</v>
      </c>
      <c r="AY49" s="38">
        <v>-3.3</v>
      </c>
      <c r="AZ49" s="38">
        <v>-0.6</v>
      </c>
      <c r="BA49" s="38">
        <v>-2.6999999999999997</v>
      </c>
      <c r="BB49" s="38">
        <v>-3.3</v>
      </c>
      <c r="BC49" s="38">
        <v>-0.6</v>
      </c>
      <c r="BD49" s="38">
        <v>-2.6999999999999997</v>
      </c>
      <c r="BE49" s="38">
        <v>-3.3</v>
      </c>
      <c r="BF49" s="38">
        <v>-0.6</v>
      </c>
      <c r="BG49" s="38">
        <v>-2.6999999999999997</v>
      </c>
      <c r="BH49" s="38">
        <v>-3.3</v>
      </c>
      <c r="BI49" s="38">
        <v>-0.6</v>
      </c>
      <c r="BJ49" s="38">
        <v>-2.6999999999999997</v>
      </c>
      <c r="BK49" s="38">
        <v>-1.2</v>
      </c>
      <c r="BL49" s="38">
        <v>-0.7</v>
      </c>
      <c r="BM49" s="38">
        <v>-0.5</v>
      </c>
      <c r="BN49" s="38">
        <v>-1.2</v>
      </c>
      <c r="BO49" s="38">
        <v>-0.7</v>
      </c>
      <c r="BP49" s="38">
        <v>-0.5</v>
      </c>
      <c r="BQ49" s="38">
        <v>-1.2</v>
      </c>
      <c r="BR49" s="38">
        <v>-0.7</v>
      </c>
      <c r="BS49" s="38">
        <v>-0.5</v>
      </c>
      <c r="BT49" s="38">
        <v>-1.2</v>
      </c>
      <c r="BU49" s="38">
        <v>-0.7</v>
      </c>
      <c r="BV49" s="38">
        <v>-0.5</v>
      </c>
      <c r="BW49" s="38">
        <v>-1.6</v>
      </c>
      <c r="BX49" s="38">
        <v>0.4</v>
      </c>
      <c r="BY49" s="38">
        <v>-2</v>
      </c>
      <c r="BZ49" s="38">
        <v>-1.6</v>
      </c>
      <c r="CA49" s="38">
        <v>0.4</v>
      </c>
      <c r="CB49" s="38">
        <v>-2</v>
      </c>
      <c r="CC49" s="38">
        <v>-1.6</v>
      </c>
      <c r="CD49" s="38">
        <v>0.4</v>
      </c>
      <c r="CE49" s="38">
        <v>-2</v>
      </c>
      <c r="CF49" s="38">
        <v>-1.6</v>
      </c>
      <c r="CG49" s="38">
        <v>0.4</v>
      </c>
      <c r="CH49" s="38">
        <v>-2</v>
      </c>
      <c r="CI49" s="38">
        <v>-1.1000000000000001</v>
      </c>
      <c r="CJ49" s="38">
        <v>0.9</v>
      </c>
      <c r="CK49" s="38">
        <v>-2</v>
      </c>
      <c r="CL49" s="38">
        <v>-1.1000000000000001</v>
      </c>
      <c r="CM49" s="38">
        <v>0.9</v>
      </c>
      <c r="CN49" s="38">
        <v>-2</v>
      </c>
      <c r="CO49" s="38">
        <v>-1.1000000000000001</v>
      </c>
      <c r="CP49" s="38">
        <v>0.9</v>
      </c>
      <c r="CQ49" s="38">
        <v>-2</v>
      </c>
      <c r="CR49" s="38">
        <v>-1.1000000000000001</v>
      </c>
      <c r="CS49" s="38">
        <v>0.9</v>
      </c>
      <c r="CT49" s="38">
        <v>-2</v>
      </c>
      <c r="CU49" s="38">
        <v>-3.6</v>
      </c>
      <c r="CV49" s="38">
        <v>0.1</v>
      </c>
      <c r="CW49" s="38">
        <v>-3.7</v>
      </c>
      <c r="CX49" s="83">
        <v>-3.6</v>
      </c>
      <c r="CY49" s="83">
        <v>0.1</v>
      </c>
      <c r="CZ49" s="83">
        <v>-3.7</v>
      </c>
      <c r="DA49" s="83">
        <v>-3.6</v>
      </c>
      <c r="DB49" s="83">
        <v>0.1</v>
      </c>
      <c r="DC49" s="83">
        <v>-3.7</v>
      </c>
      <c r="DD49" s="83">
        <v>-3.6</v>
      </c>
      <c r="DE49" s="83">
        <v>0.1</v>
      </c>
      <c r="DF49" s="83">
        <v>-3.7</v>
      </c>
      <c r="DG49" s="83">
        <v>-1.7</v>
      </c>
      <c r="DH49" s="83">
        <v>3.9</v>
      </c>
      <c r="DI49" s="83">
        <v>-5.6</v>
      </c>
      <c r="DJ49" s="83">
        <v>-1.7</v>
      </c>
      <c r="DK49" s="83">
        <v>3.9</v>
      </c>
      <c r="DL49" s="83">
        <v>-5.6</v>
      </c>
      <c r="DM49" s="83">
        <v>-1.7</v>
      </c>
      <c r="DN49" s="83">
        <v>3.9</v>
      </c>
      <c r="DO49" s="83">
        <v>-5.6</v>
      </c>
      <c r="DP49" s="83">
        <v>-1.7</v>
      </c>
      <c r="DQ49" s="83">
        <v>3.9</v>
      </c>
      <c r="DR49" s="83">
        <v>-5.6</v>
      </c>
      <c r="DS49" s="83">
        <v>-4.5</v>
      </c>
      <c r="DT49" s="83">
        <v>3.9</v>
      </c>
      <c r="DU49" s="83">
        <v>-8.4</v>
      </c>
      <c r="DV49" s="83">
        <v>-4.5</v>
      </c>
      <c r="DW49" s="83">
        <v>3.9</v>
      </c>
      <c r="DX49" s="83">
        <v>-8.4</v>
      </c>
      <c r="DY49" s="83">
        <v>-4.5</v>
      </c>
      <c r="DZ49" s="83">
        <v>3.9</v>
      </c>
      <c r="EA49" s="83">
        <v>-8.4</v>
      </c>
      <c r="EB49" s="83">
        <v>-4.5</v>
      </c>
      <c r="EC49" s="83">
        <v>3.9</v>
      </c>
      <c r="ED49" s="83">
        <v>-8.4</v>
      </c>
      <c r="EE49" s="83">
        <v>3.6</v>
      </c>
      <c r="EF49" s="83">
        <v>6.5</v>
      </c>
      <c r="EG49" s="83">
        <v>-2.9</v>
      </c>
      <c r="EH49" s="83">
        <v>3.6</v>
      </c>
      <c r="EI49" s="83">
        <v>6.5</v>
      </c>
      <c r="EJ49" s="83">
        <v>-2.9</v>
      </c>
      <c r="EK49" s="83">
        <v>3.6</v>
      </c>
      <c r="EL49" s="83">
        <v>6.5</v>
      </c>
      <c r="EM49" s="83">
        <v>-2.9</v>
      </c>
      <c r="EN49" s="83">
        <v>3.6</v>
      </c>
      <c r="EO49" s="83">
        <v>6.5</v>
      </c>
      <c r="EP49" s="83">
        <v>-2.9</v>
      </c>
      <c r="EQ49" s="83">
        <v>5.2</v>
      </c>
      <c r="ER49" s="83">
        <v>3.8</v>
      </c>
      <c r="ES49" s="83">
        <v>1.4000000000000004</v>
      </c>
      <c r="ET49" s="83">
        <v>5.2</v>
      </c>
      <c r="EU49" s="83">
        <v>3.8</v>
      </c>
      <c r="EV49" s="83">
        <v>1.4000000000000004</v>
      </c>
      <c r="EW49" s="39" t="s">
        <v>310</v>
      </c>
      <c r="EX49" s="608"/>
      <c r="EY49" s="608"/>
      <c r="EZ49" s="608"/>
      <c r="FA49" s="608"/>
      <c r="FB49" s="608"/>
      <c r="FC49" s="608"/>
      <c r="FD49" s="608"/>
      <c r="FE49" s="608"/>
      <c r="FF49" s="630"/>
      <c r="FG49" s="630"/>
      <c r="FH49" s="630"/>
      <c r="FI49" s="630"/>
      <c r="FJ49" s="630"/>
      <c r="FK49" s="630"/>
      <c r="FL49" s="627"/>
      <c r="FM49" s="627"/>
      <c r="FN49" s="627"/>
      <c r="FO49" s="627"/>
      <c r="FP49" s="627"/>
      <c r="FQ49" s="627"/>
      <c r="FR49" s="627"/>
      <c r="FS49" s="627"/>
      <c r="FT49" s="627"/>
      <c r="FU49" s="627"/>
      <c r="FV49" s="627"/>
      <c r="FW49" s="627"/>
      <c r="FX49" s="627"/>
      <c r="FY49" s="627"/>
      <c r="FZ49" s="627"/>
      <c r="GA49" s="627"/>
      <c r="GB49" s="627"/>
      <c r="GC49" s="627"/>
      <c r="GD49" s="627"/>
      <c r="GE49" s="627"/>
      <c r="GF49" s="627"/>
      <c r="GG49" s="627"/>
      <c r="GH49" s="627"/>
      <c r="GI49" s="627"/>
      <c r="GJ49" s="627"/>
      <c r="GK49" s="627"/>
      <c r="GL49" s="627"/>
      <c r="GM49" s="627"/>
      <c r="GN49" s="627"/>
      <c r="GO49" s="627"/>
      <c r="GP49" s="627"/>
      <c r="GQ49" s="627"/>
      <c r="GR49" s="627"/>
      <c r="GS49" s="627"/>
      <c r="GT49" s="627"/>
      <c r="GU49" s="627"/>
      <c r="GV49" s="627"/>
      <c r="GW49" s="627"/>
      <c r="GX49" s="627"/>
      <c r="GY49" s="627"/>
      <c r="GZ49" s="627"/>
      <c r="HA49" s="627"/>
      <c r="HB49" s="627"/>
      <c r="HC49" s="627"/>
    </row>
    <row r="50" spans="1:211" s="30" customFormat="1" ht="30" customHeight="1" x14ac:dyDescent="0.5">
      <c r="A50" s="40"/>
      <c r="B50" s="34" t="s">
        <v>192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3</v>
      </c>
      <c r="P50" s="35">
        <v>-0.9</v>
      </c>
      <c r="Q50" s="35">
        <v>3.9</v>
      </c>
      <c r="R50" s="35">
        <v>3</v>
      </c>
      <c r="S50" s="35">
        <v>-0.9</v>
      </c>
      <c r="T50" s="35">
        <v>3.9</v>
      </c>
      <c r="U50" s="35">
        <v>3</v>
      </c>
      <c r="V50" s="35">
        <v>-0.9</v>
      </c>
      <c r="W50" s="35">
        <v>3.9</v>
      </c>
      <c r="X50" s="35">
        <v>3</v>
      </c>
      <c r="Y50" s="35">
        <v>-0.9</v>
      </c>
      <c r="Z50" s="35">
        <v>3.9</v>
      </c>
      <c r="AA50" s="35">
        <v>-0.3</v>
      </c>
      <c r="AB50" s="35">
        <v>-2.2999999999999998</v>
      </c>
      <c r="AC50" s="35">
        <v>1.9999999999999998</v>
      </c>
      <c r="AD50" s="35">
        <v>-0.3</v>
      </c>
      <c r="AE50" s="35">
        <v>-2.2999999999999998</v>
      </c>
      <c r="AF50" s="35">
        <v>1.9999999999999998</v>
      </c>
      <c r="AG50" s="35">
        <v>-0.3</v>
      </c>
      <c r="AH50" s="35">
        <v>-2.2999999999999998</v>
      </c>
      <c r="AI50" s="35">
        <v>1.9999999999999998</v>
      </c>
      <c r="AJ50" s="35">
        <v>-0.3</v>
      </c>
      <c r="AK50" s="35">
        <v>-2.2999999999999998</v>
      </c>
      <c r="AL50" s="35">
        <v>1.9999999999999998</v>
      </c>
      <c r="AM50" s="35">
        <v>0.1</v>
      </c>
      <c r="AN50" s="35">
        <v>-0.4</v>
      </c>
      <c r="AO50" s="35">
        <v>0.5</v>
      </c>
      <c r="AP50" s="35">
        <v>0.1</v>
      </c>
      <c r="AQ50" s="35">
        <v>-0.4</v>
      </c>
      <c r="AR50" s="35">
        <v>0.5</v>
      </c>
      <c r="AS50" s="35">
        <v>0.1</v>
      </c>
      <c r="AT50" s="35">
        <v>-0.4</v>
      </c>
      <c r="AU50" s="35">
        <v>0.5</v>
      </c>
      <c r="AV50" s="35">
        <v>0.1</v>
      </c>
      <c r="AW50" s="35">
        <v>-0.4</v>
      </c>
      <c r="AX50" s="35">
        <v>0.5</v>
      </c>
      <c r="AY50" s="35">
        <v>-0.2</v>
      </c>
      <c r="AZ50" s="35">
        <v>-7.3</v>
      </c>
      <c r="BA50" s="35">
        <v>7.1</v>
      </c>
      <c r="BB50" s="35">
        <v>-0.2</v>
      </c>
      <c r="BC50" s="35">
        <v>-7.3</v>
      </c>
      <c r="BD50" s="35">
        <v>7.1</v>
      </c>
      <c r="BE50" s="35">
        <v>-0.2</v>
      </c>
      <c r="BF50" s="35">
        <v>-7.3</v>
      </c>
      <c r="BG50" s="35">
        <v>7.1</v>
      </c>
      <c r="BH50" s="35">
        <v>-0.2</v>
      </c>
      <c r="BI50" s="35">
        <v>-7.3</v>
      </c>
      <c r="BJ50" s="35">
        <v>7.1</v>
      </c>
      <c r="BK50" s="35">
        <v>-0.4</v>
      </c>
      <c r="BL50" s="35">
        <v>-0.4</v>
      </c>
      <c r="BM50" s="35">
        <v>0</v>
      </c>
      <c r="BN50" s="35">
        <v>-0.4</v>
      </c>
      <c r="BO50" s="35">
        <v>-0.4</v>
      </c>
      <c r="BP50" s="35">
        <v>0</v>
      </c>
      <c r="BQ50" s="35">
        <v>-0.4</v>
      </c>
      <c r="BR50" s="35">
        <v>-0.4</v>
      </c>
      <c r="BS50" s="35">
        <v>0</v>
      </c>
      <c r="BT50" s="35">
        <v>-0.4</v>
      </c>
      <c r="BU50" s="35">
        <v>-0.4</v>
      </c>
      <c r="BV50" s="35">
        <v>0</v>
      </c>
      <c r="BW50" s="35">
        <v>-0.6</v>
      </c>
      <c r="BX50" s="35">
        <v>-0.7</v>
      </c>
      <c r="BY50" s="35">
        <v>9.9999999999999978E-2</v>
      </c>
      <c r="BZ50" s="35">
        <v>-0.6</v>
      </c>
      <c r="CA50" s="35">
        <v>-0.7</v>
      </c>
      <c r="CB50" s="35">
        <v>9.9999999999999978E-2</v>
      </c>
      <c r="CC50" s="35">
        <v>-0.6</v>
      </c>
      <c r="CD50" s="35">
        <v>-0.7</v>
      </c>
      <c r="CE50" s="35">
        <v>9.9999999999999978E-2</v>
      </c>
      <c r="CF50" s="35">
        <v>-0.6</v>
      </c>
      <c r="CG50" s="35">
        <v>-0.7</v>
      </c>
      <c r="CH50" s="35">
        <v>9.9999999999999978E-2</v>
      </c>
      <c r="CI50" s="35">
        <v>0.9</v>
      </c>
      <c r="CJ50" s="35">
        <v>-0.7</v>
      </c>
      <c r="CK50" s="35">
        <v>1.6</v>
      </c>
      <c r="CL50" s="35">
        <v>0.9</v>
      </c>
      <c r="CM50" s="35">
        <v>-0.7</v>
      </c>
      <c r="CN50" s="35">
        <v>1.6</v>
      </c>
      <c r="CO50" s="35">
        <v>0.9</v>
      </c>
      <c r="CP50" s="35">
        <v>-0.7</v>
      </c>
      <c r="CQ50" s="35">
        <v>1.6</v>
      </c>
      <c r="CR50" s="35">
        <v>0.9</v>
      </c>
      <c r="CS50" s="35">
        <v>-0.7</v>
      </c>
      <c r="CT50" s="35">
        <v>1.6</v>
      </c>
      <c r="CU50" s="35">
        <v>1.7</v>
      </c>
      <c r="CV50" s="35">
        <v>0.2</v>
      </c>
      <c r="CW50" s="35">
        <v>1.5</v>
      </c>
      <c r="CX50" s="82">
        <v>1.7</v>
      </c>
      <c r="CY50" s="82">
        <v>0.2</v>
      </c>
      <c r="CZ50" s="82">
        <v>1.5</v>
      </c>
      <c r="DA50" s="82">
        <v>1.7</v>
      </c>
      <c r="DB50" s="82">
        <v>0.2</v>
      </c>
      <c r="DC50" s="82">
        <v>1.5</v>
      </c>
      <c r="DD50" s="82">
        <v>1.7</v>
      </c>
      <c r="DE50" s="82">
        <v>0.2</v>
      </c>
      <c r="DF50" s="82">
        <v>1.5</v>
      </c>
      <c r="DG50" s="82">
        <v>1.4</v>
      </c>
      <c r="DH50" s="82">
        <v>0.3</v>
      </c>
      <c r="DI50" s="82">
        <v>1.0999999999999999</v>
      </c>
      <c r="DJ50" s="82">
        <v>1.4</v>
      </c>
      <c r="DK50" s="82">
        <v>0.3</v>
      </c>
      <c r="DL50" s="82">
        <v>1.0999999999999999</v>
      </c>
      <c r="DM50" s="82">
        <v>1.4</v>
      </c>
      <c r="DN50" s="82">
        <v>0.3</v>
      </c>
      <c r="DO50" s="82">
        <v>1.0999999999999999</v>
      </c>
      <c r="DP50" s="82">
        <v>1.4</v>
      </c>
      <c r="DQ50" s="82">
        <v>0.3</v>
      </c>
      <c r="DR50" s="82">
        <v>1.0999999999999999</v>
      </c>
      <c r="DS50" s="82">
        <v>-0.8</v>
      </c>
      <c r="DT50" s="82">
        <v>0.5</v>
      </c>
      <c r="DU50" s="82">
        <v>-1.3</v>
      </c>
      <c r="DV50" s="82">
        <v>-0.8</v>
      </c>
      <c r="DW50" s="82">
        <v>0.5</v>
      </c>
      <c r="DX50" s="82">
        <v>-1.3</v>
      </c>
      <c r="DY50" s="82">
        <v>-0.8</v>
      </c>
      <c r="DZ50" s="82">
        <v>0.5</v>
      </c>
      <c r="EA50" s="82">
        <v>-1.3</v>
      </c>
      <c r="EB50" s="82">
        <v>-0.8</v>
      </c>
      <c r="EC50" s="82">
        <v>0.5</v>
      </c>
      <c r="ED50" s="82">
        <v>-1.3</v>
      </c>
      <c r="EE50" s="82">
        <v>2</v>
      </c>
      <c r="EF50" s="82">
        <v>0.7</v>
      </c>
      <c r="EG50" s="82">
        <v>1.3</v>
      </c>
      <c r="EH50" s="82">
        <v>2</v>
      </c>
      <c r="EI50" s="82">
        <v>0.7</v>
      </c>
      <c r="EJ50" s="82">
        <v>1.3</v>
      </c>
      <c r="EK50" s="82">
        <v>2</v>
      </c>
      <c r="EL50" s="82">
        <v>0.7</v>
      </c>
      <c r="EM50" s="82">
        <v>1.3</v>
      </c>
      <c r="EN50" s="82">
        <v>2</v>
      </c>
      <c r="EO50" s="82">
        <v>0.7</v>
      </c>
      <c r="EP50" s="82">
        <v>1.3</v>
      </c>
      <c r="EQ50" s="82">
        <v>1.3</v>
      </c>
      <c r="ER50" s="82">
        <v>0</v>
      </c>
      <c r="ES50" s="82">
        <v>1.3</v>
      </c>
      <c r="ET50" s="82">
        <v>1.3</v>
      </c>
      <c r="EU50" s="82">
        <v>0</v>
      </c>
      <c r="EV50" s="82">
        <v>1.3</v>
      </c>
      <c r="EW50" s="36" t="s">
        <v>311</v>
      </c>
      <c r="EX50" s="608"/>
      <c r="EY50" s="608"/>
      <c r="EZ50" s="608"/>
      <c r="FA50" s="608"/>
      <c r="FB50" s="608"/>
      <c r="FC50" s="608"/>
      <c r="FD50" s="608"/>
      <c r="FE50" s="608"/>
      <c r="FF50" s="630"/>
      <c r="FG50" s="630"/>
      <c r="FH50" s="630"/>
      <c r="FI50" s="630"/>
      <c r="FJ50" s="630"/>
      <c r="FK50" s="630"/>
      <c r="FL50" s="627"/>
      <c r="FM50" s="627"/>
      <c r="FN50" s="627"/>
      <c r="FO50" s="627"/>
      <c r="FP50" s="627"/>
      <c r="FQ50" s="627"/>
      <c r="FR50" s="627"/>
      <c r="FS50" s="627"/>
      <c r="FT50" s="627"/>
      <c r="FU50" s="627"/>
      <c r="FV50" s="627"/>
      <c r="FW50" s="627"/>
      <c r="FX50" s="627"/>
      <c r="FY50" s="627"/>
      <c r="FZ50" s="627"/>
      <c r="GA50" s="627"/>
      <c r="GB50" s="627"/>
      <c r="GC50" s="627"/>
      <c r="GD50" s="627"/>
      <c r="GE50" s="627"/>
      <c r="GF50" s="627"/>
      <c r="GG50" s="627"/>
      <c r="GH50" s="627"/>
      <c r="GI50" s="627"/>
      <c r="GJ50" s="627"/>
      <c r="GK50" s="627"/>
      <c r="GL50" s="627"/>
      <c r="GM50" s="627"/>
      <c r="GN50" s="627"/>
      <c r="GO50" s="627"/>
      <c r="GP50" s="627"/>
      <c r="GQ50" s="627"/>
      <c r="GR50" s="627"/>
      <c r="GS50" s="627"/>
      <c r="GT50" s="627"/>
      <c r="GU50" s="627"/>
      <c r="GV50" s="627"/>
      <c r="GW50" s="627"/>
      <c r="GX50" s="627"/>
      <c r="GY50" s="627"/>
      <c r="GZ50" s="627"/>
      <c r="HA50" s="627"/>
      <c r="HB50" s="627"/>
      <c r="HC50" s="627"/>
    </row>
    <row r="51" spans="1:211" s="30" customFormat="1" ht="30" customHeight="1" x14ac:dyDescent="0.5">
      <c r="A51" s="40"/>
      <c r="B51" s="31" t="s">
        <v>77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  <c r="BU51" s="32">
        <v>0</v>
      </c>
      <c r="BV51" s="32">
        <v>0</v>
      </c>
      <c r="BW51" s="32">
        <v>0</v>
      </c>
      <c r="BX51" s="32">
        <v>0</v>
      </c>
      <c r="BY51" s="32">
        <v>0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2">
        <v>0</v>
      </c>
      <c r="CN51" s="32">
        <v>0</v>
      </c>
      <c r="CO51" s="32">
        <v>0</v>
      </c>
      <c r="CP51" s="32">
        <v>328</v>
      </c>
      <c r="CQ51" s="32">
        <v>-328</v>
      </c>
      <c r="CR51" s="32">
        <v>0</v>
      </c>
      <c r="CS51" s="32">
        <v>0</v>
      </c>
      <c r="CT51" s="32">
        <v>0</v>
      </c>
      <c r="CU51" s="32">
        <v>0</v>
      </c>
      <c r="CV51" s="32">
        <v>0</v>
      </c>
      <c r="CW51" s="32">
        <v>0</v>
      </c>
      <c r="CX51" s="81">
        <v>0</v>
      </c>
      <c r="CY51" s="81">
        <v>0</v>
      </c>
      <c r="CZ51" s="81">
        <v>0</v>
      </c>
      <c r="DA51" s="81">
        <v>0</v>
      </c>
      <c r="DB51" s="81">
        <v>0</v>
      </c>
      <c r="DC51" s="81">
        <v>0</v>
      </c>
      <c r="DD51" s="81">
        <v>0</v>
      </c>
      <c r="DE51" s="81">
        <v>0</v>
      </c>
      <c r="DF51" s="81">
        <v>0</v>
      </c>
      <c r="DG51" s="81">
        <v>0</v>
      </c>
      <c r="DH51" s="81">
        <v>0</v>
      </c>
      <c r="DI51" s="81">
        <v>0</v>
      </c>
      <c r="DJ51" s="81">
        <v>0</v>
      </c>
      <c r="DK51" s="81">
        <v>0</v>
      </c>
      <c r="DL51" s="81">
        <v>0</v>
      </c>
      <c r="DM51" s="81">
        <v>0</v>
      </c>
      <c r="DN51" s="81">
        <v>0</v>
      </c>
      <c r="DO51" s="81">
        <v>0</v>
      </c>
      <c r="DP51" s="81">
        <v>0</v>
      </c>
      <c r="DQ51" s="81">
        <v>0</v>
      </c>
      <c r="DR51" s="81">
        <v>0</v>
      </c>
      <c r="DS51" s="81">
        <v>0</v>
      </c>
      <c r="DT51" s="81">
        <v>0</v>
      </c>
      <c r="DU51" s="81">
        <v>0</v>
      </c>
      <c r="DV51" s="81">
        <v>0</v>
      </c>
      <c r="DW51" s="81">
        <v>0</v>
      </c>
      <c r="DX51" s="81">
        <v>0</v>
      </c>
      <c r="DY51" s="81">
        <v>0</v>
      </c>
      <c r="DZ51" s="81">
        <v>0</v>
      </c>
      <c r="EA51" s="81">
        <v>0</v>
      </c>
      <c r="EB51" s="81">
        <v>0</v>
      </c>
      <c r="EC51" s="81">
        <v>0</v>
      </c>
      <c r="ED51" s="81">
        <v>0</v>
      </c>
      <c r="EE51" s="81">
        <v>0</v>
      </c>
      <c r="EF51" s="81">
        <v>0</v>
      </c>
      <c r="EG51" s="81">
        <v>0</v>
      </c>
      <c r="EH51" s="81">
        <v>0</v>
      </c>
      <c r="EI51" s="81">
        <v>0</v>
      </c>
      <c r="EJ51" s="81">
        <v>0</v>
      </c>
      <c r="EK51" s="81">
        <v>0</v>
      </c>
      <c r="EL51" s="81">
        <v>0</v>
      </c>
      <c r="EM51" s="81">
        <v>0</v>
      </c>
      <c r="EN51" s="81">
        <v>0</v>
      </c>
      <c r="EO51" s="81">
        <v>0</v>
      </c>
      <c r="EP51" s="81">
        <v>0</v>
      </c>
      <c r="EQ51" s="81">
        <v>0</v>
      </c>
      <c r="ER51" s="81">
        <v>0</v>
      </c>
      <c r="ES51" s="81">
        <v>0</v>
      </c>
      <c r="ET51" s="81">
        <v>0</v>
      </c>
      <c r="EU51" s="81">
        <v>0</v>
      </c>
      <c r="EV51" s="81">
        <v>0</v>
      </c>
      <c r="EW51" s="33" t="s">
        <v>312</v>
      </c>
      <c r="EX51" s="608"/>
      <c r="EY51" s="608"/>
      <c r="EZ51" s="608"/>
      <c r="FA51" s="608"/>
      <c r="FB51" s="608"/>
      <c r="FC51" s="608"/>
      <c r="FD51" s="608"/>
      <c r="FE51" s="608"/>
      <c r="FF51" s="630"/>
      <c r="FG51" s="630"/>
      <c r="FH51" s="630"/>
      <c r="FI51" s="630"/>
      <c r="FJ51" s="630"/>
      <c r="FK51" s="630"/>
      <c r="FL51" s="627"/>
      <c r="FM51" s="627"/>
      <c r="FN51" s="627"/>
      <c r="FO51" s="627"/>
      <c r="FP51" s="627"/>
      <c r="FQ51" s="627"/>
      <c r="FR51" s="627"/>
      <c r="FS51" s="627"/>
      <c r="FT51" s="627"/>
      <c r="FU51" s="627"/>
      <c r="FV51" s="627"/>
      <c r="FW51" s="627"/>
      <c r="FX51" s="627"/>
      <c r="FY51" s="627"/>
      <c r="FZ51" s="627"/>
      <c r="GA51" s="627"/>
      <c r="GB51" s="627"/>
      <c r="GC51" s="627"/>
      <c r="GD51" s="627"/>
      <c r="GE51" s="627"/>
      <c r="GF51" s="627"/>
      <c r="GG51" s="627"/>
      <c r="GH51" s="627"/>
      <c r="GI51" s="627"/>
      <c r="GJ51" s="627"/>
      <c r="GK51" s="627"/>
      <c r="GL51" s="627"/>
      <c r="GM51" s="627"/>
      <c r="GN51" s="627"/>
      <c r="GO51" s="627"/>
      <c r="GP51" s="627"/>
      <c r="GQ51" s="627"/>
      <c r="GR51" s="627"/>
      <c r="GS51" s="627"/>
      <c r="GT51" s="627"/>
      <c r="GU51" s="627"/>
      <c r="GV51" s="627"/>
      <c r="GW51" s="627"/>
      <c r="GX51" s="627"/>
      <c r="GY51" s="627"/>
      <c r="GZ51" s="627"/>
      <c r="HA51" s="627"/>
      <c r="HB51" s="627"/>
      <c r="HC51" s="627"/>
    </row>
    <row r="52" spans="1:211" s="30" customFormat="1" ht="30" customHeight="1" x14ac:dyDescent="0.5">
      <c r="A52" s="40"/>
      <c r="B52" s="27" t="s">
        <v>193</v>
      </c>
      <c r="C52" s="28">
        <v>422.89999999999992</v>
      </c>
      <c r="D52" s="28">
        <v>0</v>
      </c>
      <c r="E52" s="28">
        <v>422.89999999999992</v>
      </c>
      <c r="F52" s="28">
        <v>1193.8</v>
      </c>
      <c r="G52" s="28">
        <v>0</v>
      </c>
      <c r="H52" s="28">
        <v>1193.8</v>
      </c>
      <c r="I52" s="28">
        <v>95.4</v>
      </c>
      <c r="J52" s="28">
        <v>0</v>
      </c>
      <c r="K52" s="28">
        <v>95.4</v>
      </c>
      <c r="L52" s="28">
        <v>-34.099999999999987</v>
      </c>
      <c r="M52" s="28">
        <v>0</v>
      </c>
      <c r="N52" s="28">
        <v>-34.099999999999987</v>
      </c>
      <c r="O52" s="28">
        <v>71.199999999999989</v>
      </c>
      <c r="P52" s="28">
        <v>0</v>
      </c>
      <c r="Q52" s="28">
        <v>71.199999999999989</v>
      </c>
      <c r="R52" s="28">
        <v>245.79999999999998</v>
      </c>
      <c r="S52" s="28">
        <v>0</v>
      </c>
      <c r="T52" s="28">
        <v>245.79999999999998</v>
      </c>
      <c r="U52" s="28">
        <v>927.5</v>
      </c>
      <c r="V52" s="28">
        <v>0</v>
      </c>
      <c r="W52" s="28">
        <v>927.5</v>
      </c>
      <c r="X52" s="28">
        <v>-696.9</v>
      </c>
      <c r="Y52" s="28">
        <v>0</v>
      </c>
      <c r="Z52" s="28">
        <v>-696.9</v>
      </c>
      <c r="AA52" s="28">
        <v>-526.6</v>
      </c>
      <c r="AB52" s="28">
        <v>0</v>
      </c>
      <c r="AC52" s="28">
        <v>-526.6</v>
      </c>
      <c r="AD52" s="28">
        <v>-455.3</v>
      </c>
      <c r="AE52" s="28">
        <v>0</v>
      </c>
      <c r="AF52" s="28">
        <v>-455.3</v>
      </c>
      <c r="AG52" s="28">
        <v>-219.40000000000003</v>
      </c>
      <c r="AH52" s="28">
        <v>0</v>
      </c>
      <c r="AI52" s="28">
        <v>-219.40000000000003</v>
      </c>
      <c r="AJ52" s="28">
        <v>418.19999999999993</v>
      </c>
      <c r="AK52" s="28">
        <v>0</v>
      </c>
      <c r="AL52" s="28">
        <v>418.19999999999993</v>
      </c>
      <c r="AM52" s="28">
        <v>-896.3</v>
      </c>
      <c r="AN52" s="28">
        <v>0</v>
      </c>
      <c r="AO52" s="28">
        <v>-896.3</v>
      </c>
      <c r="AP52" s="28">
        <v>-31.199999999999989</v>
      </c>
      <c r="AQ52" s="28">
        <v>0</v>
      </c>
      <c r="AR52" s="28">
        <v>-31.199999999999989</v>
      </c>
      <c r="AS52" s="28">
        <v>-325.5</v>
      </c>
      <c r="AT52" s="28">
        <v>0</v>
      </c>
      <c r="AU52" s="28">
        <v>-325.5</v>
      </c>
      <c r="AV52" s="28">
        <v>1160.5999999999999</v>
      </c>
      <c r="AW52" s="28">
        <v>0</v>
      </c>
      <c r="AX52" s="28">
        <v>1160.5999999999999</v>
      </c>
      <c r="AY52" s="28">
        <v>-545.70000000000005</v>
      </c>
      <c r="AZ52" s="28">
        <v>0</v>
      </c>
      <c r="BA52" s="28">
        <v>-545.70000000000005</v>
      </c>
      <c r="BB52" s="28">
        <v>-438.40000000000009</v>
      </c>
      <c r="BC52" s="28">
        <v>0</v>
      </c>
      <c r="BD52" s="28">
        <v>-438.40000000000009</v>
      </c>
      <c r="BE52" s="28">
        <v>-288.99999999999994</v>
      </c>
      <c r="BF52" s="28">
        <v>0</v>
      </c>
      <c r="BG52" s="28">
        <v>-288.99999999999994</v>
      </c>
      <c r="BH52" s="28">
        <v>596.9</v>
      </c>
      <c r="BI52" s="28">
        <v>0</v>
      </c>
      <c r="BJ52" s="28">
        <v>596.9</v>
      </c>
      <c r="BK52" s="28">
        <v>-183.20000000000002</v>
      </c>
      <c r="BL52" s="28">
        <v>0</v>
      </c>
      <c r="BM52" s="28">
        <v>-183.20000000000002</v>
      </c>
      <c r="BN52" s="28">
        <v>124.80000000000007</v>
      </c>
      <c r="BO52" s="28">
        <v>0</v>
      </c>
      <c r="BP52" s="28">
        <v>124.80000000000007</v>
      </c>
      <c r="BQ52" s="28">
        <v>329.70000000000005</v>
      </c>
      <c r="BR52" s="28">
        <v>0</v>
      </c>
      <c r="BS52" s="28">
        <v>329.70000000000005</v>
      </c>
      <c r="BT52" s="28">
        <v>133.80000000000001</v>
      </c>
      <c r="BU52" s="28">
        <v>0</v>
      </c>
      <c r="BV52" s="28">
        <v>133.80000000000001</v>
      </c>
      <c r="BW52" s="28">
        <v>107.10000000000002</v>
      </c>
      <c r="BX52" s="28">
        <v>0</v>
      </c>
      <c r="BY52" s="28">
        <v>107.10000000000002</v>
      </c>
      <c r="BZ52" s="28">
        <v>-334.7</v>
      </c>
      <c r="CA52" s="28">
        <v>0</v>
      </c>
      <c r="CB52" s="28">
        <v>-334.7</v>
      </c>
      <c r="CC52" s="28">
        <v>1696.1000000000001</v>
      </c>
      <c r="CD52" s="28">
        <v>0</v>
      </c>
      <c r="CE52" s="28">
        <v>1696.1000000000001</v>
      </c>
      <c r="CF52" s="28">
        <v>-681.30000000000007</v>
      </c>
      <c r="CG52" s="28">
        <v>0</v>
      </c>
      <c r="CH52" s="28">
        <v>-681.30000000000007</v>
      </c>
      <c r="CI52" s="28">
        <v>-98.607999999999947</v>
      </c>
      <c r="CJ52" s="28">
        <v>0</v>
      </c>
      <c r="CK52" s="28">
        <v>-98.607999999999947</v>
      </c>
      <c r="CL52" s="28">
        <v>-279.59999999999997</v>
      </c>
      <c r="CM52" s="28">
        <v>0</v>
      </c>
      <c r="CN52" s="28">
        <v>-279.59999999999997</v>
      </c>
      <c r="CO52" s="28">
        <v>1073.4645</v>
      </c>
      <c r="CP52" s="28">
        <v>0</v>
      </c>
      <c r="CQ52" s="28">
        <v>1073.4645</v>
      </c>
      <c r="CR52" s="28">
        <v>678.78500000000008</v>
      </c>
      <c r="CS52" s="28">
        <v>0</v>
      </c>
      <c r="CT52" s="28">
        <v>678.78500000000008</v>
      </c>
      <c r="CU52" s="28">
        <v>-190.18600000000001</v>
      </c>
      <c r="CV52" s="28">
        <v>0</v>
      </c>
      <c r="CW52" s="28">
        <v>-190.18600000000001</v>
      </c>
      <c r="CX52" s="80">
        <v>-1240.5139999999999</v>
      </c>
      <c r="CY52" s="80">
        <v>0</v>
      </c>
      <c r="CZ52" s="80">
        <v>-1240.5139999999999</v>
      </c>
      <c r="DA52" s="80">
        <v>-449.70999999999992</v>
      </c>
      <c r="DB52" s="80">
        <v>0</v>
      </c>
      <c r="DC52" s="80">
        <v>-449.70999999999992</v>
      </c>
      <c r="DD52" s="80">
        <v>-770.18799999999999</v>
      </c>
      <c r="DE52" s="80">
        <v>0</v>
      </c>
      <c r="DF52" s="80">
        <v>-770.18799999999999</v>
      </c>
      <c r="DG52" s="80">
        <v>-197.61599999999999</v>
      </c>
      <c r="DH52" s="80">
        <v>0</v>
      </c>
      <c r="DI52" s="80">
        <v>-197.61599999999999</v>
      </c>
      <c r="DJ52" s="80">
        <v>602.25800000000004</v>
      </c>
      <c r="DK52" s="80">
        <v>0</v>
      </c>
      <c r="DL52" s="80">
        <v>602.25800000000004</v>
      </c>
      <c r="DM52" s="80">
        <v>-10.32409999999993</v>
      </c>
      <c r="DN52" s="80">
        <v>0</v>
      </c>
      <c r="DO52" s="80">
        <v>-10.32409999999993</v>
      </c>
      <c r="DP52" s="80">
        <v>686.63200000000018</v>
      </c>
      <c r="DQ52" s="80">
        <v>0</v>
      </c>
      <c r="DR52" s="80">
        <v>686.63200000000018</v>
      </c>
      <c r="DS52" s="80">
        <v>104.88999999999999</v>
      </c>
      <c r="DT52" s="80">
        <v>0</v>
      </c>
      <c r="DU52" s="80">
        <v>104.88999999999999</v>
      </c>
      <c r="DV52" s="80">
        <v>-76.835500000000025</v>
      </c>
      <c r="DW52" s="80">
        <v>0</v>
      </c>
      <c r="DX52" s="80">
        <v>-76.835500000000025</v>
      </c>
      <c r="DY52" s="80">
        <v>122.64449999999999</v>
      </c>
      <c r="DZ52" s="80">
        <v>0</v>
      </c>
      <c r="EA52" s="80">
        <v>122.64449999999999</v>
      </c>
      <c r="EB52" s="80">
        <v>805.32449999999994</v>
      </c>
      <c r="EC52" s="80">
        <v>0</v>
      </c>
      <c r="ED52" s="80">
        <v>805.32449999999994</v>
      </c>
      <c r="EE52" s="80">
        <v>-19.098999999999961</v>
      </c>
      <c r="EF52" s="80">
        <v>0</v>
      </c>
      <c r="EG52" s="80">
        <v>-19.098999999999961</v>
      </c>
      <c r="EH52" s="80">
        <v>-485.51299999999992</v>
      </c>
      <c r="EI52" s="80">
        <v>0</v>
      </c>
      <c r="EJ52" s="80">
        <v>-485.51299999999992</v>
      </c>
      <c r="EK52" s="80">
        <v>272.19399999999996</v>
      </c>
      <c r="EL52" s="80">
        <v>0</v>
      </c>
      <c r="EM52" s="80">
        <v>272.19399999999996</v>
      </c>
      <c r="EN52" s="80">
        <v>656.32210399999985</v>
      </c>
      <c r="EO52" s="80">
        <v>0</v>
      </c>
      <c r="EP52" s="80">
        <v>656.32210399999985</v>
      </c>
      <c r="EQ52" s="80">
        <v>34.087200000000053</v>
      </c>
      <c r="ER52" s="80">
        <v>0</v>
      </c>
      <c r="ES52" s="80">
        <v>34.087200000000053</v>
      </c>
      <c r="ET52" s="80">
        <v>11.678000000000225</v>
      </c>
      <c r="EU52" s="80">
        <v>0</v>
      </c>
      <c r="EV52" s="80">
        <v>11.678000000000225</v>
      </c>
      <c r="EW52" s="29" t="s">
        <v>764</v>
      </c>
      <c r="EX52" s="608"/>
      <c r="EY52" s="608"/>
      <c r="EZ52" s="608"/>
      <c r="FA52" s="608"/>
      <c r="FB52" s="608"/>
      <c r="FC52" s="608"/>
      <c r="FD52" s="608"/>
      <c r="FE52" s="608"/>
      <c r="FF52" s="630"/>
      <c r="FG52" s="630"/>
      <c r="FH52" s="630"/>
      <c r="FI52" s="630"/>
      <c r="FJ52" s="630"/>
      <c r="FK52" s="630"/>
      <c r="FL52" s="627"/>
      <c r="FM52" s="627"/>
      <c r="FN52" s="627"/>
      <c r="FO52" s="627"/>
      <c r="FP52" s="627"/>
      <c r="FQ52" s="627"/>
      <c r="FR52" s="627"/>
      <c r="FS52" s="627"/>
      <c r="FT52" s="627"/>
      <c r="FU52" s="627"/>
      <c r="FV52" s="627"/>
      <c r="FW52" s="627"/>
      <c r="FX52" s="627"/>
      <c r="FY52" s="627"/>
      <c r="FZ52" s="627"/>
      <c r="GA52" s="627"/>
      <c r="GB52" s="627"/>
      <c r="GC52" s="627"/>
      <c r="GD52" s="627"/>
      <c r="GE52" s="627"/>
      <c r="GF52" s="627"/>
      <c r="GG52" s="627"/>
      <c r="GH52" s="627"/>
      <c r="GI52" s="627"/>
      <c r="GJ52" s="627"/>
      <c r="GK52" s="627"/>
      <c r="GL52" s="627"/>
      <c r="GM52" s="627"/>
      <c r="GN52" s="627"/>
      <c r="GO52" s="627"/>
      <c r="GP52" s="627"/>
      <c r="GQ52" s="627"/>
      <c r="GR52" s="627"/>
      <c r="GS52" s="627"/>
      <c r="GT52" s="627"/>
      <c r="GU52" s="627"/>
      <c r="GV52" s="627"/>
      <c r="GW52" s="627"/>
      <c r="GX52" s="627"/>
      <c r="GY52" s="627"/>
      <c r="GZ52" s="627"/>
      <c r="HA52" s="627"/>
      <c r="HB52" s="627"/>
      <c r="HC52" s="627"/>
    </row>
    <row r="53" spans="1:211" s="30" customFormat="1" ht="30" customHeight="1" x14ac:dyDescent="0.5">
      <c r="A53" s="40"/>
      <c r="B53" s="31" t="s">
        <v>78</v>
      </c>
      <c r="C53" s="32">
        <v>20.399999999999999</v>
      </c>
      <c r="D53" s="32">
        <v>0</v>
      </c>
      <c r="E53" s="32">
        <v>20.399999999999999</v>
      </c>
      <c r="F53" s="32">
        <v>9.3000000000000007</v>
      </c>
      <c r="G53" s="32">
        <v>0</v>
      </c>
      <c r="H53" s="32">
        <v>9.3000000000000007</v>
      </c>
      <c r="I53" s="32">
        <v>90.8</v>
      </c>
      <c r="J53" s="32">
        <v>0</v>
      </c>
      <c r="K53" s="32">
        <v>90.8</v>
      </c>
      <c r="L53" s="32">
        <v>-10.5</v>
      </c>
      <c r="M53" s="32">
        <v>0</v>
      </c>
      <c r="N53" s="32">
        <v>-10.5</v>
      </c>
      <c r="O53" s="32">
        <v>405.2</v>
      </c>
      <c r="P53" s="32">
        <v>0</v>
      </c>
      <c r="Q53" s="32">
        <v>405.2</v>
      </c>
      <c r="R53" s="32">
        <v>61.3</v>
      </c>
      <c r="S53" s="32">
        <v>0</v>
      </c>
      <c r="T53" s="32">
        <v>61.3</v>
      </c>
      <c r="U53" s="32">
        <v>140.9</v>
      </c>
      <c r="V53" s="32">
        <v>0</v>
      </c>
      <c r="W53" s="32">
        <v>140.9</v>
      </c>
      <c r="X53" s="32">
        <v>3.6</v>
      </c>
      <c r="Y53" s="32">
        <v>0</v>
      </c>
      <c r="Z53" s="32">
        <v>3.6</v>
      </c>
      <c r="AA53" s="32">
        <v>-11.6</v>
      </c>
      <c r="AB53" s="32">
        <v>0</v>
      </c>
      <c r="AC53" s="32">
        <v>-11.6</v>
      </c>
      <c r="AD53" s="32">
        <v>-73.900000000000006</v>
      </c>
      <c r="AE53" s="32">
        <v>0</v>
      </c>
      <c r="AF53" s="32">
        <v>-73.900000000000006</v>
      </c>
      <c r="AG53" s="32">
        <v>-47.9</v>
      </c>
      <c r="AH53" s="32">
        <v>0</v>
      </c>
      <c r="AI53" s="32">
        <v>-47.9</v>
      </c>
      <c r="AJ53" s="32">
        <v>166.2</v>
      </c>
      <c r="AK53" s="32">
        <v>0</v>
      </c>
      <c r="AL53" s="32">
        <v>166.2</v>
      </c>
      <c r="AM53" s="32">
        <v>26.2</v>
      </c>
      <c r="AN53" s="32">
        <v>0</v>
      </c>
      <c r="AO53" s="32">
        <v>26.2</v>
      </c>
      <c r="AP53" s="32">
        <v>-13.4</v>
      </c>
      <c r="AQ53" s="32">
        <v>0</v>
      </c>
      <c r="AR53" s="32">
        <v>-13.4</v>
      </c>
      <c r="AS53" s="32">
        <v>-66.2</v>
      </c>
      <c r="AT53" s="32">
        <v>0</v>
      </c>
      <c r="AU53" s="32">
        <v>-66.2</v>
      </c>
      <c r="AV53" s="32">
        <v>321.7</v>
      </c>
      <c r="AW53" s="32">
        <v>0</v>
      </c>
      <c r="AX53" s="32">
        <v>321.7</v>
      </c>
      <c r="AY53" s="32">
        <v>-401.1</v>
      </c>
      <c r="AZ53" s="32">
        <v>0</v>
      </c>
      <c r="BA53" s="32">
        <v>-401.1</v>
      </c>
      <c r="BB53" s="32">
        <v>282.3</v>
      </c>
      <c r="BC53" s="32">
        <v>0</v>
      </c>
      <c r="BD53" s="32">
        <v>282.3</v>
      </c>
      <c r="BE53" s="32">
        <v>104.7</v>
      </c>
      <c r="BF53" s="32">
        <v>0</v>
      </c>
      <c r="BG53" s="32">
        <v>104.7</v>
      </c>
      <c r="BH53" s="32">
        <v>-122.8</v>
      </c>
      <c r="BI53" s="32">
        <v>0</v>
      </c>
      <c r="BJ53" s="32">
        <v>-122.8</v>
      </c>
      <c r="BK53" s="32">
        <v>39.1</v>
      </c>
      <c r="BL53" s="32">
        <v>0</v>
      </c>
      <c r="BM53" s="32">
        <v>39.1</v>
      </c>
      <c r="BN53" s="32">
        <v>-366</v>
      </c>
      <c r="BO53" s="32">
        <v>0</v>
      </c>
      <c r="BP53" s="32">
        <v>-366</v>
      </c>
      <c r="BQ53" s="32">
        <v>168.6</v>
      </c>
      <c r="BR53" s="32">
        <v>0</v>
      </c>
      <c r="BS53" s="32">
        <v>168.6</v>
      </c>
      <c r="BT53" s="32">
        <v>201.1</v>
      </c>
      <c r="BU53" s="32">
        <v>0</v>
      </c>
      <c r="BV53" s="32">
        <v>201.1</v>
      </c>
      <c r="BW53" s="32">
        <v>409.1</v>
      </c>
      <c r="BX53" s="32">
        <v>0</v>
      </c>
      <c r="BY53" s="32">
        <v>409.1</v>
      </c>
      <c r="BZ53" s="32">
        <v>-54.2</v>
      </c>
      <c r="CA53" s="32">
        <v>0</v>
      </c>
      <c r="CB53" s="32">
        <v>-54.2</v>
      </c>
      <c r="CC53" s="32">
        <v>447.2</v>
      </c>
      <c r="CD53" s="32">
        <v>0</v>
      </c>
      <c r="CE53" s="32">
        <v>447.2</v>
      </c>
      <c r="CF53" s="32">
        <v>11.8</v>
      </c>
      <c r="CG53" s="32">
        <v>0</v>
      </c>
      <c r="CH53" s="32">
        <v>11.8</v>
      </c>
      <c r="CI53" s="32">
        <v>136.19999999999999</v>
      </c>
      <c r="CJ53" s="32">
        <v>0</v>
      </c>
      <c r="CK53" s="32">
        <v>136.19999999999999</v>
      </c>
      <c r="CL53" s="32">
        <v>-40</v>
      </c>
      <c r="CM53" s="32">
        <v>0</v>
      </c>
      <c r="CN53" s="32">
        <v>-40</v>
      </c>
      <c r="CO53" s="32">
        <v>79.8</v>
      </c>
      <c r="CP53" s="32">
        <v>0</v>
      </c>
      <c r="CQ53" s="32">
        <v>79.8</v>
      </c>
      <c r="CR53" s="32">
        <v>32.299999999999997</v>
      </c>
      <c r="CS53" s="32">
        <v>0</v>
      </c>
      <c r="CT53" s="32">
        <v>32.299999999999997</v>
      </c>
      <c r="CU53" s="32">
        <v>40.799999999999997</v>
      </c>
      <c r="CV53" s="32">
        <v>0</v>
      </c>
      <c r="CW53" s="32">
        <v>40.799999999999997</v>
      </c>
      <c r="CX53" s="81">
        <v>173.6</v>
      </c>
      <c r="CY53" s="81">
        <v>0</v>
      </c>
      <c r="CZ53" s="81">
        <v>173.6</v>
      </c>
      <c r="DA53" s="81">
        <v>87.6</v>
      </c>
      <c r="DB53" s="81">
        <v>0</v>
      </c>
      <c r="DC53" s="81">
        <v>87.6</v>
      </c>
      <c r="DD53" s="81">
        <v>-28.9</v>
      </c>
      <c r="DE53" s="81">
        <v>0</v>
      </c>
      <c r="DF53" s="81">
        <v>-28.9</v>
      </c>
      <c r="DG53" s="81">
        <v>-45.6</v>
      </c>
      <c r="DH53" s="81">
        <v>0</v>
      </c>
      <c r="DI53" s="81">
        <v>-45.6</v>
      </c>
      <c r="DJ53" s="81">
        <v>306.7</v>
      </c>
      <c r="DK53" s="81">
        <v>0</v>
      </c>
      <c r="DL53" s="81">
        <v>306.7</v>
      </c>
      <c r="DM53" s="81">
        <v>42.1</v>
      </c>
      <c r="DN53" s="81">
        <v>0</v>
      </c>
      <c r="DO53" s="81">
        <v>42.1</v>
      </c>
      <c r="DP53" s="81">
        <v>-116.6</v>
      </c>
      <c r="DQ53" s="81">
        <v>0</v>
      </c>
      <c r="DR53" s="81">
        <v>-116.6</v>
      </c>
      <c r="DS53" s="81">
        <v>-180.6</v>
      </c>
      <c r="DT53" s="81">
        <v>0</v>
      </c>
      <c r="DU53" s="81">
        <v>-180.6</v>
      </c>
      <c r="DV53" s="81">
        <v>239.6</v>
      </c>
      <c r="DW53" s="81">
        <v>0</v>
      </c>
      <c r="DX53" s="81">
        <v>239.6</v>
      </c>
      <c r="DY53" s="81">
        <v>-43.1</v>
      </c>
      <c r="DZ53" s="81">
        <v>0</v>
      </c>
      <c r="EA53" s="81">
        <v>-43.1</v>
      </c>
      <c r="EB53" s="81">
        <v>224.2</v>
      </c>
      <c r="EC53" s="81">
        <v>0</v>
      </c>
      <c r="ED53" s="81">
        <v>224.2</v>
      </c>
      <c r="EE53" s="81">
        <v>100.6</v>
      </c>
      <c r="EF53" s="81">
        <v>0</v>
      </c>
      <c r="EG53" s="81">
        <v>100.6</v>
      </c>
      <c r="EH53" s="81">
        <v>153.4</v>
      </c>
      <c r="EI53" s="81">
        <v>0</v>
      </c>
      <c r="EJ53" s="81">
        <v>153.4</v>
      </c>
      <c r="EK53" s="81">
        <v>186.4</v>
      </c>
      <c r="EL53" s="81">
        <v>0</v>
      </c>
      <c r="EM53" s="81">
        <v>186.4</v>
      </c>
      <c r="EN53" s="81">
        <v>216.4</v>
      </c>
      <c r="EO53" s="81">
        <v>0</v>
      </c>
      <c r="EP53" s="81">
        <v>216.4</v>
      </c>
      <c r="EQ53" s="81">
        <v>387</v>
      </c>
      <c r="ER53" s="81">
        <v>0</v>
      </c>
      <c r="ES53" s="81">
        <v>387</v>
      </c>
      <c r="ET53" s="81">
        <v>718.1</v>
      </c>
      <c r="EU53" s="81">
        <v>0</v>
      </c>
      <c r="EV53" s="81">
        <v>718.1</v>
      </c>
      <c r="EW53" s="33" t="s">
        <v>313</v>
      </c>
      <c r="EX53" s="608"/>
      <c r="EY53" s="608"/>
      <c r="EZ53" s="608"/>
      <c r="FA53" s="608"/>
      <c r="FB53" s="608"/>
      <c r="FC53" s="608"/>
      <c r="FD53" s="608"/>
      <c r="FE53" s="608"/>
      <c r="FF53" s="630"/>
      <c r="FG53" s="630"/>
      <c r="FH53" s="630"/>
      <c r="FI53" s="630"/>
      <c r="FJ53" s="630"/>
      <c r="FK53" s="630"/>
      <c r="FL53" s="627"/>
      <c r="FM53" s="627"/>
      <c r="FN53" s="627"/>
      <c r="FO53" s="627"/>
      <c r="FP53" s="627"/>
      <c r="FQ53" s="627"/>
      <c r="FR53" s="627"/>
      <c r="FS53" s="627"/>
      <c r="FT53" s="627"/>
      <c r="FU53" s="627"/>
      <c r="FV53" s="627"/>
      <c r="FW53" s="627"/>
      <c r="FX53" s="627"/>
      <c r="FY53" s="627"/>
      <c r="FZ53" s="627"/>
      <c r="GA53" s="627"/>
      <c r="GB53" s="627"/>
      <c r="GC53" s="627"/>
      <c r="GD53" s="627"/>
      <c r="GE53" s="627"/>
      <c r="GF53" s="627"/>
      <c r="GG53" s="627"/>
      <c r="GH53" s="627"/>
      <c r="GI53" s="627"/>
      <c r="GJ53" s="627"/>
      <c r="GK53" s="627"/>
      <c r="GL53" s="627"/>
      <c r="GM53" s="627"/>
      <c r="GN53" s="627"/>
      <c r="GO53" s="627"/>
      <c r="GP53" s="627"/>
      <c r="GQ53" s="627"/>
      <c r="GR53" s="627"/>
      <c r="GS53" s="627"/>
      <c r="GT53" s="627"/>
      <c r="GU53" s="627"/>
      <c r="GV53" s="627"/>
      <c r="GW53" s="627"/>
      <c r="GX53" s="627"/>
      <c r="GY53" s="627"/>
      <c r="GZ53" s="627"/>
      <c r="HA53" s="627"/>
      <c r="HB53" s="627"/>
      <c r="HC53" s="627"/>
    </row>
    <row r="54" spans="1:211" s="30" customFormat="1" ht="30" customHeight="1" x14ac:dyDescent="0.5">
      <c r="A54" s="40"/>
      <c r="B54" s="27" t="s">
        <v>77</v>
      </c>
      <c r="C54" s="28">
        <v>-2.5</v>
      </c>
      <c r="D54" s="28">
        <v>0</v>
      </c>
      <c r="E54" s="28">
        <v>-2.5</v>
      </c>
      <c r="F54" s="28">
        <v>-3.5</v>
      </c>
      <c r="G54" s="28">
        <v>0</v>
      </c>
      <c r="H54" s="28">
        <v>-3.5</v>
      </c>
      <c r="I54" s="28">
        <v>-10.8</v>
      </c>
      <c r="J54" s="28">
        <v>0</v>
      </c>
      <c r="K54" s="28">
        <v>-10.8</v>
      </c>
      <c r="L54" s="28">
        <v>-7.8</v>
      </c>
      <c r="M54" s="28">
        <v>0</v>
      </c>
      <c r="N54" s="28">
        <v>-7.8</v>
      </c>
      <c r="O54" s="28">
        <v>-10.199999999999999</v>
      </c>
      <c r="P54" s="28">
        <v>0</v>
      </c>
      <c r="Q54" s="28">
        <v>-10.199999999999999</v>
      </c>
      <c r="R54" s="28">
        <v>-3.2</v>
      </c>
      <c r="S54" s="28">
        <v>0</v>
      </c>
      <c r="T54" s="28">
        <v>-3.2</v>
      </c>
      <c r="U54" s="28">
        <v>-7.4</v>
      </c>
      <c r="V54" s="28">
        <v>0</v>
      </c>
      <c r="W54" s="28">
        <v>-7.4</v>
      </c>
      <c r="X54" s="28">
        <v>-9.1</v>
      </c>
      <c r="Y54" s="28">
        <v>0</v>
      </c>
      <c r="Z54" s="28">
        <v>-9.1</v>
      </c>
      <c r="AA54" s="28">
        <v>-6.3</v>
      </c>
      <c r="AB54" s="28">
        <v>0</v>
      </c>
      <c r="AC54" s="28">
        <v>-6.3</v>
      </c>
      <c r="AD54" s="28">
        <v>-7.1</v>
      </c>
      <c r="AE54" s="28">
        <v>0</v>
      </c>
      <c r="AF54" s="28">
        <v>-7.1</v>
      </c>
      <c r="AG54" s="28">
        <v>-6.7</v>
      </c>
      <c r="AH54" s="28">
        <v>0</v>
      </c>
      <c r="AI54" s="28">
        <v>-6.7</v>
      </c>
      <c r="AJ54" s="28">
        <v>-9.4</v>
      </c>
      <c r="AK54" s="28">
        <v>0</v>
      </c>
      <c r="AL54" s="28">
        <v>-9.4</v>
      </c>
      <c r="AM54" s="28">
        <v>-6.2</v>
      </c>
      <c r="AN54" s="28">
        <v>0</v>
      </c>
      <c r="AO54" s="28">
        <v>-6.2</v>
      </c>
      <c r="AP54" s="28">
        <v>-6</v>
      </c>
      <c r="AQ54" s="28">
        <v>0</v>
      </c>
      <c r="AR54" s="28">
        <v>-6</v>
      </c>
      <c r="AS54" s="28">
        <v>-6.6</v>
      </c>
      <c r="AT54" s="28">
        <v>0</v>
      </c>
      <c r="AU54" s="28">
        <v>-6.6</v>
      </c>
      <c r="AV54" s="28">
        <v>-5.9</v>
      </c>
      <c r="AW54" s="28">
        <v>0</v>
      </c>
      <c r="AX54" s="28">
        <v>-5.9</v>
      </c>
      <c r="AY54" s="28">
        <v>-5</v>
      </c>
      <c r="AZ54" s="28">
        <v>0</v>
      </c>
      <c r="BA54" s="28">
        <v>-5</v>
      </c>
      <c r="BB54" s="28">
        <v>-6.3</v>
      </c>
      <c r="BC54" s="28">
        <v>0</v>
      </c>
      <c r="BD54" s="28">
        <v>-6.3</v>
      </c>
      <c r="BE54" s="28">
        <v>-5.4</v>
      </c>
      <c r="BF54" s="28">
        <v>0</v>
      </c>
      <c r="BG54" s="28">
        <v>-5.4</v>
      </c>
      <c r="BH54" s="28">
        <v>-3.7</v>
      </c>
      <c r="BI54" s="28">
        <v>0</v>
      </c>
      <c r="BJ54" s="28">
        <v>-3.7</v>
      </c>
      <c r="BK54" s="28">
        <v>-3.2</v>
      </c>
      <c r="BL54" s="28">
        <v>0</v>
      </c>
      <c r="BM54" s="28">
        <v>-3.2</v>
      </c>
      <c r="BN54" s="28">
        <v>-2.5</v>
      </c>
      <c r="BO54" s="28">
        <v>0</v>
      </c>
      <c r="BP54" s="28">
        <v>-2.5</v>
      </c>
      <c r="BQ54" s="28">
        <v>-3.2</v>
      </c>
      <c r="BR54" s="28">
        <v>0</v>
      </c>
      <c r="BS54" s="28">
        <v>-3.2</v>
      </c>
      <c r="BT54" s="28">
        <v>-2.1</v>
      </c>
      <c r="BU54" s="28">
        <v>0</v>
      </c>
      <c r="BV54" s="28">
        <v>-2.1</v>
      </c>
      <c r="BW54" s="28">
        <v>-2.7</v>
      </c>
      <c r="BX54" s="28">
        <v>0</v>
      </c>
      <c r="BY54" s="28">
        <v>-2.7</v>
      </c>
      <c r="BZ54" s="28">
        <v>-1.9</v>
      </c>
      <c r="CA54" s="28">
        <v>0</v>
      </c>
      <c r="CB54" s="28">
        <v>-1.9</v>
      </c>
      <c r="CC54" s="28">
        <v>8.5</v>
      </c>
      <c r="CD54" s="28">
        <v>0</v>
      </c>
      <c r="CE54" s="28">
        <v>8.5</v>
      </c>
      <c r="CF54" s="28">
        <v>-1.8</v>
      </c>
      <c r="CG54" s="28">
        <v>0</v>
      </c>
      <c r="CH54" s="28">
        <v>-1.8</v>
      </c>
      <c r="CI54" s="28">
        <v>-2.7</v>
      </c>
      <c r="CJ54" s="28">
        <v>0</v>
      </c>
      <c r="CK54" s="28">
        <v>-2.7</v>
      </c>
      <c r="CL54" s="28">
        <v>2.4</v>
      </c>
      <c r="CM54" s="28">
        <v>0</v>
      </c>
      <c r="CN54" s="28">
        <v>2.4</v>
      </c>
      <c r="CO54" s="28">
        <v>2.5</v>
      </c>
      <c r="CP54" s="28">
        <v>0</v>
      </c>
      <c r="CQ54" s="28">
        <v>2.5</v>
      </c>
      <c r="CR54" s="28">
        <v>-4.4000000000000004</v>
      </c>
      <c r="CS54" s="28">
        <v>0</v>
      </c>
      <c r="CT54" s="28">
        <v>-4.4000000000000004</v>
      </c>
      <c r="CU54" s="28">
        <v>-4.7</v>
      </c>
      <c r="CV54" s="28">
        <v>0</v>
      </c>
      <c r="CW54" s="28">
        <v>-4.7</v>
      </c>
      <c r="CX54" s="80">
        <v>3.5</v>
      </c>
      <c r="CY54" s="80">
        <v>0</v>
      </c>
      <c r="CZ54" s="80">
        <v>3.5</v>
      </c>
      <c r="DA54" s="80">
        <v>2.9</v>
      </c>
      <c r="DB54" s="80">
        <v>0</v>
      </c>
      <c r="DC54" s="80">
        <v>2.9</v>
      </c>
      <c r="DD54" s="80">
        <v>-5.7</v>
      </c>
      <c r="DE54" s="80">
        <v>0</v>
      </c>
      <c r="DF54" s="80">
        <v>-5.7</v>
      </c>
      <c r="DG54" s="80">
        <v>0.4</v>
      </c>
      <c r="DH54" s="80">
        <v>0</v>
      </c>
      <c r="DI54" s="80">
        <v>0.4</v>
      </c>
      <c r="DJ54" s="80">
        <v>0.7</v>
      </c>
      <c r="DK54" s="80">
        <v>0</v>
      </c>
      <c r="DL54" s="80">
        <v>0.7</v>
      </c>
      <c r="DM54" s="80">
        <v>-3.9</v>
      </c>
      <c r="DN54" s="80">
        <v>0</v>
      </c>
      <c r="DO54" s="80">
        <v>-3.9</v>
      </c>
      <c r="DP54" s="80">
        <v>2.2999999999999998</v>
      </c>
      <c r="DQ54" s="80">
        <v>0</v>
      </c>
      <c r="DR54" s="80">
        <v>2.2999999999999998</v>
      </c>
      <c r="DS54" s="80">
        <v>-2.6</v>
      </c>
      <c r="DT54" s="80">
        <v>0</v>
      </c>
      <c r="DU54" s="80">
        <v>-2.6</v>
      </c>
      <c r="DV54" s="80">
        <v>0.6</v>
      </c>
      <c r="DW54" s="80">
        <v>0</v>
      </c>
      <c r="DX54" s="80">
        <v>0.6</v>
      </c>
      <c r="DY54" s="80">
        <v>0.6</v>
      </c>
      <c r="DZ54" s="80">
        <v>0</v>
      </c>
      <c r="EA54" s="80">
        <v>0.6</v>
      </c>
      <c r="EB54" s="80">
        <v>-2.2000000000000002</v>
      </c>
      <c r="EC54" s="80">
        <v>0</v>
      </c>
      <c r="ED54" s="80">
        <v>-2.2000000000000002</v>
      </c>
      <c r="EE54" s="80">
        <v>1.4</v>
      </c>
      <c r="EF54" s="80">
        <v>0</v>
      </c>
      <c r="EG54" s="80">
        <v>1.4</v>
      </c>
      <c r="EH54" s="80">
        <v>0.1</v>
      </c>
      <c r="EI54" s="80">
        <v>0</v>
      </c>
      <c r="EJ54" s="80">
        <v>0.1</v>
      </c>
      <c r="EK54" s="80">
        <v>-0.5</v>
      </c>
      <c r="EL54" s="80">
        <v>0</v>
      </c>
      <c r="EM54" s="80">
        <v>-0.5</v>
      </c>
      <c r="EN54" s="80">
        <v>2.1</v>
      </c>
      <c r="EO54" s="80">
        <v>0</v>
      </c>
      <c r="EP54" s="80">
        <v>2.1</v>
      </c>
      <c r="EQ54" s="80">
        <v>-0.5</v>
      </c>
      <c r="ER54" s="80">
        <v>0</v>
      </c>
      <c r="ES54" s="80">
        <v>-0.5</v>
      </c>
      <c r="ET54" s="80">
        <v>37.200000000000003</v>
      </c>
      <c r="EU54" s="80">
        <v>0</v>
      </c>
      <c r="EV54" s="80">
        <v>37.200000000000003</v>
      </c>
      <c r="EW54" s="29" t="s">
        <v>312</v>
      </c>
      <c r="EX54" s="608"/>
      <c r="EY54" s="608"/>
      <c r="EZ54" s="608"/>
      <c r="FA54" s="608"/>
      <c r="FB54" s="608"/>
      <c r="FC54" s="608"/>
      <c r="FD54" s="608"/>
      <c r="FE54" s="608"/>
      <c r="FF54" s="630"/>
      <c r="FG54" s="630"/>
      <c r="FH54" s="630"/>
      <c r="FI54" s="630"/>
      <c r="FJ54" s="630"/>
      <c r="FK54" s="630"/>
      <c r="FL54" s="627"/>
      <c r="FM54" s="627"/>
      <c r="FN54" s="627"/>
      <c r="FO54" s="627"/>
      <c r="FP54" s="627"/>
      <c r="FQ54" s="627"/>
      <c r="FR54" s="627"/>
      <c r="FS54" s="627"/>
      <c r="FT54" s="627"/>
      <c r="FU54" s="627"/>
      <c r="FV54" s="627"/>
      <c r="FW54" s="627"/>
      <c r="FX54" s="627"/>
      <c r="FY54" s="627"/>
      <c r="FZ54" s="627"/>
      <c r="GA54" s="627"/>
      <c r="GB54" s="627"/>
      <c r="GC54" s="627"/>
      <c r="GD54" s="627"/>
      <c r="GE54" s="627"/>
      <c r="GF54" s="627"/>
      <c r="GG54" s="627"/>
      <c r="GH54" s="627"/>
      <c r="GI54" s="627"/>
      <c r="GJ54" s="627"/>
      <c r="GK54" s="627"/>
      <c r="GL54" s="627"/>
      <c r="GM54" s="627"/>
      <c r="GN54" s="627"/>
      <c r="GO54" s="627"/>
      <c r="GP54" s="627"/>
      <c r="GQ54" s="627"/>
      <c r="GR54" s="627"/>
      <c r="GS54" s="627"/>
      <c r="GT54" s="627"/>
      <c r="GU54" s="627"/>
      <c r="GV54" s="627"/>
      <c r="GW54" s="627"/>
      <c r="GX54" s="627"/>
      <c r="GY54" s="627"/>
      <c r="GZ54" s="627"/>
      <c r="HA54" s="627"/>
      <c r="HB54" s="627"/>
      <c r="HC54" s="627"/>
    </row>
    <row r="55" spans="1:211" s="30" customFormat="1" ht="30" customHeight="1" x14ac:dyDescent="0.5">
      <c r="A55" s="40"/>
      <c r="B55" s="31" t="s">
        <v>76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  <c r="BU55" s="32">
        <v>0</v>
      </c>
      <c r="BV55" s="32">
        <v>0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0</v>
      </c>
      <c r="CO55" s="32">
        <v>0</v>
      </c>
      <c r="CP55" s="32">
        <v>0</v>
      </c>
      <c r="CQ55" s="32">
        <v>0</v>
      </c>
      <c r="CR55" s="32">
        <v>0</v>
      </c>
      <c r="CS55" s="32">
        <v>0</v>
      </c>
      <c r="CT55" s="32">
        <v>0</v>
      </c>
      <c r="CU55" s="32">
        <v>0</v>
      </c>
      <c r="CV55" s="32">
        <v>0</v>
      </c>
      <c r="CW55" s="32">
        <v>0</v>
      </c>
      <c r="CX55" s="81">
        <v>0</v>
      </c>
      <c r="CY55" s="81">
        <v>0</v>
      </c>
      <c r="CZ55" s="81">
        <v>0</v>
      </c>
      <c r="DA55" s="81">
        <v>0</v>
      </c>
      <c r="DB55" s="81">
        <v>0</v>
      </c>
      <c r="DC55" s="81">
        <v>0</v>
      </c>
      <c r="DD55" s="81">
        <v>0</v>
      </c>
      <c r="DE55" s="81">
        <v>0</v>
      </c>
      <c r="DF55" s="81">
        <v>0</v>
      </c>
      <c r="DG55" s="81">
        <v>0</v>
      </c>
      <c r="DH55" s="81">
        <v>0</v>
      </c>
      <c r="DI55" s="81">
        <v>0</v>
      </c>
      <c r="DJ55" s="81">
        <v>0</v>
      </c>
      <c r="DK55" s="81">
        <v>0</v>
      </c>
      <c r="DL55" s="81">
        <v>0</v>
      </c>
      <c r="DM55" s="81">
        <v>0</v>
      </c>
      <c r="DN55" s="81">
        <v>0</v>
      </c>
      <c r="DO55" s="81">
        <v>0</v>
      </c>
      <c r="DP55" s="81">
        <v>0</v>
      </c>
      <c r="DQ55" s="81">
        <v>0</v>
      </c>
      <c r="DR55" s="81">
        <v>0</v>
      </c>
      <c r="DS55" s="81">
        <v>0</v>
      </c>
      <c r="DT55" s="81">
        <v>0</v>
      </c>
      <c r="DU55" s="81">
        <v>0</v>
      </c>
      <c r="DV55" s="81">
        <v>0</v>
      </c>
      <c r="DW55" s="81">
        <v>0</v>
      </c>
      <c r="DX55" s="81">
        <v>0</v>
      </c>
      <c r="DY55" s="81">
        <v>0</v>
      </c>
      <c r="DZ55" s="81">
        <v>0</v>
      </c>
      <c r="EA55" s="81">
        <v>0</v>
      </c>
      <c r="EB55" s="81">
        <v>0</v>
      </c>
      <c r="EC55" s="81">
        <v>0</v>
      </c>
      <c r="ED55" s="81">
        <v>0</v>
      </c>
      <c r="EE55" s="81">
        <v>0</v>
      </c>
      <c r="EF55" s="81">
        <v>0</v>
      </c>
      <c r="EG55" s="81">
        <v>0</v>
      </c>
      <c r="EH55" s="81">
        <v>0</v>
      </c>
      <c r="EI55" s="81">
        <v>0</v>
      </c>
      <c r="EJ55" s="81">
        <v>0</v>
      </c>
      <c r="EK55" s="81">
        <v>0</v>
      </c>
      <c r="EL55" s="81">
        <v>0</v>
      </c>
      <c r="EM55" s="81">
        <v>0</v>
      </c>
      <c r="EN55" s="81">
        <v>0</v>
      </c>
      <c r="EO55" s="81">
        <v>0</v>
      </c>
      <c r="EP55" s="81">
        <v>0</v>
      </c>
      <c r="EQ55" s="81">
        <v>0</v>
      </c>
      <c r="ER55" s="81">
        <v>0</v>
      </c>
      <c r="ES55" s="81">
        <v>0</v>
      </c>
      <c r="ET55" s="81">
        <v>0</v>
      </c>
      <c r="EU55" s="81">
        <v>0</v>
      </c>
      <c r="EV55" s="81">
        <v>0</v>
      </c>
      <c r="EW55" s="33" t="s">
        <v>314</v>
      </c>
      <c r="EX55" s="608"/>
      <c r="EY55" s="608"/>
      <c r="EZ55" s="608"/>
      <c r="FA55" s="608"/>
      <c r="FB55" s="608"/>
      <c r="FC55" s="608"/>
      <c r="FD55" s="608"/>
      <c r="FE55" s="608"/>
      <c r="FF55" s="630"/>
      <c r="FG55" s="630"/>
      <c r="FH55" s="630"/>
      <c r="FI55" s="630"/>
      <c r="FJ55" s="630"/>
      <c r="FK55" s="630"/>
      <c r="FL55" s="627"/>
      <c r="FM55" s="627"/>
      <c r="FN55" s="627"/>
      <c r="FO55" s="627"/>
      <c r="FP55" s="627"/>
      <c r="FQ55" s="627"/>
      <c r="FR55" s="627"/>
      <c r="FS55" s="627"/>
      <c r="FT55" s="627"/>
      <c r="FU55" s="627"/>
      <c r="FV55" s="627"/>
      <c r="FW55" s="627"/>
      <c r="FX55" s="627"/>
      <c r="FY55" s="627"/>
      <c r="FZ55" s="627"/>
      <c r="GA55" s="627"/>
      <c r="GB55" s="627"/>
      <c r="GC55" s="627"/>
      <c r="GD55" s="627"/>
      <c r="GE55" s="627"/>
      <c r="GF55" s="627"/>
      <c r="GG55" s="627"/>
      <c r="GH55" s="627"/>
      <c r="GI55" s="627"/>
      <c r="GJ55" s="627"/>
      <c r="GK55" s="627"/>
      <c r="GL55" s="627"/>
      <c r="GM55" s="627"/>
      <c r="GN55" s="627"/>
      <c r="GO55" s="627"/>
      <c r="GP55" s="627"/>
      <c r="GQ55" s="627"/>
      <c r="GR55" s="627"/>
      <c r="GS55" s="627"/>
      <c r="GT55" s="627"/>
      <c r="GU55" s="627"/>
      <c r="GV55" s="627"/>
      <c r="GW55" s="627"/>
      <c r="GX55" s="627"/>
      <c r="GY55" s="627"/>
      <c r="GZ55" s="627"/>
      <c r="HA55" s="627"/>
      <c r="HB55" s="627"/>
      <c r="HC55" s="627"/>
    </row>
    <row r="56" spans="1:211" s="30" customFormat="1" ht="30" customHeight="1" x14ac:dyDescent="0.5">
      <c r="A56" s="40"/>
      <c r="B56" s="27" t="s">
        <v>194</v>
      </c>
      <c r="C56" s="28">
        <v>404.99999999999994</v>
      </c>
      <c r="D56" s="28">
        <v>0</v>
      </c>
      <c r="E56" s="28">
        <v>404.99999999999994</v>
      </c>
      <c r="F56" s="28">
        <v>1188</v>
      </c>
      <c r="G56" s="28">
        <v>0</v>
      </c>
      <c r="H56" s="28">
        <v>1188</v>
      </c>
      <c r="I56" s="28">
        <v>15.400000000000004</v>
      </c>
      <c r="J56" s="28">
        <v>0</v>
      </c>
      <c r="K56" s="28">
        <v>15.400000000000004</v>
      </c>
      <c r="L56" s="28">
        <v>-15.799999999999988</v>
      </c>
      <c r="M56" s="28">
        <v>0</v>
      </c>
      <c r="N56" s="28">
        <v>-15.799999999999988</v>
      </c>
      <c r="O56" s="28">
        <v>-323.8</v>
      </c>
      <c r="P56" s="28">
        <v>0</v>
      </c>
      <c r="Q56" s="28">
        <v>-323.8</v>
      </c>
      <c r="R56" s="28">
        <v>187.7</v>
      </c>
      <c r="S56" s="28">
        <v>0</v>
      </c>
      <c r="T56" s="28">
        <v>187.7</v>
      </c>
      <c r="U56" s="28">
        <v>794</v>
      </c>
      <c r="V56" s="28">
        <v>0</v>
      </c>
      <c r="W56" s="28">
        <v>794</v>
      </c>
      <c r="X56" s="28">
        <v>-691.4</v>
      </c>
      <c r="Y56" s="28">
        <v>0</v>
      </c>
      <c r="Z56" s="28">
        <v>-691.4</v>
      </c>
      <c r="AA56" s="28">
        <v>-508.70000000000005</v>
      </c>
      <c r="AB56" s="28">
        <v>0</v>
      </c>
      <c r="AC56" s="28">
        <v>-508.70000000000005</v>
      </c>
      <c r="AD56" s="28">
        <v>-374.3</v>
      </c>
      <c r="AE56" s="28">
        <v>0</v>
      </c>
      <c r="AF56" s="28">
        <v>-374.3</v>
      </c>
      <c r="AG56" s="28">
        <v>-164.80000000000004</v>
      </c>
      <c r="AH56" s="28">
        <v>0</v>
      </c>
      <c r="AI56" s="28">
        <v>-164.80000000000004</v>
      </c>
      <c r="AJ56" s="28">
        <v>261.39999999999998</v>
      </c>
      <c r="AK56" s="28">
        <v>0</v>
      </c>
      <c r="AL56" s="28">
        <v>261.39999999999998</v>
      </c>
      <c r="AM56" s="28">
        <v>-916.3</v>
      </c>
      <c r="AN56" s="28">
        <v>0</v>
      </c>
      <c r="AO56" s="28">
        <v>-916.3</v>
      </c>
      <c r="AP56" s="28">
        <v>-11.799999999999988</v>
      </c>
      <c r="AQ56" s="28">
        <v>0</v>
      </c>
      <c r="AR56" s="28">
        <v>-11.799999999999988</v>
      </c>
      <c r="AS56" s="28">
        <v>-252.7</v>
      </c>
      <c r="AT56" s="28">
        <v>0</v>
      </c>
      <c r="AU56" s="28">
        <v>-252.7</v>
      </c>
      <c r="AV56" s="28">
        <v>844.8</v>
      </c>
      <c r="AW56" s="28">
        <v>0</v>
      </c>
      <c r="AX56" s="28">
        <v>844.8</v>
      </c>
      <c r="AY56" s="28">
        <v>-139.6</v>
      </c>
      <c r="AZ56" s="28">
        <v>0</v>
      </c>
      <c r="BA56" s="28">
        <v>-139.6</v>
      </c>
      <c r="BB56" s="28">
        <v>-714.40000000000009</v>
      </c>
      <c r="BC56" s="28">
        <v>0</v>
      </c>
      <c r="BD56" s="28">
        <v>-714.40000000000009</v>
      </c>
      <c r="BE56" s="28">
        <v>-388.29999999999995</v>
      </c>
      <c r="BF56" s="28">
        <v>0</v>
      </c>
      <c r="BG56" s="28">
        <v>-388.29999999999995</v>
      </c>
      <c r="BH56" s="28">
        <v>723.4</v>
      </c>
      <c r="BI56" s="28">
        <v>0</v>
      </c>
      <c r="BJ56" s="28">
        <v>723.4</v>
      </c>
      <c r="BK56" s="28">
        <v>-219.10000000000002</v>
      </c>
      <c r="BL56" s="28">
        <v>0</v>
      </c>
      <c r="BM56" s="28">
        <v>-219.10000000000002</v>
      </c>
      <c r="BN56" s="28">
        <v>493.30000000000007</v>
      </c>
      <c r="BO56" s="28">
        <v>0</v>
      </c>
      <c r="BP56" s="28">
        <v>493.30000000000007</v>
      </c>
      <c r="BQ56" s="28">
        <v>164.3</v>
      </c>
      <c r="BR56" s="28">
        <v>0</v>
      </c>
      <c r="BS56" s="28">
        <v>164.3</v>
      </c>
      <c r="BT56" s="28">
        <v>-65.199999999999989</v>
      </c>
      <c r="BU56" s="28">
        <v>0</v>
      </c>
      <c r="BV56" s="28">
        <v>-65.199999999999989</v>
      </c>
      <c r="BW56" s="28">
        <v>-299.3</v>
      </c>
      <c r="BX56" s="28">
        <v>0</v>
      </c>
      <c r="BY56" s="28">
        <v>-299.3</v>
      </c>
      <c r="BZ56" s="28">
        <v>-278.59999999999997</v>
      </c>
      <c r="CA56" s="28">
        <v>0</v>
      </c>
      <c r="CB56" s="28">
        <v>-278.59999999999997</v>
      </c>
      <c r="CC56" s="28">
        <v>1240.4000000000001</v>
      </c>
      <c r="CD56" s="28">
        <v>0</v>
      </c>
      <c r="CE56" s="28">
        <v>1240.4000000000001</v>
      </c>
      <c r="CF56" s="28">
        <v>-691.30000000000007</v>
      </c>
      <c r="CG56" s="28">
        <v>0</v>
      </c>
      <c r="CH56" s="28">
        <v>-691.30000000000007</v>
      </c>
      <c r="CI56" s="28">
        <v>-232.10799999999995</v>
      </c>
      <c r="CJ56" s="28">
        <v>0</v>
      </c>
      <c r="CK56" s="28">
        <v>-232.10799999999995</v>
      </c>
      <c r="CL56" s="28">
        <v>-241.99999999999997</v>
      </c>
      <c r="CM56" s="28">
        <v>0</v>
      </c>
      <c r="CN56" s="28">
        <v>-241.99999999999997</v>
      </c>
      <c r="CO56" s="28">
        <v>991.16449999999998</v>
      </c>
      <c r="CP56" s="28">
        <v>0</v>
      </c>
      <c r="CQ56" s="28">
        <v>991.16449999999998</v>
      </c>
      <c r="CR56" s="28">
        <v>650.8850000000001</v>
      </c>
      <c r="CS56" s="28">
        <v>0</v>
      </c>
      <c r="CT56" s="28">
        <v>650.8850000000001</v>
      </c>
      <c r="CU56" s="28">
        <v>-226.286</v>
      </c>
      <c r="CV56" s="28">
        <v>0</v>
      </c>
      <c r="CW56" s="28">
        <v>-226.286</v>
      </c>
      <c r="CX56" s="80">
        <v>-1417.6139999999998</v>
      </c>
      <c r="CY56" s="80">
        <v>0</v>
      </c>
      <c r="CZ56" s="80">
        <v>-1417.6139999999998</v>
      </c>
      <c r="DA56" s="80">
        <v>-540.20999999999992</v>
      </c>
      <c r="DB56" s="80">
        <v>0</v>
      </c>
      <c r="DC56" s="80">
        <v>-540.20999999999992</v>
      </c>
      <c r="DD56" s="80">
        <v>-735.58799999999997</v>
      </c>
      <c r="DE56" s="80">
        <v>0</v>
      </c>
      <c r="DF56" s="80">
        <v>-735.58799999999997</v>
      </c>
      <c r="DG56" s="80">
        <v>-152.41599999999997</v>
      </c>
      <c r="DH56" s="80">
        <v>0</v>
      </c>
      <c r="DI56" s="80">
        <v>-152.41599999999997</v>
      </c>
      <c r="DJ56" s="80">
        <v>294.858</v>
      </c>
      <c r="DK56" s="80">
        <v>0</v>
      </c>
      <c r="DL56" s="80">
        <v>294.858</v>
      </c>
      <c r="DM56" s="80">
        <v>-48.524099999999933</v>
      </c>
      <c r="DN56" s="80">
        <v>0</v>
      </c>
      <c r="DO56" s="80">
        <v>-48.524099999999933</v>
      </c>
      <c r="DP56" s="80">
        <v>800.93200000000013</v>
      </c>
      <c r="DQ56" s="80">
        <v>0</v>
      </c>
      <c r="DR56" s="80">
        <v>800.93200000000013</v>
      </c>
      <c r="DS56" s="80">
        <v>288.08999999999997</v>
      </c>
      <c r="DT56" s="80">
        <v>0</v>
      </c>
      <c r="DU56" s="80">
        <v>288.08999999999997</v>
      </c>
      <c r="DV56" s="80">
        <v>-317.03550000000001</v>
      </c>
      <c r="DW56" s="80">
        <v>0</v>
      </c>
      <c r="DX56" s="80">
        <v>-317.03550000000001</v>
      </c>
      <c r="DY56" s="80">
        <v>165.14449999999999</v>
      </c>
      <c r="DZ56" s="80">
        <v>0</v>
      </c>
      <c r="EA56" s="80">
        <v>165.14449999999999</v>
      </c>
      <c r="EB56" s="80">
        <v>583.32449999999994</v>
      </c>
      <c r="EC56" s="80">
        <v>0</v>
      </c>
      <c r="ED56" s="80">
        <v>583.32449999999994</v>
      </c>
      <c r="EE56" s="80">
        <v>-121.09899999999996</v>
      </c>
      <c r="EF56" s="80">
        <v>0</v>
      </c>
      <c r="EG56" s="80">
        <v>-121.09899999999996</v>
      </c>
      <c r="EH56" s="80">
        <v>-639.01299999999992</v>
      </c>
      <c r="EI56" s="80">
        <v>0</v>
      </c>
      <c r="EJ56" s="80">
        <v>-639.01299999999992</v>
      </c>
      <c r="EK56" s="80">
        <v>86.293999999999969</v>
      </c>
      <c r="EL56" s="80">
        <v>0</v>
      </c>
      <c r="EM56" s="80">
        <v>86.293999999999969</v>
      </c>
      <c r="EN56" s="80">
        <v>437.82210399999991</v>
      </c>
      <c r="EO56" s="80">
        <v>0</v>
      </c>
      <c r="EP56" s="80">
        <v>437.82210399999991</v>
      </c>
      <c r="EQ56" s="80">
        <v>-352.41279999999995</v>
      </c>
      <c r="ER56" s="80">
        <v>0</v>
      </c>
      <c r="ES56" s="80">
        <v>-352.41279999999995</v>
      </c>
      <c r="ET56" s="80">
        <v>-743.62199999999984</v>
      </c>
      <c r="EU56" s="80">
        <v>0</v>
      </c>
      <c r="EV56" s="80">
        <v>-743.62199999999984</v>
      </c>
      <c r="EW56" s="29" t="s">
        <v>315</v>
      </c>
      <c r="EX56" s="608"/>
      <c r="EY56" s="608"/>
      <c r="EZ56" s="608"/>
      <c r="FA56" s="608"/>
      <c r="FB56" s="608"/>
      <c r="FC56" s="608"/>
      <c r="FD56" s="608"/>
      <c r="FE56" s="608"/>
      <c r="FF56" s="630"/>
      <c r="FG56" s="630"/>
      <c r="FH56" s="630"/>
      <c r="FI56" s="630"/>
      <c r="FJ56" s="630"/>
      <c r="FK56" s="630"/>
      <c r="FL56" s="627"/>
      <c r="FM56" s="627"/>
      <c r="FN56" s="627"/>
      <c r="FO56" s="627"/>
      <c r="FP56" s="627"/>
      <c r="FQ56" s="627"/>
      <c r="FR56" s="627"/>
      <c r="FS56" s="627"/>
      <c r="FT56" s="627"/>
      <c r="FU56" s="627"/>
      <c r="FV56" s="627"/>
      <c r="FW56" s="627"/>
      <c r="FX56" s="627"/>
      <c r="FY56" s="627"/>
      <c r="FZ56" s="627"/>
      <c r="GA56" s="627"/>
      <c r="GB56" s="627"/>
      <c r="GC56" s="627"/>
      <c r="GD56" s="627"/>
      <c r="GE56" s="627"/>
      <c r="GF56" s="627"/>
      <c r="GG56" s="627"/>
      <c r="GH56" s="627"/>
      <c r="GI56" s="627"/>
      <c r="GJ56" s="627"/>
      <c r="GK56" s="627"/>
      <c r="GL56" s="627"/>
      <c r="GM56" s="627"/>
      <c r="GN56" s="627"/>
      <c r="GO56" s="627"/>
      <c r="GP56" s="627"/>
      <c r="GQ56" s="627"/>
      <c r="GR56" s="627"/>
      <c r="GS56" s="627"/>
      <c r="GT56" s="627"/>
      <c r="GU56" s="627"/>
      <c r="GV56" s="627"/>
      <c r="GW56" s="627"/>
      <c r="GX56" s="627"/>
      <c r="GY56" s="627"/>
      <c r="GZ56" s="627"/>
      <c r="HA56" s="627"/>
      <c r="HB56" s="627"/>
      <c r="HC56" s="627"/>
    </row>
    <row r="57" spans="1:211" s="30" customFormat="1" ht="30" customHeight="1" x14ac:dyDescent="0.5">
      <c r="A57" s="40"/>
      <c r="B57" s="37" t="s">
        <v>195</v>
      </c>
      <c r="C57" s="38">
        <v>78.2</v>
      </c>
      <c r="D57" s="38">
        <v>0</v>
      </c>
      <c r="E57" s="38">
        <v>78.2</v>
      </c>
      <c r="F57" s="38">
        <v>1308.0999999999999</v>
      </c>
      <c r="G57" s="38">
        <v>0</v>
      </c>
      <c r="H57" s="38">
        <v>1308.0999999999999</v>
      </c>
      <c r="I57" s="38">
        <v>37.200000000000003</v>
      </c>
      <c r="J57" s="38">
        <v>0</v>
      </c>
      <c r="K57" s="38">
        <v>37.200000000000003</v>
      </c>
      <c r="L57" s="38">
        <v>340.2</v>
      </c>
      <c r="M57" s="38">
        <v>0</v>
      </c>
      <c r="N57" s="38">
        <v>340.2</v>
      </c>
      <c r="O57" s="38">
        <v>-1164.8</v>
      </c>
      <c r="P57" s="38">
        <v>0</v>
      </c>
      <c r="Q57" s="38">
        <v>-1164.8</v>
      </c>
      <c r="R57" s="38">
        <v>244.6</v>
      </c>
      <c r="S57" s="38">
        <v>0</v>
      </c>
      <c r="T57" s="38">
        <v>244.6</v>
      </c>
      <c r="U57" s="38">
        <v>495.4</v>
      </c>
      <c r="V57" s="38">
        <v>0</v>
      </c>
      <c r="W57" s="38">
        <v>495.4</v>
      </c>
      <c r="X57" s="38">
        <v>-612.79999999999995</v>
      </c>
      <c r="Y57" s="38">
        <v>0</v>
      </c>
      <c r="Z57" s="38">
        <v>-612.79999999999995</v>
      </c>
      <c r="AA57" s="38">
        <v>-763.7</v>
      </c>
      <c r="AB57" s="38">
        <v>0</v>
      </c>
      <c r="AC57" s="38">
        <v>-763.7</v>
      </c>
      <c r="AD57" s="38">
        <v>-49.5</v>
      </c>
      <c r="AE57" s="38">
        <v>0</v>
      </c>
      <c r="AF57" s="38">
        <v>-49.5</v>
      </c>
      <c r="AG57" s="38">
        <v>659.4</v>
      </c>
      <c r="AH57" s="38">
        <v>0</v>
      </c>
      <c r="AI57" s="38">
        <v>659.4</v>
      </c>
      <c r="AJ57" s="38">
        <v>171</v>
      </c>
      <c r="AK57" s="38">
        <v>0</v>
      </c>
      <c r="AL57" s="38">
        <v>171</v>
      </c>
      <c r="AM57" s="38">
        <v>-641.20000000000005</v>
      </c>
      <c r="AN57" s="38">
        <v>0</v>
      </c>
      <c r="AO57" s="38">
        <v>-641.20000000000005</v>
      </c>
      <c r="AP57" s="38">
        <v>337.6</v>
      </c>
      <c r="AQ57" s="38">
        <v>0</v>
      </c>
      <c r="AR57" s="38">
        <v>337.6</v>
      </c>
      <c r="AS57" s="38">
        <v>-101.6</v>
      </c>
      <c r="AT57" s="38">
        <v>0</v>
      </c>
      <c r="AU57" s="38">
        <v>-101.6</v>
      </c>
      <c r="AV57" s="38">
        <v>438</v>
      </c>
      <c r="AW57" s="38">
        <v>0</v>
      </c>
      <c r="AX57" s="38">
        <v>438</v>
      </c>
      <c r="AY57" s="38">
        <v>-75.7</v>
      </c>
      <c r="AZ57" s="38">
        <v>0</v>
      </c>
      <c r="BA57" s="38">
        <v>-75.7</v>
      </c>
      <c r="BB57" s="38">
        <v>-137.1</v>
      </c>
      <c r="BC57" s="38">
        <v>0</v>
      </c>
      <c r="BD57" s="38">
        <v>-137.1</v>
      </c>
      <c r="BE57" s="38">
        <v>-52.9</v>
      </c>
      <c r="BF57" s="38">
        <v>0</v>
      </c>
      <c r="BG57" s="38">
        <v>-52.9</v>
      </c>
      <c r="BH57" s="38">
        <v>792.3</v>
      </c>
      <c r="BI57" s="38">
        <v>0</v>
      </c>
      <c r="BJ57" s="38">
        <v>792.3</v>
      </c>
      <c r="BK57" s="38">
        <v>135.1</v>
      </c>
      <c r="BL57" s="38">
        <v>0</v>
      </c>
      <c r="BM57" s="38">
        <v>135.1</v>
      </c>
      <c r="BN57" s="38">
        <v>703.2</v>
      </c>
      <c r="BO57" s="38">
        <v>0</v>
      </c>
      <c r="BP57" s="38">
        <v>703.2</v>
      </c>
      <c r="BQ57" s="38">
        <v>-54.8</v>
      </c>
      <c r="BR57" s="38">
        <v>0</v>
      </c>
      <c r="BS57" s="38">
        <v>-54.8</v>
      </c>
      <c r="BT57" s="38">
        <v>-328.3</v>
      </c>
      <c r="BU57" s="38">
        <v>0</v>
      </c>
      <c r="BV57" s="38">
        <v>-328.3</v>
      </c>
      <c r="BW57" s="38">
        <v>-272.5</v>
      </c>
      <c r="BX57" s="38">
        <v>0</v>
      </c>
      <c r="BY57" s="38">
        <v>-272.5</v>
      </c>
      <c r="BZ57" s="38">
        <v>33.700000000000003</v>
      </c>
      <c r="CA57" s="38">
        <v>0</v>
      </c>
      <c r="CB57" s="38">
        <v>33.700000000000003</v>
      </c>
      <c r="CC57" s="38">
        <v>1291.3</v>
      </c>
      <c r="CD57" s="38">
        <v>0</v>
      </c>
      <c r="CE57" s="38">
        <v>1291.3</v>
      </c>
      <c r="CF57" s="38">
        <v>-347.5</v>
      </c>
      <c r="CG57" s="38">
        <v>0</v>
      </c>
      <c r="CH57" s="38">
        <v>-347.5</v>
      </c>
      <c r="CI57" s="38">
        <v>-603.10799999999995</v>
      </c>
      <c r="CJ57" s="38">
        <v>0</v>
      </c>
      <c r="CK57" s="38">
        <v>-603.10799999999995</v>
      </c>
      <c r="CL57" s="38">
        <v>-84.19999999999996</v>
      </c>
      <c r="CM57" s="38">
        <v>0</v>
      </c>
      <c r="CN57" s="38">
        <v>-84.19999999999996</v>
      </c>
      <c r="CO57" s="38">
        <v>1101.7645</v>
      </c>
      <c r="CP57" s="38">
        <v>0</v>
      </c>
      <c r="CQ57" s="38">
        <v>1101.7645</v>
      </c>
      <c r="CR57" s="38">
        <v>710.28500000000008</v>
      </c>
      <c r="CS57" s="38">
        <v>0</v>
      </c>
      <c r="CT57" s="38">
        <v>710.28500000000008</v>
      </c>
      <c r="CU57" s="38">
        <v>-507.286</v>
      </c>
      <c r="CV57" s="38">
        <v>0</v>
      </c>
      <c r="CW57" s="38">
        <v>-507.286</v>
      </c>
      <c r="CX57" s="83">
        <v>-1526.3139999999999</v>
      </c>
      <c r="CY57" s="83">
        <v>0</v>
      </c>
      <c r="CZ57" s="83">
        <v>-1526.3139999999999</v>
      </c>
      <c r="DA57" s="83">
        <v>-514.91</v>
      </c>
      <c r="DB57" s="83">
        <v>0</v>
      </c>
      <c r="DC57" s="83">
        <v>-514.91</v>
      </c>
      <c r="DD57" s="83">
        <v>-459.18799999999999</v>
      </c>
      <c r="DE57" s="83">
        <v>0</v>
      </c>
      <c r="DF57" s="83">
        <v>-459.18799999999999</v>
      </c>
      <c r="DG57" s="83">
        <v>-476.51599999999996</v>
      </c>
      <c r="DH57" s="83">
        <v>0</v>
      </c>
      <c r="DI57" s="83">
        <v>-476.51599999999996</v>
      </c>
      <c r="DJ57" s="83">
        <v>471.25800000000004</v>
      </c>
      <c r="DK57" s="83">
        <v>0</v>
      </c>
      <c r="DL57" s="83">
        <v>471.25800000000004</v>
      </c>
      <c r="DM57" s="83">
        <v>-225.72409999999994</v>
      </c>
      <c r="DN57" s="83">
        <v>0</v>
      </c>
      <c r="DO57" s="83">
        <v>-225.72409999999994</v>
      </c>
      <c r="DP57" s="83">
        <v>782.23200000000008</v>
      </c>
      <c r="DQ57" s="83">
        <v>0</v>
      </c>
      <c r="DR57" s="83">
        <v>782.23200000000008</v>
      </c>
      <c r="DS57" s="83">
        <v>102.28999999999999</v>
      </c>
      <c r="DT57" s="83">
        <v>0</v>
      </c>
      <c r="DU57" s="83">
        <v>102.28999999999999</v>
      </c>
      <c r="DV57" s="83">
        <v>-347.63549999999998</v>
      </c>
      <c r="DW57" s="83">
        <v>0</v>
      </c>
      <c r="DX57" s="83">
        <v>-347.63549999999998</v>
      </c>
      <c r="DY57" s="83">
        <v>291.24450000000002</v>
      </c>
      <c r="DZ57" s="83">
        <v>0</v>
      </c>
      <c r="EA57" s="83">
        <v>291.24450000000002</v>
      </c>
      <c r="EB57" s="83">
        <v>712.52449999999999</v>
      </c>
      <c r="EC57" s="83">
        <v>0</v>
      </c>
      <c r="ED57" s="83">
        <v>712.52449999999999</v>
      </c>
      <c r="EE57" s="83">
        <v>-425.29899999999998</v>
      </c>
      <c r="EF57" s="83">
        <v>0</v>
      </c>
      <c r="EG57" s="83">
        <v>-425.29899999999998</v>
      </c>
      <c r="EH57" s="83">
        <v>-592.51299999999992</v>
      </c>
      <c r="EI57" s="83">
        <v>0</v>
      </c>
      <c r="EJ57" s="83">
        <v>-592.51299999999992</v>
      </c>
      <c r="EK57" s="83">
        <v>184.49399999999997</v>
      </c>
      <c r="EL57" s="83">
        <v>0</v>
      </c>
      <c r="EM57" s="83">
        <v>184.49399999999997</v>
      </c>
      <c r="EN57" s="83">
        <v>591.5221039999999</v>
      </c>
      <c r="EO57" s="83">
        <v>0</v>
      </c>
      <c r="EP57" s="83">
        <v>591.5221039999999</v>
      </c>
      <c r="EQ57" s="83">
        <v>-110.81279999999992</v>
      </c>
      <c r="ER57" s="83">
        <v>0</v>
      </c>
      <c r="ES57" s="83">
        <v>-110.81279999999992</v>
      </c>
      <c r="ET57" s="83">
        <v>-1038.5219999999999</v>
      </c>
      <c r="EU57" s="83">
        <v>0</v>
      </c>
      <c r="EV57" s="83">
        <v>-1038.5219999999999</v>
      </c>
      <c r="EW57" s="39" t="s">
        <v>316</v>
      </c>
      <c r="EX57" s="608"/>
      <c r="EY57" s="608"/>
      <c r="EZ57" s="608"/>
      <c r="FA57" s="608"/>
      <c r="FB57" s="608"/>
      <c r="FC57" s="608"/>
      <c r="FD57" s="608"/>
      <c r="FE57" s="608"/>
      <c r="FF57" s="630"/>
      <c r="FG57" s="630"/>
      <c r="FH57" s="630"/>
      <c r="FI57" s="630"/>
      <c r="FJ57" s="630"/>
      <c r="FK57" s="630"/>
      <c r="FL57" s="627"/>
      <c r="FM57" s="627"/>
      <c r="FN57" s="627"/>
      <c r="FO57" s="627"/>
      <c r="FP57" s="627"/>
      <c r="FQ57" s="627"/>
      <c r="FR57" s="627"/>
      <c r="FS57" s="627"/>
      <c r="FT57" s="627"/>
      <c r="FU57" s="627"/>
      <c r="FV57" s="627"/>
      <c r="FW57" s="627"/>
      <c r="FX57" s="627"/>
      <c r="FY57" s="627"/>
      <c r="FZ57" s="627"/>
      <c r="GA57" s="627"/>
      <c r="GB57" s="627"/>
      <c r="GC57" s="627"/>
      <c r="GD57" s="627"/>
      <c r="GE57" s="627"/>
      <c r="GF57" s="627"/>
      <c r="GG57" s="627"/>
      <c r="GH57" s="627"/>
      <c r="GI57" s="627"/>
      <c r="GJ57" s="627"/>
      <c r="GK57" s="627"/>
      <c r="GL57" s="627"/>
      <c r="GM57" s="627"/>
      <c r="GN57" s="627"/>
      <c r="GO57" s="627"/>
      <c r="GP57" s="627"/>
      <c r="GQ57" s="627"/>
      <c r="GR57" s="627"/>
      <c r="GS57" s="627"/>
      <c r="GT57" s="627"/>
      <c r="GU57" s="627"/>
      <c r="GV57" s="627"/>
      <c r="GW57" s="627"/>
      <c r="GX57" s="627"/>
      <c r="GY57" s="627"/>
      <c r="GZ57" s="627"/>
      <c r="HA57" s="627"/>
      <c r="HB57" s="627"/>
      <c r="HC57" s="627"/>
    </row>
    <row r="58" spans="1:211" s="30" customFormat="1" ht="30" customHeight="1" x14ac:dyDescent="0.5">
      <c r="A58" s="40"/>
      <c r="B58" s="34" t="s">
        <v>196</v>
      </c>
      <c r="C58" s="35">
        <v>325.89999999999998</v>
      </c>
      <c r="D58" s="35">
        <v>0</v>
      </c>
      <c r="E58" s="35">
        <v>325.89999999999998</v>
      </c>
      <c r="F58" s="35">
        <v>-119.6</v>
      </c>
      <c r="G58" s="35">
        <v>0</v>
      </c>
      <c r="H58" s="35">
        <v>-119.6</v>
      </c>
      <c r="I58" s="35">
        <v>-24.9</v>
      </c>
      <c r="J58" s="35">
        <v>0</v>
      </c>
      <c r="K58" s="35">
        <v>-24.9</v>
      </c>
      <c r="L58" s="35">
        <v>-355.9</v>
      </c>
      <c r="M58" s="35">
        <v>0</v>
      </c>
      <c r="N58" s="35">
        <v>-355.9</v>
      </c>
      <c r="O58" s="35">
        <v>839.8</v>
      </c>
      <c r="P58" s="35">
        <v>0</v>
      </c>
      <c r="Q58" s="35">
        <v>839.8</v>
      </c>
      <c r="R58" s="35">
        <v>-54.7</v>
      </c>
      <c r="S58" s="35">
        <v>0</v>
      </c>
      <c r="T58" s="35">
        <v>-54.7</v>
      </c>
      <c r="U58" s="35">
        <v>295.89999999999998</v>
      </c>
      <c r="V58" s="35">
        <v>0</v>
      </c>
      <c r="W58" s="35">
        <v>295.89999999999998</v>
      </c>
      <c r="X58" s="35">
        <v>-79.400000000000006</v>
      </c>
      <c r="Y58" s="35">
        <v>0</v>
      </c>
      <c r="Z58" s="35">
        <v>-79.400000000000006</v>
      </c>
      <c r="AA58" s="35">
        <v>250.4</v>
      </c>
      <c r="AB58" s="35">
        <v>0</v>
      </c>
      <c r="AC58" s="35">
        <v>250.4</v>
      </c>
      <c r="AD58" s="35">
        <v>-324.8</v>
      </c>
      <c r="AE58" s="35">
        <v>0</v>
      </c>
      <c r="AF58" s="35">
        <v>-324.8</v>
      </c>
      <c r="AG58" s="35">
        <v>-825.6</v>
      </c>
      <c r="AH58" s="35">
        <v>0</v>
      </c>
      <c r="AI58" s="35">
        <v>-825.6</v>
      </c>
      <c r="AJ58" s="35">
        <v>90.7</v>
      </c>
      <c r="AK58" s="35">
        <v>0</v>
      </c>
      <c r="AL58" s="35">
        <v>90.7</v>
      </c>
      <c r="AM58" s="35">
        <v>-275.8</v>
      </c>
      <c r="AN58" s="35">
        <v>0</v>
      </c>
      <c r="AO58" s="35">
        <v>-275.8</v>
      </c>
      <c r="AP58" s="35">
        <v>-354.8</v>
      </c>
      <c r="AQ58" s="35">
        <v>0</v>
      </c>
      <c r="AR58" s="35">
        <v>-354.8</v>
      </c>
      <c r="AS58" s="35">
        <v>-152.6</v>
      </c>
      <c r="AT58" s="35">
        <v>0</v>
      </c>
      <c r="AU58" s="35">
        <v>-152.6</v>
      </c>
      <c r="AV58" s="35">
        <v>403.3</v>
      </c>
      <c r="AW58" s="35">
        <v>0</v>
      </c>
      <c r="AX58" s="35">
        <v>403.3</v>
      </c>
      <c r="AY58" s="35">
        <v>-63.4</v>
      </c>
      <c r="AZ58" s="35">
        <v>0</v>
      </c>
      <c r="BA58" s="35">
        <v>-63.4</v>
      </c>
      <c r="BB58" s="35">
        <v>-582.1</v>
      </c>
      <c r="BC58" s="35">
        <v>0</v>
      </c>
      <c r="BD58" s="35">
        <v>-582.1</v>
      </c>
      <c r="BE58" s="35">
        <v>-333</v>
      </c>
      <c r="BF58" s="35">
        <v>0</v>
      </c>
      <c r="BG58" s="35">
        <v>-333</v>
      </c>
      <c r="BH58" s="35">
        <v>-81.5</v>
      </c>
      <c r="BI58" s="35">
        <v>0</v>
      </c>
      <c r="BJ58" s="35">
        <v>-81.5</v>
      </c>
      <c r="BK58" s="35">
        <v>-359.6</v>
      </c>
      <c r="BL58" s="35">
        <v>0</v>
      </c>
      <c r="BM58" s="35">
        <v>-359.6</v>
      </c>
      <c r="BN58" s="35">
        <v>-211</v>
      </c>
      <c r="BO58" s="35">
        <v>0</v>
      </c>
      <c r="BP58" s="35">
        <v>-211</v>
      </c>
      <c r="BQ58" s="35">
        <v>241.9</v>
      </c>
      <c r="BR58" s="35">
        <v>0</v>
      </c>
      <c r="BS58" s="35">
        <v>241.9</v>
      </c>
      <c r="BT58" s="35">
        <v>260.60000000000002</v>
      </c>
      <c r="BU58" s="35">
        <v>0</v>
      </c>
      <c r="BV58" s="35">
        <v>260.60000000000002</v>
      </c>
      <c r="BW58" s="35">
        <v>-18.2</v>
      </c>
      <c r="BX58" s="35">
        <v>0</v>
      </c>
      <c r="BY58" s="35">
        <v>-18.2</v>
      </c>
      <c r="BZ58" s="35">
        <v>-317.39999999999998</v>
      </c>
      <c r="CA58" s="35">
        <v>0</v>
      </c>
      <c r="CB58" s="35">
        <v>-317.39999999999998</v>
      </c>
      <c r="CC58" s="35">
        <v>-40.6</v>
      </c>
      <c r="CD58" s="35">
        <v>0</v>
      </c>
      <c r="CE58" s="35">
        <v>-40.6</v>
      </c>
      <c r="CF58" s="35">
        <v>-345.1</v>
      </c>
      <c r="CG58" s="35">
        <v>0</v>
      </c>
      <c r="CH58" s="35">
        <v>-345.1</v>
      </c>
      <c r="CI58" s="35">
        <v>380</v>
      </c>
      <c r="CJ58" s="35">
        <v>0</v>
      </c>
      <c r="CK58" s="35">
        <v>380</v>
      </c>
      <c r="CL58" s="35">
        <v>-159.4</v>
      </c>
      <c r="CM58" s="35">
        <v>0</v>
      </c>
      <c r="CN58" s="35">
        <v>-159.4</v>
      </c>
      <c r="CO58" s="35">
        <v>-107.2</v>
      </c>
      <c r="CP58" s="35">
        <v>0</v>
      </c>
      <c r="CQ58" s="35">
        <v>-107.2</v>
      </c>
      <c r="CR58" s="35">
        <v>-62.1</v>
      </c>
      <c r="CS58" s="35">
        <v>0</v>
      </c>
      <c r="CT58" s="35">
        <v>-62.1</v>
      </c>
      <c r="CU58" s="35">
        <v>281.7</v>
      </c>
      <c r="CV58" s="35">
        <v>0</v>
      </c>
      <c r="CW58" s="35">
        <v>281.7</v>
      </c>
      <c r="CX58" s="82">
        <v>98.5</v>
      </c>
      <c r="CY58" s="82">
        <v>0</v>
      </c>
      <c r="CZ58" s="82">
        <v>98.5</v>
      </c>
      <c r="DA58" s="82">
        <v>-40.799999999999997</v>
      </c>
      <c r="DB58" s="82">
        <v>0</v>
      </c>
      <c r="DC58" s="82">
        <v>-40.799999999999997</v>
      </c>
      <c r="DD58" s="82">
        <v>-296.60000000000002</v>
      </c>
      <c r="DE58" s="82">
        <v>0</v>
      </c>
      <c r="DF58" s="82">
        <v>-296.60000000000002</v>
      </c>
      <c r="DG58" s="82">
        <v>308.5</v>
      </c>
      <c r="DH58" s="82">
        <v>0</v>
      </c>
      <c r="DI58" s="82">
        <v>308.5</v>
      </c>
      <c r="DJ58" s="82">
        <v>-196.8</v>
      </c>
      <c r="DK58" s="82">
        <v>0</v>
      </c>
      <c r="DL58" s="82">
        <v>-196.8</v>
      </c>
      <c r="DM58" s="82">
        <v>188</v>
      </c>
      <c r="DN58" s="82">
        <v>0</v>
      </c>
      <c r="DO58" s="82">
        <v>188</v>
      </c>
      <c r="DP58" s="82">
        <v>13.7</v>
      </c>
      <c r="DQ58" s="82">
        <v>0</v>
      </c>
      <c r="DR58" s="82">
        <v>13.7</v>
      </c>
      <c r="DS58" s="82">
        <v>187.4</v>
      </c>
      <c r="DT58" s="82">
        <v>0</v>
      </c>
      <c r="DU58" s="82">
        <v>187.4</v>
      </c>
      <c r="DV58" s="82">
        <v>2.4</v>
      </c>
      <c r="DW58" s="82">
        <v>0</v>
      </c>
      <c r="DX58" s="82">
        <v>2.4</v>
      </c>
      <c r="DY58" s="82">
        <v>-111.3</v>
      </c>
      <c r="DZ58" s="82">
        <v>0</v>
      </c>
      <c r="EA58" s="82">
        <v>-111.3</v>
      </c>
      <c r="EB58" s="82">
        <v>-127.6</v>
      </c>
      <c r="EC58" s="82">
        <v>0</v>
      </c>
      <c r="ED58" s="82">
        <v>-127.6</v>
      </c>
      <c r="EE58" s="82">
        <v>318.60000000000002</v>
      </c>
      <c r="EF58" s="82">
        <v>0</v>
      </c>
      <c r="EG58" s="82">
        <v>318.60000000000002</v>
      </c>
      <c r="EH58" s="82">
        <v>-55.4</v>
      </c>
      <c r="EI58" s="82">
        <v>0</v>
      </c>
      <c r="EJ58" s="82">
        <v>-55.4</v>
      </c>
      <c r="EK58" s="82">
        <v>-89.7</v>
      </c>
      <c r="EL58" s="82">
        <v>0</v>
      </c>
      <c r="EM58" s="82">
        <v>-89.7</v>
      </c>
      <c r="EN58" s="82">
        <v>-152.69999999999999</v>
      </c>
      <c r="EO58" s="82">
        <v>0</v>
      </c>
      <c r="EP58" s="82">
        <v>-152.69999999999999</v>
      </c>
      <c r="EQ58" s="82">
        <v>-230.8</v>
      </c>
      <c r="ER58" s="82">
        <v>0</v>
      </c>
      <c r="ES58" s="82">
        <v>-230.8</v>
      </c>
      <c r="ET58" s="82">
        <v>284.2</v>
      </c>
      <c r="EU58" s="82">
        <v>0</v>
      </c>
      <c r="EV58" s="82">
        <v>284.2</v>
      </c>
      <c r="EW58" s="36" t="s">
        <v>317</v>
      </c>
      <c r="EX58" s="608"/>
      <c r="EY58" s="608"/>
      <c r="EZ58" s="608"/>
      <c r="FA58" s="608"/>
      <c r="FB58" s="608"/>
      <c r="FC58" s="608"/>
      <c r="FD58" s="608"/>
      <c r="FE58" s="608"/>
      <c r="FF58" s="630"/>
      <c r="FG58" s="630"/>
      <c r="FH58" s="630"/>
      <c r="FI58" s="630"/>
      <c r="FJ58" s="630"/>
      <c r="FK58" s="630"/>
      <c r="FL58" s="627"/>
      <c r="FM58" s="627"/>
      <c r="FN58" s="627"/>
      <c r="FO58" s="627"/>
      <c r="FP58" s="627"/>
      <c r="FQ58" s="627"/>
      <c r="FR58" s="627"/>
      <c r="FS58" s="627"/>
      <c r="FT58" s="627"/>
      <c r="FU58" s="627"/>
      <c r="FV58" s="627"/>
      <c r="FW58" s="627"/>
      <c r="FX58" s="627"/>
      <c r="FY58" s="627"/>
      <c r="FZ58" s="627"/>
      <c r="GA58" s="627"/>
      <c r="GB58" s="627"/>
      <c r="GC58" s="627"/>
      <c r="GD58" s="627"/>
      <c r="GE58" s="627"/>
      <c r="GF58" s="627"/>
      <c r="GG58" s="627"/>
      <c r="GH58" s="627"/>
      <c r="GI58" s="627"/>
      <c r="GJ58" s="627"/>
      <c r="GK58" s="627"/>
      <c r="GL58" s="627"/>
      <c r="GM58" s="627"/>
      <c r="GN58" s="627"/>
      <c r="GO58" s="627"/>
      <c r="GP58" s="627"/>
      <c r="GQ58" s="627"/>
      <c r="GR58" s="627"/>
      <c r="GS58" s="627"/>
      <c r="GT58" s="627"/>
      <c r="GU58" s="627"/>
      <c r="GV58" s="627"/>
      <c r="GW58" s="627"/>
      <c r="GX58" s="627"/>
      <c r="GY58" s="627"/>
      <c r="GZ58" s="627"/>
      <c r="HA58" s="627"/>
      <c r="HB58" s="627"/>
      <c r="HC58" s="627"/>
    </row>
    <row r="59" spans="1:211" s="30" customFormat="1" ht="30" customHeight="1" x14ac:dyDescent="0.5">
      <c r="A59" s="40"/>
      <c r="B59" s="456" t="s">
        <v>523</v>
      </c>
      <c r="C59" s="32">
        <v>325.89999999999998</v>
      </c>
      <c r="D59" s="32">
        <v>0</v>
      </c>
      <c r="E59" s="32">
        <v>325.89999999999998</v>
      </c>
      <c r="F59" s="32">
        <v>-119.6</v>
      </c>
      <c r="G59" s="32">
        <v>0</v>
      </c>
      <c r="H59" s="32">
        <v>-119.6</v>
      </c>
      <c r="I59" s="32">
        <v>-24.9</v>
      </c>
      <c r="J59" s="32">
        <v>0</v>
      </c>
      <c r="K59" s="32">
        <v>-24.9</v>
      </c>
      <c r="L59" s="32">
        <v>-355.9</v>
      </c>
      <c r="M59" s="32">
        <v>0</v>
      </c>
      <c r="N59" s="32">
        <v>-355.9</v>
      </c>
      <c r="O59" s="32">
        <v>839.8</v>
      </c>
      <c r="P59" s="32">
        <v>0</v>
      </c>
      <c r="Q59" s="32">
        <v>839.8</v>
      </c>
      <c r="R59" s="32">
        <v>-54.7</v>
      </c>
      <c r="S59" s="32">
        <v>0</v>
      </c>
      <c r="T59" s="32">
        <v>-54.7</v>
      </c>
      <c r="U59" s="32">
        <v>295.89999999999998</v>
      </c>
      <c r="V59" s="32">
        <v>0</v>
      </c>
      <c r="W59" s="32">
        <v>295.89999999999998</v>
      </c>
      <c r="X59" s="32">
        <v>-79.400000000000006</v>
      </c>
      <c r="Y59" s="32">
        <v>0</v>
      </c>
      <c r="Z59" s="32">
        <v>-79.400000000000006</v>
      </c>
      <c r="AA59" s="32">
        <v>250.4</v>
      </c>
      <c r="AB59" s="32">
        <v>0</v>
      </c>
      <c r="AC59" s="32">
        <v>250.4</v>
      </c>
      <c r="AD59" s="32">
        <v>-324.8</v>
      </c>
      <c r="AE59" s="32">
        <v>0</v>
      </c>
      <c r="AF59" s="32">
        <v>-324.8</v>
      </c>
      <c r="AG59" s="32">
        <v>-825.6</v>
      </c>
      <c r="AH59" s="32">
        <v>0</v>
      </c>
      <c r="AI59" s="32">
        <v>-825.6</v>
      </c>
      <c r="AJ59" s="32">
        <v>90.7</v>
      </c>
      <c r="AK59" s="32">
        <v>0</v>
      </c>
      <c r="AL59" s="32">
        <v>90.7</v>
      </c>
      <c r="AM59" s="32">
        <v>-275.8</v>
      </c>
      <c r="AN59" s="32">
        <v>0</v>
      </c>
      <c r="AO59" s="32">
        <v>-275.8</v>
      </c>
      <c r="AP59" s="32">
        <v>-354.8</v>
      </c>
      <c r="AQ59" s="32">
        <v>0</v>
      </c>
      <c r="AR59" s="32">
        <v>-354.8</v>
      </c>
      <c r="AS59" s="32">
        <v>-152.6</v>
      </c>
      <c r="AT59" s="32">
        <v>0</v>
      </c>
      <c r="AU59" s="32">
        <v>-152.6</v>
      </c>
      <c r="AV59" s="32">
        <v>403.3</v>
      </c>
      <c r="AW59" s="32">
        <v>0</v>
      </c>
      <c r="AX59" s="32">
        <v>403.3</v>
      </c>
      <c r="AY59" s="32">
        <v>-63.4</v>
      </c>
      <c r="AZ59" s="32">
        <v>0</v>
      </c>
      <c r="BA59" s="32">
        <v>-63.4</v>
      </c>
      <c r="BB59" s="32">
        <v>-582.1</v>
      </c>
      <c r="BC59" s="32">
        <v>0</v>
      </c>
      <c r="BD59" s="32">
        <v>-582.1</v>
      </c>
      <c r="BE59" s="32">
        <v>-333</v>
      </c>
      <c r="BF59" s="32">
        <v>0</v>
      </c>
      <c r="BG59" s="32">
        <v>-333</v>
      </c>
      <c r="BH59" s="32">
        <v>-81.5</v>
      </c>
      <c r="BI59" s="32">
        <v>0</v>
      </c>
      <c r="BJ59" s="32">
        <v>-81.5</v>
      </c>
      <c r="BK59" s="32">
        <v>-359.6</v>
      </c>
      <c r="BL59" s="32">
        <v>0</v>
      </c>
      <c r="BM59" s="32">
        <v>-359.6</v>
      </c>
      <c r="BN59" s="32">
        <v>-211</v>
      </c>
      <c r="BO59" s="32">
        <v>0</v>
      </c>
      <c r="BP59" s="32">
        <v>-211</v>
      </c>
      <c r="BQ59" s="32">
        <v>241.9</v>
      </c>
      <c r="BR59" s="32">
        <v>0</v>
      </c>
      <c r="BS59" s="32">
        <v>241.9</v>
      </c>
      <c r="BT59" s="32">
        <v>260.60000000000002</v>
      </c>
      <c r="BU59" s="32">
        <v>0</v>
      </c>
      <c r="BV59" s="32">
        <v>260.60000000000002</v>
      </c>
      <c r="BW59" s="32">
        <v>-18.2</v>
      </c>
      <c r="BX59" s="32">
        <v>0</v>
      </c>
      <c r="BY59" s="32">
        <v>-18.2</v>
      </c>
      <c r="BZ59" s="32">
        <v>-317.39999999999998</v>
      </c>
      <c r="CA59" s="32">
        <v>0</v>
      </c>
      <c r="CB59" s="32">
        <v>-317.39999999999998</v>
      </c>
      <c r="CC59" s="32">
        <v>-40.6</v>
      </c>
      <c r="CD59" s="32">
        <v>0</v>
      </c>
      <c r="CE59" s="32">
        <v>-40.6</v>
      </c>
      <c r="CF59" s="32">
        <v>-345.1</v>
      </c>
      <c r="CG59" s="32">
        <v>0</v>
      </c>
      <c r="CH59" s="32">
        <v>-345.1</v>
      </c>
      <c r="CI59" s="32">
        <v>380</v>
      </c>
      <c r="CJ59" s="32">
        <v>0</v>
      </c>
      <c r="CK59" s="32">
        <v>380</v>
      </c>
      <c r="CL59" s="32">
        <v>-159.4</v>
      </c>
      <c r="CM59" s="32">
        <v>0</v>
      </c>
      <c r="CN59" s="32">
        <v>-159.4</v>
      </c>
      <c r="CO59" s="32">
        <v>-107.2</v>
      </c>
      <c r="CP59" s="32">
        <v>0</v>
      </c>
      <c r="CQ59" s="32">
        <v>-107.2</v>
      </c>
      <c r="CR59" s="32">
        <v>-62.1</v>
      </c>
      <c r="CS59" s="32">
        <v>0</v>
      </c>
      <c r="CT59" s="32">
        <v>-62.1</v>
      </c>
      <c r="CU59" s="32">
        <v>281.7</v>
      </c>
      <c r="CV59" s="32">
        <v>0</v>
      </c>
      <c r="CW59" s="32">
        <v>281.7</v>
      </c>
      <c r="CX59" s="81">
        <v>98.5</v>
      </c>
      <c r="CY59" s="81">
        <v>0</v>
      </c>
      <c r="CZ59" s="81">
        <v>98.5</v>
      </c>
      <c r="DA59" s="81">
        <v>-40.799999999999997</v>
      </c>
      <c r="DB59" s="81">
        <v>0</v>
      </c>
      <c r="DC59" s="81">
        <v>-40.799999999999997</v>
      </c>
      <c r="DD59" s="81">
        <v>-296.60000000000002</v>
      </c>
      <c r="DE59" s="81">
        <v>0</v>
      </c>
      <c r="DF59" s="81">
        <v>-296.60000000000002</v>
      </c>
      <c r="DG59" s="81">
        <v>308.5</v>
      </c>
      <c r="DH59" s="81">
        <v>0</v>
      </c>
      <c r="DI59" s="81">
        <v>308.5</v>
      </c>
      <c r="DJ59" s="81">
        <v>-196.8</v>
      </c>
      <c r="DK59" s="81">
        <v>0</v>
      </c>
      <c r="DL59" s="81">
        <v>-196.8</v>
      </c>
      <c r="DM59" s="81">
        <v>188</v>
      </c>
      <c r="DN59" s="81">
        <v>0</v>
      </c>
      <c r="DO59" s="81">
        <v>188</v>
      </c>
      <c r="DP59" s="81">
        <v>13.7</v>
      </c>
      <c r="DQ59" s="81">
        <v>0</v>
      </c>
      <c r="DR59" s="81">
        <v>13.7</v>
      </c>
      <c r="DS59" s="81">
        <v>187.4</v>
      </c>
      <c r="DT59" s="81">
        <v>0</v>
      </c>
      <c r="DU59" s="81">
        <v>187.4</v>
      </c>
      <c r="DV59" s="81">
        <v>2.4</v>
      </c>
      <c r="DW59" s="81">
        <v>0</v>
      </c>
      <c r="DX59" s="81">
        <v>2.4</v>
      </c>
      <c r="DY59" s="81">
        <v>-111.3</v>
      </c>
      <c r="DZ59" s="81">
        <v>0</v>
      </c>
      <c r="EA59" s="81">
        <v>-111.3</v>
      </c>
      <c r="EB59" s="81">
        <v>-127.6</v>
      </c>
      <c r="EC59" s="81">
        <v>0</v>
      </c>
      <c r="ED59" s="81">
        <v>-127.6</v>
      </c>
      <c r="EE59" s="81">
        <v>318.60000000000002</v>
      </c>
      <c r="EF59" s="81">
        <v>0</v>
      </c>
      <c r="EG59" s="81">
        <v>318.60000000000002</v>
      </c>
      <c r="EH59" s="81">
        <v>-55.4</v>
      </c>
      <c r="EI59" s="81">
        <v>0</v>
      </c>
      <c r="EJ59" s="81">
        <v>-55.4</v>
      </c>
      <c r="EK59" s="81">
        <v>-89.7</v>
      </c>
      <c r="EL59" s="81">
        <v>0</v>
      </c>
      <c r="EM59" s="81">
        <v>-89.7</v>
      </c>
      <c r="EN59" s="81">
        <v>-152.69999999999999</v>
      </c>
      <c r="EO59" s="81">
        <v>0</v>
      </c>
      <c r="EP59" s="81">
        <v>-152.69999999999999</v>
      </c>
      <c r="EQ59" s="81">
        <v>-230.8</v>
      </c>
      <c r="ER59" s="81">
        <v>0</v>
      </c>
      <c r="ES59" s="81">
        <v>-230.8</v>
      </c>
      <c r="ET59" s="81">
        <v>284.2</v>
      </c>
      <c r="EU59" s="81">
        <v>0</v>
      </c>
      <c r="EV59" s="81">
        <v>284.2</v>
      </c>
      <c r="EW59" s="33" t="s">
        <v>645</v>
      </c>
      <c r="EX59" s="608"/>
      <c r="EY59" s="608"/>
      <c r="EZ59" s="608"/>
      <c r="FA59" s="608"/>
      <c r="FB59" s="608"/>
      <c r="FC59" s="608"/>
      <c r="FD59" s="608"/>
      <c r="FE59" s="608"/>
      <c r="FF59" s="630"/>
      <c r="FG59" s="630"/>
      <c r="FH59" s="630"/>
      <c r="FI59" s="630"/>
      <c r="FJ59" s="630"/>
      <c r="FK59" s="630"/>
      <c r="FL59" s="627"/>
      <c r="FM59" s="627"/>
      <c r="FN59" s="627"/>
      <c r="FO59" s="627"/>
      <c r="FP59" s="627"/>
      <c r="FQ59" s="627"/>
      <c r="FR59" s="627"/>
      <c r="FS59" s="627"/>
      <c r="FT59" s="627"/>
      <c r="FU59" s="627"/>
      <c r="FV59" s="627"/>
      <c r="FW59" s="627"/>
      <c r="FX59" s="627"/>
      <c r="FY59" s="627"/>
      <c r="FZ59" s="627"/>
      <c r="GA59" s="627"/>
      <c r="GB59" s="627"/>
      <c r="GC59" s="627"/>
      <c r="GD59" s="627"/>
      <c r="GE59" s="627"/>
      <c r="GF59" s="627"/>
      <c r="GG59" s="627"/>
      <c r="GH59" s="627"/>
      <c r="GI59" s="627"/>
      <c r="GJ59" s="627"/>
      <c r="GK59" s="627"/>
      <c r="GL59" s="627"/>
      <c r="GM59" s="627"/>
      <c r="GN59" s="627"/>
      <c r="GO59" s="627"/>
      <c r="GP59" s="627"/>
      <c r="GQ59" s="627"/>
      <c r="GR59" s="627"/>
      <c r="GS59" s="627"/>
      <c r="GT59" s="627"/>
      <c r="GU59" s="627"/>
      <c r="GV59" s="627"/>
      <c r="GW59" s="627"/>
      <c r="GX59" s="627"/>
      <c r="GY59" s="627"/>
      <c r="GZ59" s="627"/>
      <c r="HA59" s="627"/>
      <c r="HB59" s="627"/>
      <c r="HC59" s="627"/>
    </row>
    <row r="60" spans="1:211" s="30" customFormat="1" ht="30" customHeight="1" x14ac:dyDescent="0.5">
      <c r="A60" s="40"/>
      <c r="B60" s="27" t="s">
        <v>197</v>
      </c>
      <c r="C60" s="28">
        <v>0.9</v>
      </c>
      <c r="D60" s="28">
        <v>0</v>
      </c>
      <c r="E60" s="28">
        <v>0.9</v>
      </c>
      <c r="F60" s="28">
        <v>-0.5</v>
      </c>
      <c r="G60" s="28">
        <v>0</v>
      </c>
      <c r="H60" s="28">
        <v>-0.5</v>
      </c>
      <c r="I60" s="28">
        <v>3.1</v>
      </c>
      <c r="J60" s="28">
        <v>0</v>
      </c>
      <c r="K60" s="28">
        <v>3.1</v>
      </c>
      <c r="L60" s="28">
        <v>-0.1</v>
      </c>
      <c r="M60" s="28">
        <v>0</v>
      </c>
      <c r="N60" s="28">
        <v>-0.1</v>
      </c>
      <c r="O60" s="28">
        <v>1.2</v>
      </c>
      <c r="P60" s="28">
        <v>0</v>
      </c>
      <c r="Q60" s="28">
        <v>1.2</v>
      </c>
      <c r="R60" s="28">
        <v>-2.2000000000000002</v>
      </c>
      <c r="S60" s="28">
        <v>0</v>
      </c>
      <c r="T60" s="28">
        <v>-2.2000000000000002</v>
      </c>
      <c r="U60" s="28">
        <v>2.7</v>
      </c>
      <c r="V60" s="28">
        <v>0</v>
      </c>
      <c r="W60" s="28">
        <v>2.7</v>
      </c>
      <c r="X60" s="28">
        <v>0.8</v>
      </c>
      <c r="Y60" s="28">
        <v>0</v>
      </c>
      <c r="Z60" s="28">
        <v>0.8</v>
      </c>
      <c r="AA60" s="28">
        <v>4.5999999999999996</v>
      </c>
      <c r="AB60" s="28">
        <v>0</v>
      </c>
      <c r="AC60" s="28">
        <v>4.5999999999999996</v>
      </c>
      <c r="AD60" s="28">
        <v>0</v>
      </c>
      <c r="AE60" s="28">
        <v>0</v>
      </c>
      <c r="AF60" s="28">
        <v>0</v>
      </c>
      <c r="AG60" s="28">
        <v>1.4</v>
      </c>
      <c r="AH60" s="28">
        <v>0</v>
      </c>
      <c r="AI60" s="28">
        <v>1.4</v>
      </c>
      <c r="AJ60" s="28">
        <v>-0.3</v>
      </c>
      <c r="AK60" s="28">
        <v>0</v>
      </c>
      <c r="AL60" s="28">
        <v>-0.3</v>
      </c>
      <c r="AM60" s="28">
        <v>0.7</v>
      </c>
      <c r="AN60" s="28">
        <v>0</v>
      </c>
      <c r="AO60" s="28">
        <v>0.7</v>
      </c>
      <c r="AP60" s="28">
        <v>5.4</v>
      </c>
      <c r="AQ60" s="28">
        <v>0</v>
      </c>
      <c r="AR60" s="28">
        <v>5.4</v>
      </c>
      <c r="AS60" s="28">
        <v>1.5</v>
      </c>
      <c r="AT60" s="28">
        <v>0</v>
      </c>
      <c r="AU60" s="28">
        <v>1.5</v>
      </c>
      <c r="AV60" s="28">
        <v>3.5</v>
      </c>
      <c r="AW60" s="28">
        <v>0</v>
      </c>
      <c r="AX60" s="28">
        <v>3.5</v>
      </c>
      <c r="AY60" s="28">
        <v>-0.5</v>
      </c>
      <c r="AZ60" s="28">
        <v>0</v>
      </c>
      <c r="BA60" s="28">
        <v>-0.5</v>
      </c>
      <c r="BB60" s="28">
        <v>4.8</v>
      </c>
      <c r="BC60" s="28">
        <v>0</v>
      </c>
      <c r="BD60" s="28">
        <v>4.8</v>
      </c>
      <c r="BE60" s="28">
        <v>-2.4</v>
      </c>
      <c r="BF60" s="28">
        <v>0</v>
      </c>
      <c r="BG60" s="28">
        <v>-2.4</v>
      </c>
      <c r="BH60" s="28">
        <v>12.6</v>
      </c>
      <c r="BI60" s="28">
        <v>0</v>
      </c>
      <c r="BJ60" s="28">
        <v>12.6</v>
      </c>
      <c r="BK60" s="28">
        <v>5.4</v>
      </c>
      <c r="BL60" s="28">
        <v>0</v>
      </c>
      <c r="BM60" s="28">
        <v>5.4</v>
      </c>
      <c r="BN60" s="28">
        <v>1.1000000000000001</v>
      </c>
      <c r="BO60" s="28">
        <v>0</v>
      </c>
      <c r="BP60" s="28">
        <v>1.1000000000000001</v>
      </c>
      <c r="BQ60" s="28">
        <v>-22.8</v>
      </c>
      <c r="BR60" s="28">
        <v>0</v>
      </c>
      <c r="BS60" s="28">
        <v>-22.8</v>
      </c>
      <c r="BT60" s="28">
        <v>2.5</v>
      </c>
      <c r="BU60" s="28">
        <v>0</v>
      </c>
      <c r="BV60" s="28">
        <v>2.5</v>
      </c>
      <c r="BW60" s="28">
        <v>-8.6</v>
      </c>
      <c r="BX60" s="28">
        <v>0</v>
      </c>
      <c r="BY60" s="28">
        <v>-8.6</v>
      </c>
      <c r="BZ60" s="28">
        <v>5.0999999999999996</v>
      </c>
      <c r="CA60" s="28">
        <v>0</v>
      </c>
      <c r="CB60" s="28">
        <v>5.0999999999999996</v>
      </c>
      <c r="CC60" s="28">
        <v>-10.3</v>
      </c>
      <c r="CD60" s="28">
        <v>0</v>
      </c>
      <c r="CE60" s="28">
        <v>-10.3</v>
      </c>
      <c r="CF60" s="28">
        <v>1.3</v>
      </c>
      <c r="CG60" s="28">
        <v>0</v>
      </c>
      <c r="CH60" s="28">
        <v>1.3</v>
      </c>
      <c r="CI60" s="28">
        <v>-9</v>
      </c>
      <c r="CJ60" s="28">
        <v>0</v>
      </c>
      <c r="CK60" s="28">
        <v>-9</v>
      </c>
      <c r="CL60" s="28">
        <v>1.6</v>
      </c>
      <c r="CM60" s="28">
        <v>0</v>
      </c>
      <c r="CN60" s="28">
        <v>1.6</v>
      </c>
      <c r="CO60" s="28">
        <v>-3.4</v>
      </c>
      <c r="CP60" s="28">
        <v>0</v>
      </c>
      <c r="CQ60" s="28">
        <v>-3.4</v>
      </c>
      <c r="CR60" s="28">
        <v>2.7</v>
      </c>
      <c r="CS60" s="28">
        <v>0</v>
      </c>
      <c r="CT60" s="28">
        <v>2.7</v>
      </c>
      <c r="CU60" s="28">
        <v>-0.7</v>
      </c>
      <c r="CV60" s="28">
        <v>0</v>
      </c>
      <c r="CW60" s="28">
        <v>-0.7</v>
      </c>
      <c r="CX60" s="80">
        <v>10.199999999999999</v>
      </c>
      <c r="CY60" s="80">
        <v>0</v>
      </c>
      <c r="CZ60" s="80">
        <v>10.199999999999999</v>
      </c>
      <c r="DA60" s="80">
        <v>15.5</v>
      </c>
      <c r="DB60" s="80">
        <v>0</v>
      </c>
      <c r="DC60" s="80">
        <v>15.5</v>
      </c>
      <c r="DD60" s="80">
        <v>20.2</v>
      </c>
      <c r="DE60" s="80">
        <v>0</v>
      </c>
      <c r="DF60" s="80">
        <v>20.2</v>
      </c>
      <c r="DG60" s="80">
        <v>15.6</v>
      </c>
      <c r="DH60" s="80">
        <v>0</v>
      </c>
      <c r="DI60" s="80">
        <v>15.6</v>
      </c>
      <c r="DJ60" s="80">
        <v>20.399999999999999</v>
      </c>
      <c r="DK60" s="80">
        <v>0</v>
      </c>
      <c r="DL60" s="80">
        <v>20.399999999999999</v>
      </c>
      <c r="DM60" s="80">
        <v>-10.8</v>
      </c>
      <c r="DN60" s="80">
        <v>0</v>
      </c>
      <c r="DO60" s="80">
        <v>-10.8</v>
      </c>
      <c r="DP60" s="80">
        <v>5</v>
      </c>
      <c r="DQ60" s="80">
        <v>0</v>
      </c>
      <c r="DR60" s="80">
        <v>5</v>
      </c>
      <c r="DS60" s="80">
        <v>-1.6</v>
      </c>
      <c r="DT60" s="80">
        <v>0</v>
      </c>
      <c r="DU60" s="80">
        <v>-1.6</v>
      </c>
      <c r="DV60" s="80">
        <v>28.2</v>
      </c>
      <c r="DW60" s="80">
        <v>0</v>
      </c>
      <c r="DX60" s="80">
        <v>28.2</v>
      </c>
      <c r="DY60" s="80">
        <v>-14.8</v>
      </c>
      <c r="DZ60" s="80">
        <v>0</v>
      </c>
      <c r="EA60" s="80">
        <v>-14.8</v>
      </c>
      <c r="EB60" s="80">
        <v>-1.6</v>
      </c>
      <c r="EC60" s="80">
        <v>0</v>
      </c>
      <c r="ED60" s="80">
        <v>-1.6</v>
      </c>
      <c r="EE60" s="80">
        <v>-14.4</v>
      </c>
      <c r="EF60" s="80">
        <v>0</v>
      </c>
      <c r="EG60" s="80">
        <v>-14.4</v>
      </c>
      <c r="EH60" s="80">
        <v>8.9</v>
      </c>
      <c r="EI60" s="80">
        <v>0</v>
      </c>
      <c r="EJ60" s="80">
        <v>8.9</v>
      </c>
      <c r="EK60" s="80">
        <v>-8.5</v>
      </c>
      <c r="EL60" s="80">
        <v>0</v>
      </c>
      <c r="EM60" s="80">
        <v>-8.5</v>
      </c>
      <c r="EN60" s="80">
        <v>-1</v>
      </c>
      <c r="EO60" s="80">
        <v>0</v>
      </c>
      <c r="EP60" s="80">
        <v>-1</v>
      </c>
      <c r="EQ60" s="80">
        <v>-10.8</v>
      </c>
      <c r="ER60" s="80">
        <v>0</v>
      </c>
      <c r="ES60" s="80">
        <v>-10.8</v>
      </c>
      <c r="ET60" s="80">
        <v>10.7</v>
      </c>
      <c r="EU60" s="80">
        <v>0</v>
      </c>
      <c r="EV60" s="80">
        <v>10.7</v>
      </c>
      <c r="EW60" s="29" t="s">
        <v>319</v>
      </c>
      <c r="EX60" s="608"/>
      <c r="EY60" s="608"/>
      <c r="EZ60" s="608"/>
      <c r="FA60" s="608"/>
      <c r="FB60" s="608"/>
      <c r="FC60" s="608"/>
      <c r="FD60" s="608"/>
      <c r="FE60" s="608"/>
      <c r="FF60" s="630"/>
      <c r="FG60" s="630"/>
      <c r="FH60" s="630"/>
      <c r="FI60" s="630"/>
      <c r="FJ60" s="630"/>
      <c r="FK60" s="630"/>
      <c r="FL60" s="627"/>
      <c r="FM60" s="627"/>
      <c r="FN60" s="627"/>
      <c r="FO60" s="627"/>
      <c r="FP60" s="627"/>
      <c r="FQ60" s="627"/>
      <c r="FR60" s="627"/>
      <c r="FS60" s="627"/>
      <c r="FT60" s="627"/>
      <c r="FU60" s="627"/>
      <c r="FV60" s="627"/>
      <c r="FW60" s="627"/>
      <c r="FX60" s="627"/>
      <c r="FY60" s="627"/>
      <c r="FZ60" s="627"/>
      <c r="GA60" s="627"/>
      <c r="GB60" s="627"/>
      <c r="GC60" s="627"/>
      <c r="GD60" s="627"/>
      <c r="GE60" s="627"/>
      <c r="GF60" s="627"/>
      <c r="GG60" s="627"/>
      <c r="GH60" s="627"/>
      <c r="GI60" s="627"/>
      <c r="GJ60" s="627"/>
      <c r="GK60" s="627"/>
      <c r="GL60" s="627"/>
      <c r="GM60" s="627"/>
      <c r="GN60" s="627"/>
      <c r="GO60" s="627"/>
      <c r="GP60" s="627"/>
      <c r="GQ60" s="627"/>
      <c r="GR60" s="627"/>
      <c r="GS60" s="627"/>
      <c r="GT60" s="627"/>
      <c r="GU60" s="627"/>
      <c r="GV60" s="627"/>
      <c r="GW60" s="627"/>
      <c r="GX60" s="627"/>
      <c r="GY60" s="627"/>
      <c r="GZ60" s="627"/>
      <c r="HA60" s="627"/>
      <c r="HB60" s="627"/>
      <c r="HC60" s="627"/>
    </row>
    <row r="61" spans="1:211" s="30" customFormat="1" ht="51" customHeight="1" x14ac:dyDescent="0.5">
      <c r="A61" s="40"/>
      <c r="B61" s="248" t="s">
        <v>848</v>
      </c>
      <c r="C61" s="898">
        <v>627.4</v>
      </c>
      <c r="D61" s="899"/>
      <c r="E61" s="900"/>
      <c r="F61" s="898">
        <v>313.3</v>
      </c>
      <c r="G61" s="899"/>
      <c r="H61" s="900"/>
      <c r="I61" s="898">
        <v>-171.7</v>
      </c>
      <c r="J61" s="899"/>
      <c r="K61" s="900"/>
      <c r="L61" s="898">
        <v>-1.4</v>
      </c>
      <c r="M61" s="899"/>
      <c r="N61" s="900"/>
      <c r="O61" s="898">
        <v>380</v>
      </c>
      <c r="P61" s="899"/>
      <c r="Q61" s="900"/>
      <c r="R61" s="898">
        <v>19.3</v>
      </c>
      <c r="S61" s="899"/>
      <c r="T61" s="900"/>
      <c r="U61" s="898">
        <v>101.9</v>
      </c>
      <c r="V61" s="899"/>
      <c r="W61" s="900"/>
      <c r="X61" s="898">
        <v>-28.4</v>
      </c>
      <c r="Y61" s="899"/>
      <c r="Z61" s="900"/>
      <c r="AA61" s="898">
        <v>13.5</v>
      </c>
      <c r="AB61" s="899"/>
      <c r="AC61" s="900"/>
      <c r="AD61" s="898">
        <v>-13.2</v>
      </c>
      <c r="AE61" s="899"/>
      <c r="AF61" s="900"/>
      <c r="AG61" s="898">
        <v>71.7</v>
      </c>
      <c r="AH61" s="899"/>
      <c r="AI61" s="900"/>
      <c r="AJ61" s="898">
        <v>171.5</v>
      </c>
      <c r="AK61" s="899"/>
      <c r="AL61" s="900"/>
      <c r="AM61" s="898">
        <v>-291.8</v>
      </c>
      <c r="AN61" s="899"/>
      <c r="AO61" s="900"/>
      <c r="AP61" s="898">
        <v>592.20000000000005</v>
      </c>
      <c r="AQ61" s="899"/>
      <c r="AR61" s="900"/>
      <c r="AS61" s="898">
        <v>-389.9</v>
      </c>
      <c r="AT61" s="899"/>
      <c r="AU61" s="900"/>
      <c r="AV61" s="898">
        <v>816.8</v>
      </c>
      <c r="AW61" s="899"/>
      <c r="AX61" s="900"/>
      <c r="AY61" s="898">
        <v>-164.2</v>
      </c>
      <c r="AZ61" s="899"/>
      <c r="BA61" s="900"/>
      <c r="BB61" s="898">
        <v>-127.1</v>
      </c>
      <c r="BC61" s="899"/>
      <c r="BD61" s="900"/>
      <c r="BE61" s="898">
        <v>-55.4</v>
      </c>
      <c r="BF61" s="899"/>
      <c r="BG61" s="900"/>
      <c r="BH61" s="898">
        <v>-385.6</v>
      </c>
      <c r="BI61" s="899"/>
      <c r="BJ61" s="900"/>
      <c r="BK61" s="898">
        <v>-219.4</v>
      </c>
      <c r="BL61" s="899"/>
      <c r="BM61" s="900"/>
      <c r="BN61" s="898">
        <v>112</v>
      </c>
      <c r="BO61" s="899"/>
      <c r="BP61" s="900"/>
      <c r="BQ61" s="898">
        <v>134.9</v>
      </c>
      <c r="BR61" s="899"/>
      <c r="BS61" s="900"/>
      <c r="BT61" s="898">
        <v>34.4</v>
      </c>
      <c r="BU61" s="899"/>
      <c r="BV61" s="900"/>
      <c r="BW61" s="898">
        <v>31</v>
      </c>
      <c r="BX61" s="899"/>
      <c r="BY61" s="900"/>
      <c r="BZ61" s="898">
        <v>-631.6</v>
      </c>
      <c r="CA61" s="899"/>
      <c r="CB61" s="900"/>
      <c r="CC61" s="898">
        <v>309.39999999999998</v>
      </c>
      <c r="CD61" s="899"/>
      <c r="CE61" s="900"/>
      <c r="CF61" s="898">
        <v>308.2</v>
      </c>
      <c r="CG61" s="899"/>
      <c r="CH61" s="900"/>
      <c r="CI61" s="898">
        <v>60.692000000000007</v>
      </c>
      <c r="CJ61" s="899"/>
      <c r="CK61" s="900"/>
      <c r="CL61" s="898">
        <v>259.89999999999998</v>
      </c>
      <c r="CM61" s="899"/>
      <c r="CN61" s="900"/>
      <c r="CO61" s="898">
        <v>444.96449999999908</v>
      </c>
      <c r="CP61" s="899"/>
      <c r="CQ61" s="900"/>
      <c r="CR61" s="898">
        <v>191.0850000000014</v>
      </c>
      <c r="CS61" s="899"/>
      <c r="CT61" s="900"/>
      <c r="CU61" s="898">
        <v>142.41399999999999</v>
      </c>
      <c r="CV61" s="899"/>
      <c r="CW61" s="900"/>
      <c r="CX61" s="898">
        <v>-319.2140000000004</v>
      </c>
      <c r="CY61" s="899"/>
      <c r="CZ61" s="900"/>
      <c r="DA61" s="898">
        <v>-367.21000000000004</v>
      </c>
      <c r="DB61" s="899"/>
      <c r="DC61" s="900"/>
      <c r="DD61" s="898">
        <v>-548.78800000000024</v>
      </c>
      <c r="DE61" s="899"/>
      <c r="DF61" s="900"/>
      <c r="DG61" s="915">
        <v>-298.61600000000021</v>
      </c>
      <c r="DH61" s="916"/>
      <c r="DI61" s="917"/>
      <c r="DJ61" s="915">
        <v>128.05800000000045</v>
      </c>
      <c r="DK61" s="916"/>
      <c r="DL61" s="917"/>
      <c r="DM61" s="915">
        <v>-185.42409999999973</v>
      </c>
      <c r="DN61" s="916"/>
      <c r="DO61" s="917"/>
      <c r="DP61" s="924">
        <v>-89.868000000000166</v>
      </c>
      <c r="DQ61" s="925"/>
      <c r="DR61" s="926"/>
      <c r="DS61" s="915">
        <v>-179.99000000000012</v>
      </c>
      <c r="DT61" s="916"/>
      <c r="DU61" s="917"/>
      <c r="DV61" s="915">
        <v>255.36449999999962</v>
      </c>
      <c r="DW61" s="916"/>
      <c r="DX61" s="917"/>
      <c r="DY61" s="915">
        <v>277.72750000000013</v>
      </c>
      <c r="DZ61" s="916"/>
      <c r="EA61" s="917"/>
      <c r="EB61" s="915">
        <v>501.91450000000032</v>
      </c>
      <c r="EC61" s="916"/>
      <c r="ED61" s="917"/>
      <c r="EE61" s="915">
        <v>-87.948096100000612</v>
      </c>
      <c r="EF61" s="916"/>
      <c r="EG61" s="917"/>
      <c r="EH61" s="915">
        <v>202.50490390000061</v>
      </c>
      <c r="EI61" s="916"/>
      <c r="EJ61" s="917"/>
      <c r="EK61" s="915">
        <v>490.74490390000022</v>
      </c>
      <c r="EL61" s="916"/>
      <c r="EM61" s="917"/>
      <c r="EN61" s="915">
        <v>676.52549565739105</v>
      </c>
      <c r="EO61" s="916"/>
      <c r="EP61" s="917"/>
      <c r="EQ61" s="915">
        <v>-169.95014172700053</v>
      </c>
      <c r="ER61" s="916"/>
      <c r="ES61" s="917"/>
      <c r="ET61" s="915">
        <v>-55.586218799999074</v>
      </c>
      <c r="EU61" s="916"/>
      <c r="EV61" s="917"/>
      <c r="EW61" s="249" t="s">
        <v>852</v>
      </c>
      <c r="EX61" s="608"/>
      <c r="EY61" s="608"/>
      <c r="EZ61" s="608"/>
      <c r="FA61" s="608"/>
      <c r="FB61" s="608"/>
      <c r="FC61" s="608"/>
      <c r="FD61" s="608"/>
      <c r="FE61" s="608"/>
      <c r="FF61" s="630"/>
      <c r="FG61" s="630"/>
      <c r="FH61" s="630"/>
      <c r="FI61" s="630"/>
      <c r="FJ61" s="630"/>
      <c r="FK61" s="630"/>
      <c r="FL61" s="627"/>
      <c r="FM61" s="627"/>
      <c r="FN61" s="627"/>
      <c r="FO61" s="627"/>
      <c r="FP61" s="627"/>
      <c r="FQ61" s="627"/>
      <c r="FR61" s="627"/>
      <c r="FS61" s="627"/>
      <c r="FT61" s="627"/>
      <c r="FU61" s="627"/>
      <c r="FV61" s="627"/>
      <c r="FW61" s="627"/>
      <c r="FX61" s="627"/>
      <c r="FY61" s="627"/>
      <c r="FZ61" s="627"/>
      <c r="GA61" s="627"/>
      <c r="GB61" s="627"/>
      <c r="GC61" s="627"/>
      <c r="GD61" s="627"/>
      <c r="GE61" s="627"/>
      <c r="GF61" s="627"/>
      <c r="GG61" s="627"/>
      <c r="GH61" s="627"/>
      <c r="GI61" s="627"/>
      <c r="GJ61" s="627"/>
      <c r="GK61" s="627"/>
      <c r="GL61" s="627"/>
      <c r="GM61" s="627"/>
      <c r="GN61" s="627"/>
      <c r="GO61" s="627"/>
      <c r="GP61" s="627"/>
      <c r="GQ61" s="627"/>
      <c r="GR61" s="627"/>
      <c r="GS61" s="627"/>
      <c r="GT61" s="627"/>
      <c r="GU61" s="627"/>
      <c r="GV61" s="627"/>
      <c r="GW61" s="627"/>
      <c r="GX61" s="627"/>
      <c r="GY61" s="627"/>
      <c r="GZ61" s="627"/>
      <c r="HA61" s="627"/>
      <c r="HB61" s="627"/>
      <c r="HC61" s="627"/>
    </row>
    <row r="62" spans="1:211" s="30" customFormat="1" ht="10.15" customHeight="1" x14ac:dyDescent="0.5">
      <c r="A62" s="40"/>
      <c r="B62" s="348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4"/>
      <c r="N62" s="354"/>
      <c r="O62" s="354"/>
      <c r="P62" s="354"/>
      <c r="Q62" s="354"/>
      <c r="R62" s="354"/>
      <c r="S62" s="354"/>
      <c r="T62" s="354"/>
      <c r="U62" s="354"/>
      <c r="V62" s="354"/>
      <c r="W62" s="354"/>
      <c r="X62" s="354"/>
      <c r="Y62" s="354"/>
      <c r="Z62" s="354"/>
      <c r="AA62" s="354"/>
      <c r="AB62" s="354"/>
      <c r="AC62" s="354"/>
      <c r="AD62" s="354"/>
      <c r="AE62" s="354"/>
      <c r="AF62" s="354"/>
      <c r="AG62" s="354"/>
      <c r="AH62" s="354"/>
      <c r="AI62" s="354"/>
      <c r="AJ62" s="354"/>
      <c r="AK62" s="354"/>
      <c r="AL62" s="354"/>
      <c r="AM62" s="354"/>
      <c r="AN62" s="354"/>
      <c r="AO62" s="354"/>
      <c r="AP62" s="354"/>
      <c r="AQ62" s="354"/>
      <c r="AR62" s="354"/>
      <c r="AS62" s="354"/>
      <c r="AT62" s="354"/>
      <c r="AU62" s="354"/>
      <c r="AV62" s="354"/>
      <c r="AW62" s="354"/>
      <c r="AX62" s="354"/>
      <c r="AY62" s="354"/>
      <c r="AZ62" s="354"/>
      <c r="BA62" s="354"/>
      <c r="BB62" s="354"/>
      <c r="BC62" s="354"/>
      <c r="BD62" s="354"/>
      <c r="BE62" s="354"/>
      <c r="BF62" s="354"/>
      <c r="BG62" s="354"/>
      <c r="BH62" s="354"/>
      <c r="BI62" s="354"/>
      <c r="BJ62" s="354"/>
      <c r="BK62" s="354"/>
      <c r="BL62" s="354"/>
      <c r="BM62" s="354"/>
      <c r="BN62" s="354"/>
      <c r="BO62" s="354"/>
      <c r="BP62" s="354"/>
      <c r="BQ62" s="354"/>
      <c r="BR62" s="354"/>
      <c r="BS62" s="354"/>
      <c r="BT62" s="354"/>
      <c r="BU62" s="354"/>
      <c r="BV62" s="354"/>
      <c r="BW62" s="354"/>
      <c r="BX62" s="354"/>
      <c r="BY62" s="354"/>
      <c r="BZ62" s="354"/>
      <c r="CA62" s="354"/>
      <c r="CB62" s="354"/>
      <c r="CC62" s="354"/>
      <c r="CD62" s="354"/>
      <c r="CE62" s="354"/>
      <c r="CF62" s="354"/>
      <c r="CG62" s="354"/>
      <c r="CH62" s="354"/>
      <c r="CI62" s="354"/>
      <c r="CJ62" s="354"/>
      <c r="CK62" s="354"/>
      <c r="CL62" s="354"/>
      <c r="CM62" s="354"/>
      <c r="CN62" s="354"/>
      <c r="CO62" s="354"/>
      <c r="CP62" s="354"/>
      <c r="CQ62" s="354"/>
      <c r="CR62" s="354"/>
      <c r="CS62" s="354"/>
      <c r="CT62" s="354"/>
      <c r="CU62" s="354"/>
      <c r="CV62" s="354"/>
      <c r="CW62" s="354"/>
      <c r="CX62" s="355"/>
      <c r="CY62" s="355"/>
      <c r="CZ62" s="355"/>
      <c r="DA62" s="356"/>
      <c r="DB62" s="356"/>
      <c r="DC62" s="356"/>
      <c r="DD62" s="356"/>
      <c r="DE62" s="356"/>
      <c r="DF62" s="356"/>
      <c r="DG62" s="356"/>
      <c r="DH62" s="356"/>
      <c r="DI62" s="356"/>
      <c r="DJ62" s="356"/>
      <c r="DK62" s="356"/>
      <c r="DL62" s="356"/>
      <c r="DM62" s="356"/>
      <c r="DN62" s="356"/>
      <c r="DO62" s="356"/>
      <c r="DP62" s="356"/>
      <c r="DQ62" s="356"/>
      <c r="DR62" s="356"/>
      <c r="DS62" s="356"/>
      <c r="DT62" s="356"/>
      <c r="DU62" s="356"/>
      <c r="DV62" s="356"/>
      <c r="DW62" s="356"/>
      <c r="DX62" s="356"/>
      <c r="DY62" s="356"/>
      <c r="DZ62" s="356"/>
      <c r="EA62" s="356"/>
      <c r="EB62" s="356"/>
      <c r="EC62" s="356"/>
      <c r="ED62" s="356"/>
      <c r="EE62" s="356"/>
      <c r="EF62" s="356"/>
      <c r="EG62" s="356"/>
      <c r="EH62" s="356"/>
      <c r="EI62" s="356"/>
      <c r="EJ62" s="356"/>
      <c r="EK62" s="356"/>
      <c r="EL62" s="356"/>
      <c r="EM62" s="356"/>
      <c r="EN62" s="356"/>
      <c r="EO62" s="356"/>
      <c r="EP62" s="356"/>
      <c r="EQ62" s="356"/>
      <c r="ER62" s="356"/>
      <c r="ES62" s="356"/>
      <c r="ET62" s="356"/>
      <c r="EU62" s="356"/>
      <c r="EV62" s="356"/>
      <c r="EW62" s="351"/>
      <c r="EX62" s="630"/>
      <c r="EY62" s="630"/>
      <c r="EZ62" s="630"/>
      <c r="FA62" s="630"/>
      <c r="FB62" s="630"/>
      <c r="FC62" s="630"/>
      <c r="FD62" s="630"/>
      <c r="FE62" s="630"/>
      <c r="FF62" s="630"/>
      <c r="FG62" s="629"/>
      <c r="FH62" s="629"/>
      <c r="FI62" s="629"/>
      <c r="FJ62" s="627"/>
      <c r="FK62" s="627"/>
      <c r="FL62" s="627"/>
      <c r="FM62" s="627"/>
      <c r="FN62" s="627"/>
      <c r="FO62" s="627"/>
      <c r="FP62" s="627"/>
      <c r="FQ62" s="627"/>
      <c r="FR62" s="627"/>
      <c r="FS62" s="627"/>
      <c r="FT62" s="627"/>
      <c r="FU62" s="627"/>
      <c r="FV62" s="627"/>
      <c r="FW62" s="627"/>
      <c r="FX62" s="627"/>
      <c r="FY62" s="627"/>
      <c r="FZ62" s="627"/>
      <c r="GA62" s="627"/>
      <c r="GB62" s="627"/>
      <c r="GC62" s="627"/>
      <c r="GD62" s="627"/>
      <c r="GE62" s="627"/>
      <c r="GF62" s="627"/>
      <c r="GG62" s="627"/>
      <c r="GH62" s="627"/>
      <c r="GI62" s="627"/>
      <c r="GJ62" s="627"/>
      <c r="GK62" s="627"/>
      <c r="GL62" s="627"/>
      <c r="GM62" s="627"/>
      <c r="GN62" s="627"/>
      <c r="GO62" s="627"/>
      <c r="GP62" s="627"/>
      <c r="GQ62" s="627"/>
      <c r="GR62" s="627"/>
      <c r="GS62" s="627"/>
      <c r="GT62" s="627"/>
      <c r="GU62" s="627"/>
      <c r="GV62" s="627"/>
      <c r="GW62" s="627"/>
      <c r="GX62" s="627"/>
      <c r="GY62" s="627"/>
      <c r="GZ62" s="627"/>
      <c r="HA62" s="627"/>
      <c r="HB62" s="627"/>
      <c r="HC62" s="627"/>
    </row>
    <row r="63" spans="1:211" s="344" customFormat="1" ht="33.75" x14ac:dyDescent="0.5">
      <c r="B63" s="276" t="s">
        <v>481</v>
      </c>
      <c r="D63" s="345"/>
      <c r="E63" s="345"/>
      <c r="G63" s="345"/>
      <c r="H63" s="345"/>
      <c r="J63" s="345"/>
      <c r="K63" s="345"/>
      <c r="M63" s="345"/>
      <c r="N63" s="345"/>
      <c r="P63" s="345"/>
      <c r="Q63" s="345"/>
      <c r="S63" s="345"/>
      <c r="T63" s="345"/>
      <c r="V63" s="345"/>
      <c r="W63" s="345"/>
      <c r="Y63" s="345"/>
      <c r="Z63" s="345"/>
      <c r="AB63" s="345"/>
      <c r="AC63" s="345"/>
      <c r="AE63" s="345"/>
      <c r="AF63" s="345"/>
      <c r="AH63" s="345"/>
      <c r="AI63" s="345"/>
      <c r="AK63" s="345"/>
      <c r="AL63" s="345"/>
      <c r="AN63" s="345"/>
      <c r="AO63" s="345"/>
      <c r="AQ63" s="345"/>
      <c r="AR63" s="345"/>
      <c r="AT63" s="345"/>
      <c r="AU63" s="345"/>
      <c r="AW63" s="345"/>
      <c r="AX63" s="345"/>
      <c r="AZ63" s="345"/>
      <c r="BA63" s="345"/>
      <c r="BC63" s="345"/>
      <c r="BD63" s="345"/>
      <c r="BF63" s="345"/>
      <c r="BG63" s="345"/>
      <c r="BI63" s="345"/>
      <c r="BJ63" s="345"/>
      <c r="BL63" s="345"/>
      <c r="BM63" s="345"/>
      <c r="BO63" s="345"/>
      <c r="BP63" s="345"/>
      <c r="BR63" s="345"/>
      <c r="BS63" s="345"/>
      <c r="BU63" s="345"/>
      <c r="BV63" s="345"/>
      <c r="BX63" s="345"/>
      <c r="BY63" s="345"/>
      <c r="CA63" s="345"/>
      <c r="CB63" s="345"/>
      <c r="CD63" s="345"/>
      <c r="CE63" s="345"/>
      <c r="CG63" s="345"/>
      <c r="CH63" s="345"/>
      <c r="CJ63" s="345"/>
      <c r="CK63" s="345"/>
      <c r="CM63" s="345"/>
      <c r="CN63" s="345"/>
      <c r="CP63" s="345"/>
      <c r="CQ63" s="345"/>
      <c r="CS63" s="345"/>
      <c r="CT63" s="345"/>
      <c r="CU63" s="631"/>
      <c r="CV63" s="631"/>
      <c r="CW63" s="631"/>
      <c r="CX63" s="631"/>
      <c r="CY63" s="631"/>
      <c r="CZ63" s="631"/>
      <c r="DA63" s="631"/>
      <c r="DB63" s="631"/>
      <c r="DC63" s="631"/>
      <c r="DD63" s="631"/>
      <c r="DE63" s="631"/>
      <c r="DF63" s="631"/>
      <c r="DG63" s="631"/>
      <c r="DH63" s="631"/>
      <c r="DI63" s="631"/>
      <c r="DJ63" s="631"/>
      <c r="DK63" s="631"/>
      <c r="DL63" s="631"/>
      <c r="DM63" s="631"/>
      <c r="DN63" s="631"/>
      <c r="DO63" s="631"/>
      <c r="DP63" s="631"/>
      <c r="DQ63" s="631"/>
      <c r="DR63" s="631"/>
      <c r="DS63" s="631"/>
      <c r="DT63" s="631"/>
      <c r="DU63" s="631"/>
      <c r="DV63" s="631"/>
      <c r="DW63" s="631"/>
      <c r="DX63" s="631"/>
      <c r="DY63" s="631"/>
      <c r="DZ63" s="631"/>
      <c r="EA63" s="631"/>
      <c r="EB63" s="631"/>
      <c r="EC63" s="631"/>
      <c r="ED63" s="631"/>
      <c r="EE63" s="631"/>
      <c r="EF63" s="631"/>
      <c r="EG63" s="631"/>
      <c r="EH63" s="631"/>
      <c r="EI63" s="631"/>
      <c r="EJ63" s="631"/>
      <c r="EK63" s="631"/>
      <c r="EL63" s="631"/>
      <c r="EM63" s="631"/>
      <c r="EN63" s="631"/>
      <c r="EO63" s="631"/>
      <c r="EP63" s="631"/>
      <c r="EQ63" s="631"/>
      <c r="ER63" s="631"/>
      <c r="ES63" s="631"/>
      <c r="ET63" s="631"/>
      <c r="EU63" s="631"/>
      <c r="EV63" s="631"/>
      <c r="EW63" s="324" t="s">
        <v>541</v>
      </c>
      <c r="EX63" s="630"/>
      <c r="EY63" s="630"/>
      <c r="EZ63" s="630"/>
      <c r="FA63" s="630"/>
      <c r="FB63" s="630"/>
      <c r="FC63" s="630"/>
      <c r="FD63" s="630"/>
      <c r="FE63" s="630"/>
      <c r="FF63" s="630"/>
      <c r="FG63" s="610"/>
      <c r="FH63" s="610"/>
      <c r="FI63" s="610"/>
      <c r="FJ63" s="628"/>
      <c r="FK63" s="628"/>
      <c r="FL63" s="628"/>
      <c r="FM63" s="628"/>
      <c r="FN63" s="628"/>
      <c r="FO63" s="628"/>
      <c r="FP63" s="628"/>
      <c r="FQ63" s="628"/>
      <c r="FR63" s="627"/>
      <c r="FS63" s="627"/>
      <c r="FT63" s="627"/>
      <c r="FU63" s="627"/>
      <c r="FV63" s="627"/>
      <c r="FW63" s="627"/>
      <c r="FX63" s="627"/>
      <c r="FY63" s="627"/>
      <c r="FZ63" s="627"/>
      <c r="GA63" s="627"/>
      <c r="GB63" s="627"/>
      <c r="GC63" s="627"/>
      <c r="GD63" s="627"/>
      <c r="GE63" s="627"/>
      <c r="GF63" s="627"/>
      <c r="GG63" s="627"/>
      <c r="GH63" s="627"/>
      <c r="GI63" s="627"/>
      <c r="GJ63" s="627"/>
      <c r="GK63" s="627"/>
      <c r="GL63" s="627"/>
      <c r="GM63" s="627"/>
      <c r="GN63" s="627"/>
      <c r="GO63" s="627"/>
      <c r="GP63" s="627"/>
      <c r="GQ63" s="627"/>
      <c r="GR63" s="627"/>
      <c r="GS63" s="627"/>
      <c r="GT63" s="627"/>
      <c r="GU63" s="627"/>
      <c r="GV63" s="627"/>
      <c r="GW63" s="627"/>
      <c r="GX63" s="627"/>
      <c r="GY63" s="627"/>
      <c r="GZ63" s="627"/>
      <c r="HA63" s="627"/>
      <c r="HB63" s="627"/>
      <c r="HC63" s="627"/>
    </row>
    <row r="64" spans="1:211" s="645" customFormat="1" ht="101.25" customHeight="1" x14ac:dyDescent="0.25">
      <c r="B64" s="877" t="s">
        <v>835</v>
      </c>
      <c r="C64" s="877"/>
      <c r="D64" s="877"/>
      <c r="E64" s="877"/>
      <c r="F64" s="877"/>
      <c r="G64" s="877"/>
      <c r="H64" s="877"/>
      <c r="I64" s="877"/>
      <c r="J64" s="877"/>
      <c r="K64" s="877"/>
      <c r="L64" s="877"/>
      <c r="M64" s="877"/>
      <c r="N64" s="877"/>
      <c r="O64" s="877"/>
      <c r="P64" s="877"/>
      <c r="Q64" s="877"/>
      <c r="R64" s="877"/>
      <c r="S64" s="877"/>
      <c r="T64" s="877"/>
      <c r="U64" s="877"/>
      <c r="V64" s="877"/>
      <c r="W64" s="877"/>
      <c r="X64" s="877"/>
      <c r="Y64" s="877"/>
      <c r="Z64" s="877"/>
      <c r="AA64" s="877"/>
      <c r="AB64" s="877"/>
      <c r="AC64" s="877"/>
      <c r="AD64" s="877"/>
      <c r="AE64" s="877"/>
      <c r="AF64" s="877"/>
      <c r="AG64" s="877"/>
      <c r="AH64" s="877"/>
      <c r="AI64" s="877"/>
      <c r="AJ64" s="877"/>
      <c r="AK64" s="877"/>
      <c r="AL64" s="877"/>
      <c r="AM64" s="877"/>
      <c r="AN64" s="877"/>
      <c r="AO64" s="877"/>
      <c r="AP64" s="877"/>
      <c r="AQ64" s="877"/>
      <c r="AR64" s="877"/>
      <c r="AS64" s="877"/>
      <c r="AT64" s="877"/>
      <c r="AU64" s="877"/>
      <c r="AV64" s="877"/>
      <c r="AW64" s="877"/>
      <c r="AX64" s="877"/>
      <c r="AY64" s="877"/>
      <c r="AZ64" s="877"/>
      <c r="BA64" s="877"/>
      <c r="BB64" s="877"/>
      <c r="BC64" s="877"/>
      <c r="BD64" s="877"/>
      <c r="BE64" s="877"/>
      <c r="BF64" s="877"/>
      <c r="BG64" s="877"/>
      <c r="BH64" s="877"/>
      <c r="BI64" s="877"/>
      <c r="BJ64" s="877"/>
      <c r="BK64" s="877"/>
      <c r="BL64" s="877"/>
      <c r="BM64" s="877"/>
      <c r="BN64" s="877"/>
      <c r="BO64" s="877"/>
      <c r="BP64" s="877"/>
      <c r="BQ64" s="877"/>
      <c r="BR64" s="877"/>
      <c r="BS64" s="877"/>
      <c r="BT64" s="877"/>
      <c r="BU64" s="877"/>
      <c r="BV64" s="877"/>
      <c r="BW64" s="877"/>
      <c r="BX64" s="877"/>
      <c r="BY64" s="877"/>
      <c r="BZ64" s="877"/>
      <c r="CA64" s="877"/>
      <c r="CB64" s="877"/>
      <c r="CC64" s="877"/>
      <c r="CD64" s="877"/>
      <c r="CE64" s="877"/>
      <c r="CF64" s="877"/>
      <c r="CG64" s="877"/>
      <c r="CH64" s="877"/>
      <c r="CI64" s="877"/>
      <c r="CJ64" s="877"/>
      <c r="CK64" s="877"/>
      <c r="CL64" s="877"/>
      <c r="CM64" s="877"/>
      <c r="CN64" s="877"/>
      <c r="CO64" s="877"/>
      <c r="CP64" s="877"/>
      <c r="CQ64" s="877"/>
      <c r="CR64" s="877"/>
      <c r="CS64" s="877"/>
      <c r="CT64" s="877"/>
      <c r="CU64" s="877"/>
      <c r="CV64" s="877"/>
      <c r="CW64" s="877"/>
      <c r="CX64" s="877"/>
      <c r="CY64" s="877"/>
      <c r="CZ64" s="877"/>
      <c r="DA64" s="877"/>
      <c r="DB64" s="877"/>
      <c r="DC64" s="877"/>
      <c r="DD64" s="877"/>
      <c r="DE64" s="877"/>
      <c r="DF64" s="877"/>
      <c r="DG64" s="877"/>
      <c r="DH64" s="877"/>
      <c r="DI64" s="877"/>
      <c r="DJ64" s="877"/>
      <c r="DK64" s="877"/>
      <c r="DL64" s="877"/>
      <c r="DM64" s="877"/>
      <c r="DN64" s="877"/>
      <c r="DO64" s="877"/>
      <c r="DP64" s="877"/>
      <c r="DQ64" s="877"/>
      <c r="DR64" s="877"/>
      <c r="DS64" s="877"/>
      <c r="DT64" s="877"/>
      <c r="DU64" s="877"/>
      <c r="DV64" s="877"/>
      <c r="DW64" s="877"/>
      <c r="DX64" s="877"/>
      <c r="DY64" s="877"/>
      <c r="DZ64" s="877"/>
      <c r="EA64" s="877"/>
      <c r="EB64" s="877"/>
      <c r="EC64" s="877"/>
      <c r="ED64" s="877"/>
      <c r="EE64" s="877"/>
      <c r="EF64" s="877"/>
      <c r="EG64" s="877"/>
      <c r="EH64" s="877"/>
      <c r="EI64" s="877"/>
      <c r="EK64" s="808"/>
      <c r="EL64" s="808"/>
      <c r="EM64" s="808"/>
      <c r="EN64" s="808"/>
      <c r="EO64" s="808"/>
      <c r="EP64" s="808"/>
      <c r="EQ64" s="808"/>
      <c r="ER64" s="808"/>
      <c r="ES64" s="808"/>
      <c r="ET64" s="808"/>
      <c r="EU64" s="878" t="s">
        <v>836</v>
      </c>
      <c r="EV64" s="878"/>
      <c r="EW64" s="878"/>
      <c r="EX64" s="681"/>
      <c r="EY64" s="681"/>
      <c r="EZ64" s="681"/>
      <c r="FA64" s="681"/>
      <c r="FB64" s="681"/>
      <c r="FC64" s="681"/>
      <c r="FD64" s="681"/>
      <c r="FE64" s="681"/>
      <c r="FF64" s="681"/>
      <c r="FG64" s="682"/>
      <c r="FH64" s="682"/>
      <c r="FI64" s="682"/>
      <c r="FJ64" s="682"/>
      <c r="FK64" s="682"/>
      <c r="FL64" s="682"/>
      <c r="FM64" s="682"/>
      <c r="FN64" s="682"/>
      <c r="FO64" s="682"/>
      <c r="FP64" s="682"/>
      <c r="FQ64" s="682"/>
      <c r="FR64" s="682"/>
      <c r="FS64" s="682"/>
      <c r="FT64" s="682"/>
      <c r="FU64" s="682"/>
      <c r="FV64" s="682"/>
      <c r="FW64" s="682"/>
      <c r="FX64" s="682"/>
      <c r="FY64" s="682"/>
      <c r="FZ64" s="682"/>
      <c r="GA64" s="682"/>
      <c r="GB64" s="682"/>
      <c r="GC64" s="682"/>
      <c r="GD64" s="682"/>
      <c r="GE64" s="682"/>
      <c r="GF64" s="682"/>
      <c r="GG64" s="682"/>
      <c r="GH64" s="682"/>
      <c r="GI64" s="682"/>
      <c r="GJ64" s="682"/>
      <c r="GK64" s="682"/>
      <c r="GL64" s="682"/>
      <c r="GM64" s="682"/>
      <c r="GN64" s="682"/>
      <c r="GO64" s="682"/>
      <c r="GP64" s="682"/>
      <c r="GQ64" s="682"/>
      <c r="GR64" s="682"/>
      <c r="GS64" s="682"/>
      <c r="GT64" s="682"/>
      <c r="GU64" s="682"/>
      <c r="GV64" s="682"/>
      <c r="GW64" s="682"/>
      <c r="GX64" s="682"/>
      <c r="GY64" s="682"/>
      <c r="GZ64" s="682"/>
      <c r="HA64" s="682"/>
      <c r="HB64" s="682"/>
      <c r="HC64" s="682"/>
    </row>
    <row r="65" spans="99:211" x14ac:dyDescent="0.45">
      <c r="CU65" s="2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  <c r="EP65" s="41"/>
      <c r="EQ65" s="41"/>
      <c r="ER65" s="41"/>
      <c r="ES65" s="41"/>
      <c r="ET65" s="41"/>
      <c r="EU65" s="41"/>
      <c r="EV65" s="41"/>
      <c r="FT65" s="627"/>
      <c r="FU65" s="627"/>
      <c r="FV65" s="627"/>
      <c r="FW65" s="627"/>
      <c r="FX65" s="627"/>
      <c r="FY65" s="627"/>
      <c r="FZ65" s="627"/>
      <c r="GA65" s="627"/>
      <c r="GB65" s="627"/>
      <c r="GC65" s="627"/>
      <c r="GD65" s="627"/>
      <c r="GE65" s="627"/>
      <c r="GF65" s="627"/>
      <c r="GG65" s="627"/>
      <c r="GH65" s="627"/>
      <c r="GI65" s="627"/>
      <c r="GJ65" s="627"/>
      <c r="GK65" s="627"/>
      <c r="GL65" s="627"/>
      <c r="GM65" s="627"/>
      <c r="GN65" s="627"/>
      <c r="GO65" s="627"/>
      <c r="GP65" s="627"/>
      <c r="GQ65" s="627"/>
      <c r="GR65" s="627"/>
      <c r="GS65" s="627"/>
      <c r="GT65" s="627"/>
      <c r="GU65" s="627"/>
      <c r="GV65" s="627"/>
      <c r="GW65" s="627"/>
      <c r="GX65" s="627"/>
      <c r="GY65" s="627"/>
      <c r="GZ65" s="627"/>
      <c r="HA65" s="627"/>
      <c r="HB65" s="627"/>
      <c r="HC65" s="627"/>
    </row>
    <row r="66" spans="99:211" x14ac:dyDescent="0.45">
      <c r="CU66" s="2"/>
      <c r="FT66" s="627"/>
      <c r="FU66" s="627"/>
      <c r="FV66" s="627"/>
      <c r="FW66" s="627"/>
      <c r="FX66" s="627"/>
      <c r="FY66" s="627"/>
      <c r="FZ66" s="627"/>
      <c r="GA66" s="627"/>
      <c r="GB66" s="627"/>
      <c r="GC66" s="627"/>
      <c r="GD66" s="627"/>
      <c r="GE66" s="627"/>
      <c r="GF66" s="627"/>
      <c r="GG66" s="627"/>
      <c r="GH66" s="627"/>
      <c r="GI66" s="627"/>
      <c r="GJ66" s="627"/>
      <c r="GK66" s="627"/>
      <c r="GL66" s="627"/>
      <c r="GM66" s="627"/>
      <c r="GN66" s="627"/>
      <c r="GO66" s="627"/>
      <c r="GP66" s="627"/>
      <c r="GQ66" s="627"/>
      <c r="GR66" s="627"/>
      <c r="GS66" s="627"/>
      <c r="GT66" s="627"/>
      <c r="GU66" s="627"/>
      <c r="GV66" s="627"/>
      <c r="GW66" s="627"/>
      <c r="GX66" s="627"/>
      <c r="GY66" s="627"/>
      <c r="GZ66" s="627"/>
      <c r="HA66" s="627"/>
      <c r="HB66" s="627"/>
      <c r="HC66" s="627"/>
    </row>
    <row r="67" spans="99:211" x14ac:dyDescent="0.45">
      <c r="CU67" s="2"/>
      <c r="FT67" s="627"/>
      <c r="FU67" s="627"/>
      <c r="FV67" s="627"/>
      <c r="FW67" s="627"/>
      <c r="FX67" s="627"/>
      <c r="FY67" s="627"/>
      <c r="FZ67" s="627"/>
      <c r="GA67" s="627"/>
      <c r="GB67" s="627"/>
      <c r="GC67" s="627"/>
      <c r="GD67" s="627"/>
      <c r="GE67" s="627"/>
      <c r="GF67" s="627"/>
      <c r="GG67" s="627"/>
      <c r="GH67" s="627"/>
      <c r="GI67" s="627"/>
      <c r="GJ67" s="627"/>
      <c r="GK67" s="627"/>
      <c r="GL67" s="627"/>
      <c r="GM67" s="627"/>
      <c r="GN67" s="627"/>
      <c r="GO67" s="627"/>
      <c r="GP67" s="627"/>
      <c r="GQ67" s="627"/>
      <c r="GR67" s="627"/>
      <c r="GS67" s="627"/>
      <c r="GT67" s="627"/>
      <c r="GU67" s="627"/>
      <c r="GV67" s="627"/>
      <c r="GW67" s="627"/>
      <c r="GX67" s="627"/>
      <c r="GY67" s="627"/>
      <c r="GZ67" s="627"/>
      <c r="HA67" s="627"/>
      <c r="HB67" s="627"/>
      <c r="HC67" s="627"/>
    </row>
    <row r="68" spans="99:211" x14ac:dyDescent="0.45">
      <c r="CU68" s="2"/>
      <c r="FT68" s="627"/>
      <c r="FU68" s="627"/>
      <c r="FV68" s="627"/>
      <c r="FW68" s="627"/>
      <c r="FX68" s="627"/>
      <c r="FY68" s="627"/>
      <c r="FZ68" s="627"/>
      <c r="GA68" s="627"/>
      <c r="GB68" s="627"/>
      <c r="GC68" s="627"/>
      <c r="GD68" s="627"/>
      <c r="GE68" s="627"/>
      <c r="GF68" s="627"/>
      <c r="GG68" s="627"/>
      <c r="GH68" s="627"/>
      <c r="GI68" s="627"/>
      <c r="GJ68" s="627"/>
      <c r="GK68" s="627"/>
      <c r="GL68" s="627"/>
      <c r="GM68" s="627"/>
      <c r="GN68" s="627"/>
      <c r="GO68" s="627"/>
      <c r="GP68" s="627"/>
      <c r="GQ68" s="627"/>
      <c r="GR68" s="627"/>
      <c r="GS68" s="627"/>
      <c r="GT68" s="627"/>
      <c r="GU68" s="627"/>
      <c r="GV68" s="627"/>
      <c r="GW68" s="627"/>
      <c r="GX68" s="627"/>
      <c r="GY68" s="627"/>
      <c r="GZ68" s="627"/>
      <c r="HA68" s="627"/>
      <c r="HB68" s="627"/>
      <c r="HC68" s="627"/>
    </row>
    <row r="69" spans="99:211" x14ac:dyDescent="0.45">
      <c r="CU69" s="2"/>
      <c r="FT69" s="627"/>
      <c r="FU69" s="627"/>
      <c r="FV69" s="627"/>
      <c r="FW69" s="627"/>
      <c r="FX69" s="627"/>
      <c r="FY69" s="627"/>
      <c r="FZ69" s="627"/>
      <c r="GA69" s="627"/>
      <c r="GB69" s="627"/>
      <c r="GC69" s="627"/>
      <c r="GD69" s="627"/>
      <c r="GE69" s="627"/>
      <c r="GF69" s="627"/>
      <c r="GG69" s="627"/>
      <c r="GH69" s="627"/>
      <c r="GI69" s="627"/>
      <c r="GJ69" s="627"/>
      <c r="GK69" s="627"/>
      <c r="GL69" s="627"/>
      <c r="GM69" s="627"/>
      <c r="GN69" s="627"/>
      <c r="GO69" s="627"/>
      <c r="GP69" s="627"/>
      <c r="GQ69" s="627"/>
      <c r="GR69" s="627"/>
      <c r="GS69" s="627"/>
      <c r="GT69" s="627"/>
      <c r="GU69" s="627"/>
      <c r="GV69" s="627"/>
      <c r="GW69" s="627"/>
      <c r="GX69" s="627"/>
      <c r="GY69" s="627"/>
      <c r="GZ69" s="627"/>
      <c r="HA69" s="627"/>
      <c r="HB69" s="627"/>
      <c r="HC69" s="627"/>
    </row>
    <row r="70" spans="99:211" x14ac:dyDescent="0.45">
      <c r="CU70" s="2"/>
      <c r="FT70" s="627"/>
      <c r="FU70" s="627"/>
      <c r="FV70" s="627"/>
      <c r="FW70" s="627"/>
      <c r="FX70" s="627"/>
      <c r="FY70" s="627"/>
      <c r="FZ70" s="627"/>
      <c r="GA70" s="627"/>
      <c r="GB70" s="627"/>
      <c r="GC70" s="627"/>
      <c r="GD70" s="627"/>
      <c r="GE70" s="627"/>
      <c r="GF70" s="627"/>
      <c r="GG70" s="627"/>
      <c r="GH70" s="627"/>
      <c r="GI70" s="627"/>
      <c r="GJ70" s="627"/>
      <c r="GK70" s="627"/>
      <c r="GL70" s="627"/>
      <c r="GM70" s="627"/>
      <c r="GN70" s="627"/>
      <c r="GO70" s="627"/>
      <c r="GP70" s="627"/>
      <c r="GQ70" s="627"/>
      <c r="GR70" s="627"/>
      <c r="GS70" s="627"/>
      <c r="GT70" s="627"/>
      <c r="GU70" s="627"/>
      <c r="GV70" s="627"/>
      <c r="GW70" s="627"/>
      <c r="GX70" s="627"/>
      <c r="GY70" s="627"/>
      <c r="GZ70" s="627"/>
      <c r="HA70" s="627"/>
      <c r="HB70" s="627"/>
      <c r="HC70" s="627"/>
    </row>
    <row r="71" spans="99:211" x14ac:dyDescent="0.45">
      <c r="CU71" s="2"/>
    </row>
    <row r="72" spans="99:211" x14ac:dyDescent="0.45">
      <c r="CU72" s="2"/>
    </row>
    <row r="73" spans="99:211" x14ac:dyDescent="0.45">
      <c r="CU73" s="2"/>
    </row>
    <row r="74" spans="99:211" x14ac:dyDescent="0.45">
      <c r="CU74" s="2"/>
    </row>
    <row r="75" spans="99:211" x14ac:dyDescent="0.45">
      <c r="CU75" s="2"/>
    </row>
    <row r="76" spans="99:211" x14ac:dyDescent="0.45">
      <c r="CU76" s="2"/>
    </row>
    <row r="77" spans="99:211" x14ac:dyDescent="0.45">
      <c r="CU77" s="2"/>
    </row>
    <row r="78" spans="99:211" x14ac:dyDescent="0.45">
      <c r="CU78" s="2"/>
    </row>
    <row r="79" spans="99:211" x14ac:dyDescent="0.45">
      <c r="CU79" s="2"/>
    </row>
    <row r="80" spans="99:211" x14ac:dyDescent="0.45">
      <c r="CU80" s="2"/>
    </row>
    <row r="81" spans="99:99" x14ac:dyDescent="0.45">
      <c r="CU81" s="2"/>
    </row>
    <row r="82" spans="99:99" x14ac:dyDescent="0.45">
      <c r="CU82" s="2"/>
    </row>
    <row r="83" spans="99:99" x14ac:dyDescent="0.45">
      <c r="CU83" s="2"/>
    </row>
    <row r="84" spans="99:99" x14ac:dyDescent="0.45">
      <c r="CU84" s="2"/>
    </row>
    <row r="85" spans="99:99" x14ac:dyDescent="0.45">
      <c r="CU85" s="2"/>
    </row>
    <row r="86" spans="99:99" x14ac:dyDescent="0.45">
      <c r="CU86" s="2"/>
    </row>
    <row r="87" spans="99:99" x14ac:dyDescent="0.45">
      <c r="CU87" s="2"/>
    </row>
    <row r="88" spans="99:99" x14ac:dyDescent="0.45">
      <c r="CU88" s="2"/>
    </row>
    <row r="89" spans="99:99" x14ac:dyDescent="0.45">
      <c r="CU89" s="2"/>
    </row>
    <row r="90" spans="99:99" x14ac:dyDescent="0.45">
      <c r="CU90" s="2"/>
    </row>
    <row r="91" spans="99:99" x14ac:dyDescent="0.45">
      <c r="CU91" s="2"/>
    </row>
    <row r="92" spans="99:99" x14ac:dyDescent="0.45">
      <c r="CU92" s="2"/>
    </row>
    <row r="93" spans="99:99" x14ac:dyDescent="0.45">
      <c r="CU93" s="2"/>
    </row>
    <row r="94" spans="99:99" x14ac:dyDescent="0.45">
      <c r="CU94" s="2"/>
    </row>
    <row r="95" spans="99:99" x14ac:dyDescent="0.45">
      <c r="CU95" s="2"/>
    </row>
    <row r="96" spans="99:99" x14ac:dyDescent="0.45">
      <c r="CU96" s="2"/>
    </row>
    <row r="97" spans="99:99" x14ac:dyDescent="0.45">
      <c r="CU97" s="2"/>
    </row>
    <row r="98" spans="99:99" x14ac:dyDescent="0.45">
      <c r="CU98" s="2"/>
    </row>
    <row r="99" spans="99:99" x14ac:dyDescent="0.45">
      <c r="CU99" s="2"/>
    </row>
    <row r="100" spans="99:99" x14ac:dyDescent="0.45">
      <c r="CU100" s="2"/>
    </row>
    <row r="101" spans="99:99" x14ac:dyDescent="0.45">
      <c r="CU101" s="2"/>
    </row>
    <row r="102" spans="99:99" x14ac:dyDescent="0.45">
      <c r="CU102" s="2"/>
    </row>
    <row r="103" spans="99:99" x14ac:dyDescent="0.45">
      <c r="CU103" s="2"/>
    </row>
    <row r="104" spans="99:99" x14ac:dyDescent="0.45">
      <c r="CU104" s="2"/>
    </row>
    <row r="105" spans="99:99" x14ac:dyDescent="0.45">
      <c r="CU105" s="2"/>
    </row>
    <row r="106" spans="99:99" x14ac:dyDescent="0.45">
      <c r="CU106" s="2"/>
    </row>
    <row r="107" spans="99:99" x14ac:dyDescent="0.45">
      <c r="CU107" s="2"/>
    </row>
    <row r="108" spans="99:99" x14ac:dyDescent="0.45">
      <c r="CU108" s="2"/>
    </row>
    <row r="109" spans="99:99" x14ac:dyDescent="0.45">
      <c r="CU109" s="2"/>
    </row>
    <row r="110" spans="99:99" x14ac:dyDescent="0.45">
      <c r="CU110" s="2"/>
    </row>
    <row r="111" spans="99:99" x14ac:dyDescent="0.45">
      <c r="CU111" s="2"/>
    </row>
    <row r="112" spans="99:99" x14ac:dyDescent="0.45">
      <c r="CU112" s="2"/>
    </row>
    <row r="113" spans="99:99" x14ac:dyDescent="0.45">
      <c r="CU113" s="2"/>
    </row>
    <row r="114" spans="99:99" x14ac:dyDescent="0.45">
      <c r="CU114" s="2"/>
    </row>
    <row r="115" spans="99:99" x14ac:dyDescent="0.45">
      <c r="CU115" s="2"/>
    </row>
    <row r="116" spans="99:99" x14ac:dyDescent="0.45">
      <c r="CU116" s="2"/>
    </row>
    <row r="117" spans="99:99" x14ac:dyDescent="0.45">
      <c r="CU117" s="2"/>
    </row>
    <row r="118" spans="99:99" x14ac:dyDescent="0.45">
      <c r="CU118" s="2"/>
    </row>
    <row r="119" spans="99:99" x14ac:dyDescent="0.45">
      <c r="CU119" s="2"/>
    </row>
    <row r="120" spans="99:99" x14ac:dyDescent="0.45">
      <c r="CU120" s="2"/>
    </row>
    <row r="121" spans="99:99" x14ac:dyDescent="0.45">
      <c r="CU121" s="2"/>
    </row>
    <row r="122" spans="99:99" x14ac:dyDescent="0.45">
      <c r="CU122" s="2"/>
    </row>
    <row r="123" spans="99:99" x14ac:dyDescent="0.45">
      <c r="CU123" s="2"/>
    </row>
    <row r="124" spans="99:99" x14ac:dyDescent="0.45">
      <c r="CU124" s="2"/>
    </row>
    <row r="125" spans="99:99" x14ac:dyDescent="0.45">
      <c r="CU125" s="2"/>
    </row>
    <row r="126" spans="99:99" x14ac:dyDescent="0.45">
      <c r="CU126" s="2"/>
    </row>
    <row r="127" spans="99:99" x14ac:dyDescent="0.45">
      <c r="CU127" s="2"/>
    </row>
    <row r="128" spans="99:99" x14ac:dyDescent="0.45">
      <c r="CU128" s="2"/>
    </row>
    <row r="129" spans="99:99" x14ac:dyDescent="0.45">
      <c r="CU129" s="2"/>
    </row>
    <row r="130" spans="99:99" x14ac:dyDescent="0.45">
      <c r="CU130" s="2"/>
    </row>
    <row r="131" spans="99:99" x14ac:dyDescent="0.45">
      <c r="CU131" s="2"/>
    </row>
    <row r="132" spans="99:99" x14ac:dyDescent="0.45">
      <c r="CU132" s="2"/>
    </row>
    <row r="133" spans="99:99" x14ac:dyDescent="0.45">
      <c r="CU133" s="2"/>
    </row>
    <row r="134" spans="99:99" x14ac:dyDescent="0.45">
      <c r="CU134" s="2"/>
    </row>
    <row r="135" spans="99:99" x14ac:dyDescent="0.45">
      <c r="CU135" s="2"/>
    </row>
    <row r="136" spans="99:99" x14ac:dyDescent="0.45">
      <c r="CU136" s="2"/>
    </row>
    <row r="137" spans="99:99" x14ac:dyDescent="0.45">
      <c r="CU137" s="2"/>
    </row>
    <row r="138" spans="99:99" x14ac:dyDescent="0.45">
      <c r="CU138" s="2"/>
    </row>
    <row r="139" spans="99:99" x14ac:dyDescent="0.45">
      <c r="CU139" s="2"/>
    </row>
    <row r="140" spans="99:99" x14ac:dyDescent="0.45">
      <c r="CU140" s="2"/>
    </row>
    <row r="141" spans="99:99" x14ac:dyDescent="0.45">
      <c r="CU141" s="2"/>
    </row>
    <row r="142" spans="99:99" x14ac:dyDescent="0.45">
      <c r="CU142" s="2"/>
    </row>
    <row r="143" spans="99:99" x14ac:dyDescent="0.45">
      <c r="CU143" s="2"/>
    </row>
    <row r="144" spans="99:99" x14ac:dyDescent="0.45">
      <c r="CU144" s="2"/>
    </row>
    <row r="145" spans="99:99" x14ac:dyDescent="0.45">
      <c r="CU145" s="2"/>
    </row>
    <row r="146" spans="99:99" x14ac:dyDescent="0.45">
      <c r="CU146" s="2"/>
    </row>
    <row r="147" spans="99:99" x14ac:dyDescent="0.45">
      <c r="CU147" s="2"/>
    </row>
    <row r="148" spans="99:99" x14ac:dyDescent="0.45">
      <c r="CU148" s="2"/>
    </row>
    <row r="149" spans="99:99" x14ac:dyDescent="0.45">
      <c r="CU149" s="2"/>
    </row>
    <row r="150" spans="99:99" x14ac:dyDescent="0.45">
      <c r="CU150" s="2"/>
    </row>
    <row r="151" spans="99:99" x14ac:dyDescent="0.45">
      <c r="CU151" s="2"/>
    </row>
    <row r="152" spans="99:99" x14ac:dyDescent="0.45">
      <c r="CU152" s="2"/>
    </row>
    <row r="153" spans="99:99" x14ac:dyDescent="0.45">
      <c r="CU153" s="2"/>
    </row>
    <row r="154" spans="99:99" x14ac:dyDescent="0.45">
      <c r="CU154" s="2"/>
    </row>
    <row r="155" spans="99:99" x14ac:dyDescent="0.45">
      <c r="CU155" s="2"/>
    </row>
    <row r="156" spans="99:99" x14ac:dyDescent="0.45">
      <c r="CU156" s="2"/>
    </row>
    <row r="157" spans="99:99" x14ac:dyDescent="0.45">
      <c r="CU157" s="2"/>
    </row>
    <row r="158" spans="99:99" x14ac:dyDescent="0.45">
      <c r="CU158" s="2"/>
    </row>
    <row r="159" spans="99:99" x14ac:dyDescent="0.45">
      <c r="CU159" s="2"/>
    </row>
    <row r="160" spans="99:99" x14ac:dyDescent="0.45">
      <c r="CU160" s="2"/>
    </row>
    <row r="161" spans="99:99" x14ac:dyDescent="0.45">
      <c r="CU161" s="2"/>
    </row>
    <row r="162" spans="99:99" x14ac:dyDescent="0.45">
      <c r="CU162" s="2"/>
    </row>
    <row r="163" spans="99:99" x14ac:dyDescent="0.45">
      <c r="CU163" s="2"/>
    </row>
    <row r="164" spans="99:99" x14ac:dyDescent="0.45">
      <c r="CU164" s="2"/>
    </row>
    <row r="165" spans="99:99" x14ac:dyDescent="0.45">
      <c r="CU165" s="2"/>
    </row>
    <row r="166" spans="99:99" x14ac:dyDescent="0.45">
      <c r="CU166" s="2"/>
    </row>
    <row r="167" spans="99:99" x14ac:dyDescent="0.45">
      <c r="CU167" s="2"/>
    </row>
    <row r="168" spans="99:99" x14ac:dyDescent="0.45">
      <c r="CU168" s="2"/>
    </row>
    <row r="169" spans="99:99" x14ac:dyDescent="0.45">
      <c r="CU169" s="2"/>
    </row>
    <row r="170" spans="99:99" x14ac:dyDescent="0.45">
      <c r="CU170" s="2"/>
    </row>
    <row r="171" spans="99:99" x14ac:dyDescent="0.45">
      <c r="CU171" s="2"/>
    </row>
    <row r="172" spans="99:99" x14ac:dyDescent="0.45">
      <c r="CU172" s="2"/>
    </row>
    <row r="173" spans="99:99" x14ac:dyDescent="0.45">
      <c r="CU173" s="2"/>
    </row>
    <row r="174" spans="99:99" x14ac:dyDescent="0.45">
      <c r="CU174" s="2"/>
    </row>
    <row r="175" spans="99:99" x14ac:dyDescent="0.45">
      <c r="CU175" s="2"/>
    </row>
    <row r="176" spans="99:99" x14ac:dyDescent="0.45">
      <c r="CU176" s="2"/>
    </row>
    <row r="177" spans="99:99" x14ac:dyDescent="0.45">
      <c r="CU177" s="2"/>
    </row>
    <row r="178" spans="99:99" x14ac:dyDescent="0.45">
      <c r="CU178" s="2"/>
    </row>
    <row r="179" spans="99:99" x14ac:dyDescent="0.45">
      <c r="CU179" s="2"/>
    </row>
    <row r="180" spans="99:99" x14ac:dyDescent="0.45">
      <c r="CU180" s="2"/>
    </row>
    <row r="181" spans="99:99" x14ac:dyDescent="0.45">
      <c r="CU181" s="2"/>
    </row>
    <row r="182" spans="99:99" x14ac:dyDescent="0.45">
      <c r="CU182" s="2"/>
    </row>
    <row r="183" spans="99:99" x14ac:dyDescent="0.45">
      <c r="CU183" s="2"/>
    </row>
    <row r="184" spans="99:99" x14ac:dyDescent="0.45">
      <c r="CU184" s="2"/>
    </row>
    <row r="185" spans="99:99" x14ac:dyDescent="0.45">
      <c r="CU185" s="2"/>
    </row>
    <row r="186" spans="99:99" x14ac:dyDescent="0.45">
      <c r="CU186" s="2"/>
    </row>
    <row r="187" spans="99:99" x14ac:dyDescent="0.45">
      <c r="CU187" s="2"/>
    </row>
    <row r="188" spans="99:99" x14ac:dyDescent="0.45">
      <c r="CU188" s="2"/>
    </row>
    <row r="189" spans="99:99" x14ac:dyDescent="0.45">
      <c r="CU189" s="2"/>
    </row>
    <row r="190" spans="99:99" x14ac:dyDescent="0.45">
      <c r="CU190" s="2"/>
    </row>
    <row r="191" spans="99:99" x14ac:dyDescent="0.45">
      <c r="CU191" s="2"/>
    </row>
    <row r="192" spans="99:99" x14ac:dyDescent="0.45">
      <c r="CU192" s="2"/>
    </row>
    <row r="193" spans="99:99" x14ac:dyDescent="0.45">
      <c r="CU193" s="2"/>
    </row>
    <row r="194" spans="99:99" x14ac:dyDescent="0.45">
      <c r="CU194" s="2"/>
    </row>
    <row r="195" spans="99:99" x14ac:dyDescent="0.45">
      <c r="CU195" s="2"/>
    </row>
    <row r="196" spans="99:99" x14ac:dyDescent="0.45">
      <c r="CU196" s="2"/>
    </row>
    <row r="197" spans="99:99" x14ac:dyDescent="0.45">
      <c r="CU197" s="2"/>
    </row>
    <row r="198" spans="99:99" x14ac:dyDescent="0.45">
      <c r="CU198" s="2"/>
    </row>
    <row r="199" spans="99:99" x14ac:dyDescent="0.45">
      <c r="CU199" s="2"/>
    </row>
    <row r="200" spans="99:99" x14ac:dyDescent="0.45">
      <c r="CU200" s="2"/>
    </row>
    <row r="201" spans="99:99" x14ac:dyDescent="0.45">
      <c r="CU201" s="2"/>
    </row>
    <row r="202" spans="99:99" x14ac:dyDescent="0.45">
      <c r="CU202" s="2"/>
    </row>
    <row r="203" spans="99:99" x14ac:dyDescent="0.45">
      <c r="CU203" s="2"/>
    </row>
    <row r="204" spans="99:99" x14ac:dyDescent="0.45">
      <c r="CU204" s="2"/>
    </row>
    <row r="205" spans="99:99" x14ac:dyDescent="0.45">
      <c r="CU205" s="2"/>
    </row>
    <row r="206" spans="99:99" x14ac:dyDescent="0.45">
      <c r="CU206" s="2"/>
    </row>
    <row r="207" spans="99:99" x14ac:dyDescent="0.45">
      <c r="CU207" s="2"/>
    </row>
    <row r="208" spans="99:99" x14ac:dyDescent="0.45">
      <c r="CU208" s="2"/>
    </row>
    <row r="209" spans="99:99" x14ac:dyDescent="0.45">
      <c r="CU209" s="2"/>
    </row>
    <row r="210" spans="99:99" x14ac:dyDescent="0.45">
      <c r="CU210" s="2"/>
    </row>
    <row r="211" spans="99:99" x14ac:dyDescent="0.45">
      <c r="CU211" s="2"/>
    </row>
    <row r="212" spans="99:99" x14ac:dyDescent="0.45">
      <c r="CU212" s="2"/>
    </row>
    <row r="213" spans="99:99" x14ac:dyDescent="0.45">
      <c r="CU213" s="2"/>
    </row>
    <row r="214" spans="99:99" x14ac:dyDescent="0.45">
      <c r="CU214" s="2"/>
    </row>
    <row r="215" spans="99:99" x14ac:dyDescent="0.45">
      <c r="CU215" s="2"/>
    </row>
    <row r="216" spans="99:99" x14ac:dyDescent="0.45">
      <c r="CU216" s="2"/>
    </row>
    <row r="217" spans="99:99" x14ac:dyDescent="0.45">
      <c r="CU217" s="2"/>
    </row>
    <row r="218" spans="99:99" x14ac:dyDescent="0.45">
      <c r="CU218" s="2"/>
    </row>
    <row r="219" spans="99:99" x14ac:dyDescent="0.45">
      <c r="CU219" s="2"/>
    </row>
    <row r="220" spans="99:99" x14ac:dyDescent="0.45">
      <c r="CU220" s="2"/>
    </row>
    <row r="221" spans="99:99" x14ac:dyDescent="0.45">
      <c r="CU221" s="2"/>
    </row>
    <row r="222" spans="99:99" x14ac:dyDescent="0.45">
      <c r="CU222" s="2"/>
    </row>
    <row r="223" spans="99:99" x14ac:dyDescent="0.45">
      <c r="CU223" s="2"/>
    </row>
    <row r="224" spans="99:99" x14ac:dyDescent="0.45">
      <c r="CU224" s="2"/>
    </row>
    <row r="225" spans="99:99" x14ac:dyDescent="0.45">
      <c r="CU225" s="2"/>
    </row>
    <row r="226" spans="99:99" x14ac:dyDescent="0.45">
      <c r="CU226" s="2"/>
    </row>
    <row r="227" spans="99:99" x14ac:dyDescent="0.45">
      <c r="CU227" s="2"/>
    </row>
    <row r="228" spans="99:99" x14ac:dyDescent="0.45">
      <c r="CU228" s="2"/>
    </row>
    <row r="229" spans="99:99" x14ac:dyDescent="0.45">
      <c r="CU229" s="2"/>
    </row>
    <row r="230" spans="99:99" x14ac:dyDescent="0.45">
      <c r="CU230" s="2"/>
    </row>
    <row r="231" spans="99:99" x14ac:dyDescent="0.45">
      <c r="CU231" s="2"/>
    </row>
    <row r="232" spans="99:99" x14ac:dyDescent="0.45">
      <c r="CU232" s="2"/>
    </row>
    <row r="233" spans="99:99" x14ac:dyDescent="0.45">
      <c r="CU233" s="2"/>
    </row>
    <row r="234" spans="99:99" x14ac:dyDescent="0.45">
      <c r="CU234" s="2"/>
    </row>
    <row r="235" spans="99:99" x14ac:dyDescent="0.45">
      <c r="CU235" s="2"/>
    </row>
    <row r="236" spans="99:99" x14ac:dyDescent="0.45">
      <c r="CU236" s="2"/>
    </row>
    <row r="237" spans="99:99" x14ac:dyDescent="0.45">
      <c r="CU237" s="2"/>
    </row>
    <row r="238" spans="99:99" x14ac:dyDescent="0.45">
      <c r="CU238" s="2"/>
    </row>
    <row r="239" spans="99:99" x14ac:dyDescent="0.45">
      <c r="CU239" s="2"/>
    </row>
    <row r="240" spans="99:99" x14ac:dyDescent="0.45">
      <c r="CU240" s="2"/>
    </row>
    <row r="241" spans="99:99" x14ac:dyDescent="0.45">
      <c r="CU241" s="2"/>
    </row>
    <row r="242" spans="99:99" x14ac:dyDescent="0.45">
      <c r="CU242" s="2"/>
    </row>
    <row r="243" spans="99:99" x14ac:dyDescent="0.45">
      <c r="CU243" s="2"/>
    </row>
    <row r="244" spans="99:99" x14ac:dyDescent="0.45">
      <c r="CU244" s="2"/>
    </row>
    <row r="245" spans="99:99" x14ac:dyDescent="0.45">
      <c r="CU245" s="2"/>
    </row>
    <row r="246" spans="99:99" x14ac:dyDescent="0.45">
      <c r="CU246" s="2"/>
    </row>
    <row r="247" spans="99:99" x14ac:dyDescent="0.45">
      <c r="CU247" s="2"/>
    </row>
    <row r="248" spans="99:99" x14ac:dyDescent="0.45">
      <c r="CU248" s="2"/>
    </row>
    <row r="249" spans="99:99" x14ac:dyDescent="0.45">
      <c r="CU249" s="2"/>
    </row>
    <row r="250" spans="99:99" x14ac:dyDescent="0.45">
      <c r="CU250" s="2"/>
    </row>
    <row r="251" spans="99:99" x14ac:dyDescent="0.45">
      <c r="CU251" s="2"/>
    </row>
    <row r="252" spans="99:99" x14ac:dyDescent="0.45">
      <c r="CU252" s="2"/>
    </row>
    <row r="253" spans="99:99" x14ac:dyDescent="0.45">
      <c r="CU253" s="2"/>
    </row>
    <row r="254" spans="99:99" x14ac:dyDescent="0.45">
      <c r="CU254" s="2"/>
    </row>
    <row r="255" spans="99:99" x14ac:dyDescent="0.45">
      <c r="CU255" s="2"/>
    </row>
    <row r="256" spans="99:99" x14ac:dyDescent="0.45">
      <c r="CU256" s="2"/>
    </row>
    <row r="257" spans="99:99" x14ac:dyDescent="0.45">
      <c r="CU257" s="2"/>
    </row>
    <row r="258" spans="99:99" x14ac:dyDescent="0.45">
      <c r="CU258" s="2"/>
    </row>
    <row r="259" spans="99:99" x14ac:dyDescent="0.45">
      <c r="CU259" s="2"/>
    </row>
    <row r="260" spans="99:99" x14ac:dyDescent="0.45">
      <c r="CU260" s="2"/>
    </row>
    <row r="261" spans="99:99" x14ac:dyDescent="0.45">
      <c r="CU261" s="2"/>
    </row>
    <row r="262" spans="99:99" x14ac:dyDescent="0.45">
      <c r="CU262" s="2"/>
    </row>
    <row r="263" spans="99:99" x14ac:dyDescent="0.45">
      <c r="CU263" s="2"/>
    </row>
    <row r="264" spans="99:99" x14ac:dyDescent="0.45">
      <c r="CU264" s="2"/>
    </row>
    <row r="265" spans="99:99" x14ac:dyDescent="0.45">
      <c r="CU265" s="2"/>
    </row>
    <row r="266" spans="99:99" x14ac:dyDescent="0.45">
      <c r="CU266" s="2"/>
    </row>
    <row r="267" spans="99:99" x14ac:dyDescent="0.45">
      <c r="CU267" s="2"/>
    </row>
    <row r="268" spans="99:99" x14ac:dyDescent="0.45">
      <c r="CU268" s="2"/>
    </row>
    <row r="269" spans="99:99" x14ac:dyDescent="0.45">
      <c r="CU269" s="2"/>
    </row>
    <row r="270" spans="99:99" x14ac:dyDescent="0.45">
      <c r="CU270" s="2"/>
    </row>
    <row r="271" spans="99:99" x14ac:dyDescent="0.45">
      <c r="CU271" s="2"/>
    </row>
    <row r="272" spans="99:99" x14ac:dyDescent="0.45">
      <c r="CU272" s="2"/>
    </row>
    <row r="273" spans="9:99" x14ac:dyDescent="0.45">
      <c r="CU273" s="2"/>
    </row>
    <row r="274" spans="9:99" x14ac:dyDescent="0.45">
      <c r="CU274" s="2"/>
    </row>
    <row r="275" spans="9:99" x14ac:dyDescent="0.45">
      <c r="CU275" s="2"/>
    </row>
    <row r="276" spans="9:99" x14ac:dyDescent="0.45">
      <c r="CU276" s="2"/>
    </row>
    <row r="277" spans="9:99" x14ac:dyDescent="0.45">
      <c r="I277" s="2">
        <v>128.267</v>
      </c>
      <c r="CU277" s="2"/>
    </row>
    <row r="278" spans="9:99" x14ac:dyDescent="0.45">
      <c r="CU278" s="2"/>
    </row>
    <row r="279" spans="9:99" x14ac:dyDescent="0.45">
      <c r="CU279" s="2"/>
    </row>
    <row r="280" spans="9:99" x14ac:dyDescent="0.45">
      <c r="CU280" s="2"/>
    </row>
    <row r="281" spans="9:99" x14ac:dyDescent="0.45">
      <c r="CU281" s="2"/>
    </row>
    <row r="282" spans="9:99" x14ac:dyDescent="0.45">
      <c r="CU282" s="2"/>
    </row>
    <row r="283" spans="9:99" x14ac:dyDescent="0.45">
      <c r="CU283" s="2"/>
    </row>
    <row r="284" spans="9:99" x14ac:dyDescent="0.45">
      <c r="CU284" s="2"/>
    </row>
    <row r="285" spans="9:99" x14ac:dyDescent="0.45">
      <c r="CU285" s="2"/>
    </row>
    <row r="286" spans="9:99" x14ac:dyDescent="0.45">
      <c r="CU286" s="2"/>
    </row>
    <row r="287" spans="9:99" x14ac:dyDescent="0.45">
      <c r="CU287" s="2"/>
    </row>
    <row r="288" spans="9:99" x14ac:dyDescent="0.45">
      <c r="CU288" s="2"/>
    </row>
    <row r="289" spans="99:99" x14ac:dyDescent="0.45">
      <c r="CU289" s="2"/>
    </row>
    <row r="290" spans="99:99" x14ac:dyDescent="0.45">
      <c r="CU290" s="2"/>
    </row>
    <row r="291" spans="99:99" x14ac:dyDescent="0.45">
      <c r="CU291" s="2"/>
    </row>
    <row r="292" spans="99:99" x14ac:dyDescent="0.45">
      <c r="CU292" s="2"/>
    </row>
    <row r="293" spans="99:99" x14ac:dyDescent="0.45">
      <c r="CU293" s="2"/>
    </row>
    <row r="294" spans="99:99" x14ac:dyDescent="0.45">
      <c r="CU294" s="2"/>
    </row>
    <row r="295" spans="99:99" x14ac:dyDescent="0.45">
      <c r="CU295" s="2"/>
    </row>
    <row r="296" spans="99:99" x14ac:dyDescent="0.45">
      <c r="CU296" s="2"/>
    </row>
    <row r="297" spans="99:99" x14ac:dyDescent="0.45">
      <c r="CU297" s="2"/>
    </row>
    <row r="298" spans="99:99" x14ac:dyDescent="0.45">
      <c r="CU298" s="2"/>
    </row>
    <row r="299" spans="99:99" x14ac:dyDescent="0.45">
      <c r="CU299" s="2"/>
    </row>
    <row r="300" spans="99:99" x14ac:dyDescent="0.45">
      <c r="CU300" s="2"/>
    </row>
    <row r="301" spans="99:99" x14ac:dyDescent="0.45">
      <c r="CU301" s="2"/>
    </row>
    <row r="302" spans="99:99" x14ac:dyDescent="0.45">
      <c r="CU302" s="2"/>
    </row>
    <row r="303" spans="99:99" x14ac:dyDescent="0.45">
      <c r="CU303" s="2"/>
    </row>
    <row r="304" spans="99:99" x14ac:dyDescent="0.45">
      <c r="CU304" s="2"/>
    </row>
    <row r="305" spans="99:99" x14ac:dyDescent="0.45">
      <c r="CU305" s="2"/>
    </row>
    <row r="306" spans="99:99" x14ac:dyDescent="0.45">
      <c r="CU306" s="2"/>
    </row>
    <row r="307" spans="99:99" x14ac:dyDescent="0.45">
      <c r="CU307" s="2"/>
    </row>
    <row r="308" spans="99:99" x14ac:dyDescent="0.45">
      <c r="CU308" s="2"/>
    </row>
    <row r="309" spans="99:99" x14ac:dyDescent="0.45">
      <c r="CU309" s="2"/>
    </row>
    <row r="310" spans="99:99" x14ac:dyDescent="0.45">
      <c r="CU310" s="2"/>
    </row>
    <row r="311" spans="99:99" x14ac:dyDescent="0.45">
      <c r="CU311" s="2"/>
    </row>
    <row r="312" spans="99:99" x14ac:dyDescent="0.45">
      <c r="CU312" s="2"/>
    </row>
    <row r="313" spans="99:99" x14ac:dyDescent="0.45">
      <c r="CU313" s="2"/>
    </row>
    <row r="314" spans="99:99" x14ac:dyDescent="0.45">
      <c r="CU314" s="2"/>
    </row>
    <row r="315" spans="99:99" x14ac:dyDescent="0.45">
      <c r="CU315" s="2"/>
    </row>
    <row r="316" spans="99:99" x14ac:dyDescent="0.45">
      <c r="CU316" s="2"/>
    </row>
    <row r="317" spans="99:99" x14ac:dyDescent="0.45">
      <c r="CU317" s="2"/>
    </row>
    <row r="318" spans="99:99" x14ac:dyDescent="0.45">
      <c r="CU318" s="2"/>
    </row>
    <row r="319" spans="99:99" x14ac:dyDescent="0.45">
      <c r="CU319" s="2"/>
    </row>
    <row r="320" spans="99:99" x14ac:dyDescent="0.45">
      <c r="CU320" s="2"/>
    </row>
    <row r="321" spans="99:99" x14ac:dyDescent="0.45">
      <c r="CU321" s="2"/>
    </row>
    <row r="322" spans="99:99" x14ac:dyDescent="0.45">
      <c r="CU322" s="2"/>
    </row>
    <row r="323" spans="99:99" x14ac:dyDescent="0.45">
      <c r="CU323" s="2"/>
    </row>
    <row r="324" spans="99:99" x14ac:dyDescent="0.45">
      <c r="CU324" s="2"/>
    </row>
    <row r="325" spans="99:99" x14ac:dyDescent="0.45">
      <c r="CU325" s="2"/>
    </row>
    <row r="326" spans="99:99" x14ac:dyDescent="0.45">
      <c r="CU326" s="2"/>
    </row>
    <row r="327" spans="99:99" x14ac:dyDescent="0.45">
      <c r="CU327" s="2"/>
    </row>
    <row r="328" spans="99:99" x14ac:dyDescent="0.45">
      <c r="CU328" s="2"/>
    </row>
    <row r="329" spans="99:99" x14ac:dyDescent="0.45">
      <c r="CU329" s="2"/>
    </row>
    <row r="330" spans="99:99" x14ac:dyDescent="0.45">
      <c r="CU330" s="2"/>
    </row>
    <row r="331" spans="99:99" x14ac:dyDescent="0.45">
      <c r="CU331" s="2"/>
    </row>
    <row r="332" spans="99:99" x14ac:dyDescent="0.45">
      <c r="CU332" s="2"/>
    </row>
    <row r="333" spans="99:99" x14ac:dyDescent="0.45">
      <c r="CU333" s="2"/>
    </row>
    <row r="334" spans="99:99" x14ac:dyDescent="0.45">
      <c r="CU334" s="2"/>
    </row>
    <row r="335" spans="99:99" x14ac:dyDescent="0.45">
      <c r="CU335" s="2"/>
    </row>
    <row r="336" spans="99:99" x14ac:dyDescent="0.45">
      <c r="CU336" s="2"/>
    </row>
    <row r="337" spans="99:99" x14ac:dyDescent="0.45">
      <c r="CU337" s="2"/>
    </row>
    <row r="338" spans="99:99" x14ac:dyDescent="0.45">
      <c r="CU338" s="2"/>
    </row>
    <row r="339" spans="99:99" x14ac:dyDescent="0.45">
      <c r="CU339" s="2"/>
    </row>
    <row r="340" spans="99:99" x14ac:dyDescent="0.45">
      <c r="CU340" s="2"/>
    </row>
    <row r="341" spans="99:99" x14ac:dyDescent="0.45">
      <c r="CU341" s="2"/>
    </row>
    <row r="342" spans="99:99" x14ac:dyDescent="0.45">
      <c r="CU342" s="2"/>
    </row>
    <row r="343" spans="99:99" x14ac:dyDescent="0.45">
      <c r="CU343" s="2"/>
    </row>
    <row r="344" spans="99:99" x14ac:dyDescent="0.45">
      <c r="CU344" s="2"/>
    </row>
    <row r="345" spans="99:99" x14ac:dyDescent="0.45">
      <c r="CU345" s="2"/>
    </row>
    <row r="346" spans="99:99" x14ac:dyDescent="0.45">
      <c r="CU346" s="2"/>
    </row>
    <row r="347" spans="99:99" x14ac:dyDescent="0.45">
      <c r="CU347" s="2"/>
    </row>
    <row r="348" spans="99:99" x14ac:dyDescent="0.45">
      <c r="CU348" s="2"/>
    </row>
    <row r="349" spans="99:99" x14ac:dyDescent="0.45">
      <c r="CU349" s="2"/>
    </row>
    <row r="350" spans="99:99" x14ac:dyDescent="0.45">
      <c r="CU350" s="2"/>
    </row>
    <row r="351" spans="99:99" x14ac:dyDescent="0.45">
      <c r="CU351" s="2"/>
    </row>
    <row r="352" spans="99:99" x14ac:dyDescent="0.45">
      <c r="CU352" s="2"/>
    </row>
    <row r="353" spans="99:99" x14ac:dyDescent="0.45">
      <c r="CU353" s="2"/>
    </row>
    <row r="354" spans="99:99" x14ac:dyDescent="0.45">
      <c r="CU354" s="2"/>
    </row>
    <row r="355" spans="99:99" x14ac:dyDescent="0.45">
      <c r="CU355" s="2"/>
    </row>
    <row r="356" spans="99:99" x14ac:dyDescent="0.45">
      <c r="CU356" s="2"/>
    </row>
    <row r="357" spans="99:99" x14ac:dyDescent="0.45">
      <c r="CU357" s="2"/>
    </row>
    <row r="358" spans="99:99" x14ac:dyDescent="0.45">
      <c r="CU358" s="2"/>
    </row>
    <row r="359" spans="99:99" x14ac:dyDescent="0.45">
      <c r="CU359" s="2"/>
    </row>
    <row r="360" spans="99:99" x14ac:dyDescent="0.45">
      <c r="CU360" s="2"/>
    </row>
    <row r="361" spans="99:99" x14ac:dyDescent="0.45">
      <c r="CU361" s="2"/>
    </row>
    <row r="362" spans="99:99" x14ac:dyDescent="0.45">
      <c r="CU362" s="2"/>
    </row>
    <row r="363" spans="99:99" x14ac:dyDescent="0.45">
      <c r="CU363" s="2"/>
    </row>
    <row r="364" spans="99:99" x14ac:dyDescent="0.45">
      <c r="CU364" s="2"/>
    </row>
    <row r="365" spans="99:99" x14ac:dyDescent="0.45">
      <c r="CU365" s="2"/>
    </row>
    <row r="366" spans="99:99" x14ac:dyDescent="0.45">
      <c r="CU366" s="2"/>
    </row>
    <row r="367" spans="99:99" x14ac:dyDescent="0.45">
      <c r="CU367" s="2"/>
    </row>
    <row r="368" spans="99:99" x14ac:dyDescent="0.45">
      <c r="CU368" s="2"/>
    </row>
    <row r="369" spans="99:99" x14ac:dyDescent="0.45">
      <c r="CU369" s="2"/>
    </row>
    <row r="370" spans="99:99" x14ac:dyDescent="0.45">
      <c r="CU370" s="2"/>
    </row>
    <row r="371" spans="99:99" x14ac:dyDescent="0.45">
      <c r="CU371" s="2"/>
    </row>
    <row r="372" spans="99:99" x14ac:dyDescent="0.45">
      <c r="CU372" s="2"/>
    </row>
    <row r="373" spans="99:99" x14ac:dyDescent="0.45">
      <c r="CU373" s="2"/>
    </row>
    <row r="374" spans="99:99" x14ac:dyDescent="0.45">
      <c r="CU374" s="2"/>
    </row>
    <row r="375" spans="99:99" x14ac:dyDescent="0.45">
      <c r="CU375" s="2"/>
    </row>
    <row r="376" spans="99:99" x14ac:dyDescent="0.45">
      <c r="CU376" s="2"/>
    </row>
    <row r="377" spans="99:99" x14ac:dyDescent="0.45">
      <c r="CU377" s="2"/>
    </row>
    <row r="378" spans="99:99" x14ac:dyDescent="0.45">
      <c r="CU378" s="2"/>
    </row>
    <row r="379" spans="99:99" x14ac:dyDescent="0.45">
      <c r="CU379" s="2"/>
    </row>
    <row r="380" spans="99:99" x14ac:dyDescent="0.45">
      <c r="CU380" s="2"/>
    </row>
    <row r="381" spans="99:99" x14ac:dyDescent="0.45">
      <c r="CU381" s="2"/>
    </row>
    <row r="382" spans="99:99" x14ac:dyDescent="0.45">
      <c r="CU382" s="2"/>
    </row>
    <row r="383" spans="99:99" x14ac:dyDescent="0.45">
      <c r="CU383" s="2"/>
    </row>
    <row r="384" spans="99:99" x14ac:dyDescent="0.45">
      <c r="CU384" s="2"/>
    </row>
    <row r="385" spans="99:99" x14ac:dyDescent="0.45">
      <c r="CU385" s="2"/>
    </row>
    <row r="386" spans="99:99" x14ac:dyDescent="0.45">
      <c r="CU386" s="2"/>
    </row>
    <row r="387" spans="99:99" x14ac:dyDescent="0.45">
      <c r="CU387" s="2"/>
    </row>
    <row r="388" spans="99:99" x14ac:dyDescent="0.45">
      <c r="CU388" s="2"/>
    </row>
    <row r="389" spans="99:99" x14ac:dyDescent="0.45">
      <c r="CU389" s="2"/>
    </row>
    <row r="390" spans="99:99" x14ac:dyDescent="0.45">
      <c r="CU390" s="2"/>
    </row>
    <row r="391" spans="99:99" x14ac:dyDescent="0.45">
      <c r="CU391" s="2"/>
    </row>
    <row r="392" spans="99:99" x14ac:dyDescent="0.45">
      <c r="CU392" s="2"/>
    </row>
    <row r="393" spans="99:99" x14ac:dyDescent="0.45">
      <c r="CU393" s="2"/>
    </row>
    <row r="394" spans="99:99" x14ac:dyDescent="0.45">
      <c r="CU394" s="2"/>
    </row>
    <row r="395" spans="99:99" x14ac:dyDescent="0.45">
      <c r="CU395" s="2"/>
    </row>
    <row r="396" spans="99:99" x14ac:dyDescent="0.45">
      <c r="CU396" s="2"/>
    </row>
    <row r="397" spans="99:99" x14ac:dyDescent="0.45">
      <c r="CU397" s="2"/>
    </row>
    <row r="398" spans="99:99" x14ac:dyDescent="0.45">
      <c r="CU398" s="2"/>
    </row>
    <row r="399" spans="99:99" x14ac:dyDescent="0.45">
      <c r="CU399" s="2"/>
    </row>
    <row r="400" spans="99:99" x14ac:dyDescent="0.45">
      <c r="CU400" s="2"/>
    </row>
    <row r="401" spans="99:99" x14ac:dyDescent="0.45">
      <c r="CU401" s="2"/>
    </row>
    <row r="402" spans="99:99" x14ac:dyDescent="0.45">
      <c r="CU402" s="2"/>
    </row>
    <row r="403" spans="99:99" x14ac:dyDescent="0.45">
      <c r="CU403" s="2"/>
    </row>
    <row r="404" spans="99:99" x14ac:dyDescent="0.45">
      <c r="CU404" s="2"/>
    </row>
    <row r="405" spans="99:99" x14ac:dyDescent="0.45">
      <c r="CU405" s="2"/>
    </row>
    <row r="406" spans="99:99" x14ac:dyDescent="0.45">
      <c r="CU406" s="2"/>
    </row>
    <row r="407" spans="99:99" x14ac:dyDescent="0.45">
      <c r="CU407" s="2"/>
    </row>
    <row r="408" spans="99:99" x14ac:dyDescent="0.45">
      <c r="CU408" s="2"/>
    </row>
    <row r="409" spans="99:99" x14ac:dyDescent="0.45">
      <c r="CU409" s="2"/>
    </row>
    <row r="410" spans="99:99" x14ac:dyDescent="0.45">
      <c r="CU410" s="2"/>
    </row>
    <row r="411" spans="99:99" x14ac:dyDescent="0.45">
      <c r="CU411" s="2"/>
    </row>
    <row r="412" spans="99:99" x14ac:dyDescent="0.45">
      <c r="CU412" s="2"/>
    </row>
    <row r="413" spans="99:99" x14ac:dyDescent="0.45">
      <c r="CU413" s="2"/>
    </row>
    <row r="414" spans="99:99" x14ac:dyDescent="0.45">
      <c r="CU414" s="2"/>
    </row>
    <row r="415" spans="99:99" x14ac:dyDescent="0.45">
      <c r="CU415" s="2"/>
    </row>
    <row r="416" spans="99:99" x14ac:dyDescent="0.45">
      <c r="CU416" s="2"/>
    </row>
    <row r="417" spans="99:99" x14ac:dyDescent="0.45">
      <c r="CU417" s="2"/>
    </row>
    <row r="418" spans="99:99" x14ac:dyDescent="0.45">
      <c r="CU418" s="2"/>
    </row>
    <row r="419" spans="99:99" x14ac:dyDescent="0.45">
      <c r="CU419" s="2"/>
    </row>
    <row r="420" spans="99:99" x14ac:dyDescent="0.45">
      <c r="CU420" s="2"/>
    </row>
    <row r="421" spans="99:99" x14ac:dyDescent="0.45">
      <c r="CU421" s="2"/>
    </row>
    <row r="422" spans="99:99" x14ac:dyDescent="0.45">
      <c r="CU422" s="2"/>
    </row>
    <row r="423" spans="99:99" x14ac:dyDescent="0.45">
      <c r="CU423" s="2"/>
    </row>
    <row r="424" spans="99:99" x14ac:dyDescent="0.45">
      <c r="CU424" s="2"/>
    </row>
    <row r="425" spans="99:99" x14ac:dyDescent="0.45">
      <c r="CU425" s="2"/>
    </row>
    <row r="426" spans="99:99" x14ac:dyDescent="0.45">
      <c r="CU426" s="2"/>
    </row>
    <row r="427" spans="99:99" x14ac:dyDescent="0.45">
      <c r="CU427" s="2"/>
    </row>
    <row r="428" spans="99:99" x14ac:dyDescent="0.45">
      <c r="CU428" s="2"/>
    </row>
    <row r="429" spans="99:99" x14ac:dyDescent="0.45">
      <c r="CU429" s="2"/>
    </row>
    <row r="430" spans="99:99" x14ac:dyDescent="0.45">
      <c r="CU430" s="2"/>
    </row>
    <row r="431" spans="99:99" x14ac:dyDescent="0.45">
      <c r="CU431" s="2"/>
    </row>
    <row r="432" spans="99:99" x14ac:dyDescent="0.45">
      <c r="CU432" s="2"/>
    </row>
    <row r="433" spans="99:99" x14ac:dyDescent="0.45">
      <c r="CU433" s="2"/>
    </row>
    <row r="434" spans="99:99" x14ac:dyDescent="0.45">
      <c r="CU434" s="2"/>
    </row>
    <row r="435" spans="99:99" x14ac:dyDescent="0.45">
      <c r="CU435" s="2"/>
    </row>
    <row r="436" spans="99:99" x14ac:dyDescent="0.45">
      <c r="CU436" s="2"/>
    </row>
    <row r="437" spans="99:99" x14ac:dyDescent="0.45">
      <c r="CU437" s="2"/>
    </row>
    <row r="438" spans="99:99" x14ac:dyDescent="0.45">
      <c r="CU438" s="2"/>
    </row>
    <row r="439" spans="99:99" x14ac:dyDescent="0.45">
      <c r="CU439" s="2"/>
    </row>
    <row r="440" spans="99:99" x14ac:dyDescent="0.45">
      <c r="CU440" s="2"/>
    </row>
    <row r="441" spans="99:99" x14ac:dyDescent="0.45">
      <c r="CU441" s="2"/>
    </row>
    <row r="442" spans="99:99" x14ac:dyDescent="0.45">
      <c r="CU442" s="2"/>
    </row>
    <row r="443" spans="99:99" x14ac:dyDescent="0.45">
      <c r="CU443" s="2"/>
    </row>
    <row r="444" spans="99:99" x14ac:dyDescent="0.45">
      <c r="CU444" s="2"/>
    </row>
    <row r="445" spans="99:99" x14ac:dyDescent="0.45">
      <c r="CU445" s="2"/>
    </row>
    <row r="446" spans="99:99" x14ac:dyDescent="0.45">
      <c r="CU446" s="2"/>
    </row>
    <row r="447" spans="99:99" x14ac:dyDescent="0.45">
      <c r="CU447" s="2"/>
    </row>
    <row r="448" spans="99:99" x14ac:dyDescent="0.45">
      <c r="CU448" s="2"/>
    </row>
    <row r="449" spans="99:99" x14ac:dyDescent="0.45">
      <c r="CU449" s="2"/>
    </row>
    <row r="450" spans="99:99" x14ac:dyDescent="0.45">
      <c r="CU450" s="2"/>
    </row>
    <row r="451" spans="99:99" x14ac:dyDescent="0.45">
      <c r="CU451" s="2"/>
    </row>
    <row r="452" spans="99:99" x14ac:dyDescent="0.45">
      <c r="CU452" s="2"/>
    </row>
    <row r="453" spans="99:99" x14ac:dyDescent="0.45">
      <c r="CU453" s="2"/>
    </row>
    <row r="454" spans="99:99" x14ac:dyDescent="0.45">
      <c r="CU454" s="2"/>
    </row>
    <row r="455" spans="99:99" x14ac:dyDescent="0.45">
      <c r="CU455" s="2"/>
    </row>
    <row r="456" spans="99:99" x14ac:dyDescent="0.45">
      <c r="CU456" s="2"/>
    </row>
    <row r="457" spans="99:99" x14ac:dyDescent="0.45">
      <c r="CU457" s="2"/>
    </row>
    <row r="458" spans="99:99" x14ac:dyDescent="0.45">
      <c r="CU458" s="2"/>
    </row>
    <row r="459" spans="99:99" x14ac:dyDescent="0.45">
      <c r="CU459" s="2"/>
    </row>
    <row r="460" spans="99:99" x14ac:dyDescent="0.45">
      <c r="CU460" s="2"/>
    </row>
    <row r="461" spans="99:99" x14ac:dyDescent="0.45">
      <c r="CU461" s="2"/>
    </row>
    <row r="462" spans="99:99" x14ac:dyDescent="0.45">
      <c r="CU462" s="2"/>
    </row>
    <row r="463" spans="99:99" x14ac:dyDescent="0.45">
      <c r="CU463" s="2"/>
    </row>
    <row r="464" spans="99:99" x14ac:dyDescent="0.45">
      <c r="CU464" s="2"/>
    </row>
    <row r="465" spans="99:99" x14ac:dyDescent="0.45">
      <c r="CU465" s="2"/>
    </row>
    <row r="466" spans="99:99" x14ac:dyDescent="0.45">
      <c r="CU466" s="2"/>
    </row>
    <row r="467" spans="99:99" x14ac:dyDescent="0.45">
      <c r="CU467" s="2"/>
    </row>
    <row r="468" spans="99:99" x14ac:dyDescent="0.45">
      <c r="CU468" s="2"/>
    </row>
    <row r="469" spans="99:99" x14ac:dyDescent="0.45">
      <c r="CU469" s="2"/>
    </row>
    <row r="470" spans="99:99" x14ac:dyDescent="0.45">
      <c r="CU470" s="2"/>
    </row>
    <row r="471" spans="99:99" x14ac:dyDescent="0.45">
      <c r="CU471" s="2"/>
    </row>
    <row r="472" spans="99:99" x14ac:dyDescent="0.45">
      <c r="CU472" s="2"/>
    </row>
    <row r="473" spans="99:99" x14ac:dyDescent="0.45">
      <c r="CU473" s="2"/>
    </row>
    <row r="474" spans="99:99" x14ac:dyDescent="0.45">
      <c r="CU474" s="2"/>
    </row>
    <row r="475" spans="99:99" x14ac:dyDescent="0.45">
      <c r="CU475" s="2"/>
    </row>
    <row r="476" spans="99:99" x14ac:dyDescent="0.45">
      <c r="CU476" s="2"/>
    </row>
    <row r="477" spans="99:99" x14ac:dyDescent="0.45">
      <c r="CU477" s="2"/>
    </row>
    <row r="478" spans="99:99" x14ac:dyDescent="0.45">
      <c r="CU478" s="2"/>
    </row>
    <row r="479" spans="99:99" x14ac:dyDescent="0.45">
      <c r="CU479" s="2"/>
    </row>
    <row r="480" spans="99:99" x14ac:dyDescent="0.45">
      <c r="CU480" s="2"/>
    </row>
    <row r="481" spans="99:99" x14ac:dyDescent="0.45">
      <c r="CU481" s="2"/>
    </row>
    <row r="482" spans="99:99" x14ac:dyDescent="0.45">
      <c r="CU482" s="2"/>
    </row>
    <row r="483" spans="99:99" x14ac:dyDescent="0.45">
      <c r="CU483" s="2"/>
    </row>
    <row r="484" spans="99:99" x14ac:dyDescent="0.45">
      <c r="CU484" s="2"/>
    </row>
    <row r="485" spans="99:99" x14ac:dyDescent="0.45">
      <c r="CU485" s="2"/>
    </row>
    <row r="486" spans="99:99" x14ac:dyDescent="0.45">
      <c r="CU486" s="2"/>
    </row>
    <row r="487" spans="99:99" x14ac:dyDescent="0.45">
      <c r="CU487" s="2"/>
    </row>
    <row r="488" spans="99:99" x14ac:dyDescent="0.45">
      <c r="CU488" s="2"/>
    </row>
    <row r="489" spans="99:99" x14ac:dyDescent="0.45">
      <c r="CU489" s="2"/>
    </row>
    <row r="490" spans="99:99" x14ac:dyDescent="0.45">
      <c r="CU490" s="2"/>
    </row>
    <row r="491" spans="99:99" x14ac:dyDescent="0.45">
      <c r="CU491" s="2"/>
    </row>
    <row r="492" spans="99:99" x14ac:dyDescent="0.45">
      <c r="CU492" s="2"/>
    </row>
    <row r="493" spans="99:99" x14ac:dyDescent="0.45">
      <c r="CU493" s="2"/>
    </row>
    <row r="494" spans="99:99" x14ac:dyDescent="0.45">
      <c r="CU494" s="2"/>
    </row>
    <row r="495" spans="99:99" x14ac:dyDescent="0.45">
      <c r="CU495" s="2"/>
    </row>
    <row r="496" spans="99:99" x14ac:dyDescent="0.45">
      <c r="CU496" s="2"/>
    </row>
    <row r="497" spans="99:99" x14ac:dyDescent="0.45">
      <c r="CU497" s="2"/>
    </row>
    <row r="498" spans="99:99" x14ac:dyDescent="0.45">
      <c r="CU498" s="2"/>
    </row>
    <row r="499" spans="99:99" x14ac:dyDescent="0.45">
      <c r="CU499" s="2"/>
    </row>
    <row r="500" spans="99:99" x14ac:dyDescent="0.45">
      <c r="CU500" s="2"/>
    </row>
    <row r="501" spans="99:99" x14ac:dyDescent="0.45">
      <c r="CU501" s="2"/>
    </row>
    <row r="502" spans="99:99" x14ac:dyDescent="0.45">
      <c r="CU502" s="2"/>
    </row>
    <row r="503" spans="99:99" x14ac:dyDescent="0.45">
      <c r="CU503" s="2"/>
    </row>
    <row r="504" spans="99:99" x14ac:dyDescent="0.45">
      <c r="CU504" s="2"/>
    </row>
    <row r="505" spans="99:99" x14ac:dyDescent="0.45">
      <c r="CU505" s="2"/>
    </row>
    <row r="506" spans="99:99" x14ac:dyDescent="0.45">
      <c r="CU506" s="2"/>
    </row>
    <row r="507" spans="99:99" x14ac:dyDescent="0.45">
      <c r="CU507" s="2"/>
    </row>
    <row r="508" spans="99:99" x14ac:dyDescent="0.45">
      <c r="CU508" s="2"/>
    </row>
    <row r="509" spans="99:99" x14ac:dyDescent="0.45">
      <c r="CU509" s="2"/>
    </row>
    <row r="510" spans="99:99" x14ac:dyDescent="0.45">
      <c r="CU510" s="2"/>
    </row>
    <row r="511" spans="99:99" x14ac:dyDescent="0.45">
      <c r="CU511" s="2"/>
    </row>
    <row r="512" spans="99:99" x14ac:dyDescent="0.45">
      <c r="CU512" s="2"/>
    </row>
    <row r="513" spans="99:99" x14ac:dyDescent="0.45">
      <c r="CU513" s="2"/>
    </row>
    <row r="514" spans="99:99" x14ac:dyDescent="0.45">
      <c r="CU514" s="2"/>
    </row>
    <row r="515" spans="99:99" x14ac:dyDescent="0.45">
      <c r="CU515" s="2"/>
    </row>
    <row r="516" spans="99:99" x14ac:dyDescent="0.45">
      <c r="CU516" s="2"/>
    </row>
    <row r="517" spans="99:99" x14ac:dyDescent="0.45">
      <c r="CU517" s="2"/>
    </row>
    <row r="518" spans="99:99" x14ac:dyDescent="0.45">
      <c r="CU518" s="2"/>
    </row>
    <row r="519" spans="99:99" x14ac:dyDescent="0.45">
      <c r="CU519" s="2"/>
    </row>
    <row r="520" spans="99:99" x14ac:dyDescent="0.45">
      <c r="CU520" s="2"/>
    </row>
    <row r="521" spans="99:99" x14ac:dyDescent="0.45">
      <c r="CU521" s="2"/>
    </row>
    <row r="522" spans="99:99" x14ac:dyDescent="0.45">
      <c r="CU522" s="2"/>
    </row>
    <row r="523" spans="99:99" x14ac:dyDescent="0.45">
      <c r="CU523" s="2"/>
    </row>
    <row r="524" spans="99:99" x14ac:dyDescent="0.45">
      <c r="CU524" s="2"/>
    </row>
    <row r="525" spans="99:99" x14ac:dyDescent="0.45">
      <c r="CU525" s="2"/>
    </row>
    <row r="526" spans="99:99" x14ac:dyDescent="0.45">
      <c r="CU526" s="2"/>
    </row>
    <row r="527" spans="99:99" x14ac:dyDescent="0.45">
      <c r="CU527" s="2"/>
    </row>
    <row r="528" spans="99:99" x14ac:dyDescent="0.45">
      <c r="CU528" s="2"/>
    </row>
    <row r="529" spans="99:99" x14ac:dyDescent="0.45">
      <c r="CU529" s="2"/>
    </row>
    <row r="530" spans="99:99" x14ac:dyDescent="0.45">
      <c r="CU530" s="2"/>
    </row>
    <row r="531" spans="99:99" x14ac:dyDescent="0.45">
      <c r="CU531" s="2"/>
    </row>
    <row r="532" spans="99:99" x14ac:dyDescent="0.45">
      <c r="CU532" s="2"/>
    </row>
    <row r="533" spans="99:99" x14ac:dyDescent="0.45">
      <c r="CU533" s="2"/>
    </row>
    <row r="534" spans="99:99" x14ac:dyDescent="0.45">
      <c r="CU534" s="2"/>
    </row>
    <row r="535" spans="99:99" x14ac:dyDescent="0.45">
      <c r="CU535" s="2"/>
    </row>
    <row r="536" spans="99:99" x14ac:dyDescent="0.45">
      <c r="CU536" s="2"/>
    </row>
    <row r="537" spans="99:99" x14ac:dyDescent="0.45">
      <c r="CU537" s="2"/>
    </row>
    <row r="538" spans="99:99" x14ac:dyDescent="0.45">
      <c r="CU538" s="2"/>
    </row>
    <row r="539" spans="99:99" x14ac:dyDescent="0.45">
      <c r="CU539" s="2"/>
    </row>
    <row r="540" spans="99:99" x14ac:dyDescent="0.45">
      <c r="CU540" s="2"/>
    </row>
    <row r="541" spans="99:99" x14ac:dyDescent="0.45">
      <c r="CU541" s="2"/>
    </row>
    <row r="542" spans="99:99" x14ac:dyDescent="0.45">
      <c r="CU542" s="2"/>
    </row>
    <row r="543" spans="99:99" x14ac:dyDescent="0.45">
      <c r="CU543" s="2"/>
    </row>
    <row r="544" spans="99:99" x14ac:dyDescent="0.45">
      <c r="CU544" s="2"/>
    </row>
    <row r="545" spans="99:99" x14ac:dyDescent="0.45">
      <c r="CU545" s="2"/>
    </row>
    <row r="546" spans="99:99" x14ac:dyDescent="0.45">
      <c r="CU546" s="2"/>
    </row>
    <row r="547" spans="99:99" x14ac:dyDescent="0.45">
      <c r="CU547" s="2"/>
    </row>
    <row r="548" spans="99:99" x14ac:dyDescent="0.45">
      <c r="CU548" s="2"/>
    </row>
    <row r="549" spans="99:99" x14ac:dyDescent="0.45">
      <c r="CU549" s="2"/>
    </row>
    <row r="550" spans="99:99" x14ac:dyDescent="0.45">
      <c r="CU550" s="2"/>
    </row>
    <row r="551" spans="99:99" x14ac:dyDescent="0.45">
      <c r="CU551" s="2"/>
    </row>
    <row r="552" spans="99:99" x14ac:dyDescent="0.45">
      <c r="CU552" s="2"/>
    </row>
    <row r="553" spans="99:99" x14ac:dyDescent="0.45">
      <c r="CU553" s="2"/>
    </row>
    <row r="554" spans="99:99" x14ac:dyDescent="0.45">
      <c r="CU554" s="2"/>
    </row>
    <row r="555" spans="99:99" x14ac:dyDescent="0.45">
      <c r="CU555" s="2"/>
    </row>
    <row r="556" spans="99:99" x14ac:dyDescent="0.45">
      <c r="CU556" s="2"/>
    </row>
    <row r="557" spans="99:99" x14ac:dyDescent="0.45">
      <c r="CU557" s="2"/>
    </row>
    <row r="558" spans="99:99" x14ac:dyDescent="0.45">
      <c r="CU558" s="2"/>
    </row>
    <row r="559" spans="99:99" x14ac:dyDescent="0.45">
      <c r="CU559" s="2"/>
    </row>
    <row r="560" spans="99:99" x14ac:dyDescent="0.45">
      <c r="CU560" s="2"/>
    </row>
    <row r="561" spans="99:99" x14ac:dyDescent="0.45">
      <c r="CU561" s="2"/>
    </row>
    <row r="562" spans="99:99" x14ac:dyDescent="0.45">
      <c r="CU562" s="2"/>
    </row>
    <row r="563" spans="99:99" x14ac:dyDescent="0.45">
      <c r="CU563" s="2"/>
    </row>
    <row r="564" spans="99:99" x14ac:dyDescent="0.45">
      <c r="CU564" s="2"/>
    </row>
    <row r="565" spans="99:99" x14ac:dyDescent="0.45">
      <c r="CU565" s="2"/>
    </row>
    <row r="566" spans="99:99" x14ac:dyDescent="0.45">
      <c r="CU566" s="2"/>
    </row>
    <row r="567" spans="99:99" x14ac:dyDescent="0.45">
      <c r="CU567" s="2"/>
    </row>
    <row r="568" spans="99:99" x14ac:dyDescent="0.45">
      <c r="CU568" s="2"/>
    </row>
    <row r="569" spans="99:99" x14ac:dyDescent="0.45">
      <c r="CU569" s="2"/>
    </row>
    <row r="570" spans="99:99" x14ac:dyDescent="0.45">
      <c r="CU570" s="2"/>
    </row>
    <row r="571" spans="99:99" x14ac:dyDescent="0.45">
      <c r="CU571" s="2"/>
    </row>
    <row r="572" spans="99:99" x14ac:dyDescent="0.45">
      <c r="CU572" s="2"/>
    </row>
    <row r="573" spans="99:99" x14ac:dyDescent="0.45">
      <c r="CU573" s="2"/>
    </row>
    <row r="574" spans="99:99" x14ac:dyDescent="0.45">
      <c r="CU574" s="2"/>
    </row>
    <row r="575" spans="99:99" x14ac:dyDescent="0.45">
      <c r="CU575" s="2"/>
    </row>
    <row r="576" spans="99:99" x14ac:dyDescent="0.45">
      <c r="CU576" s="2"/>
    </row>
    <row r="577" spans="99:99" x14ac:dyDescent="0.45">
      <c r="CU577" s="2"/>
    </row>
    <row r="578" spans="99:99" x14ac:dyDescent="0.45">
      <c r="CU578" s="2"/>
    </row>
    <row r="579" spans="99:99" x14ac:dyDescent="0.45">
      <c r="CU579" s="2"/>
    </row>
    <row r="580" spans="99:99" x14ac:dyDescent="0.45">
      <c r="CU580" s="2"/>
    </row>
    <row r="581" spans="99:99" x14ac:dyDescent="0.45">
      <c r="CU581" s="2"/>
    </row>
    <row r="582" spans="99:99" x14ac:dyDescent="0.45">
      <c r="CU582" s="2"/>
    </row>
    <row r="583" spans="99:99" x14ac:dyDescent="0.45">
      <c r="CU583" s="2"/>
    </row>
    <row r="584" spans="99:99" x14ac:dyDescent="0.45">
      <c r="CU584" s="2"/>
    </row>
    <row r="585" spans="99:99" x14ac:dyDescent="0.45">
      <c r="CU585" s="2"/>
    </row>
    <row r="586" spans="99:99" x14ac:dyDescent="0.45">
      <c r="CU586" s="2"/>
    </row>
    <row r="587" spans="99:99" x14ac:dyDescent="0.45">
      <c r="CU587" s="2"/>
    </row>
    <row r="588" spans="99:99" x14ac:dyDescent="0.45">
      <c r="CU588" s="2"/>
    </row>
    <row r="589" spans="99:99" x14ac:dyDescent="0.45">
      <c r="CU589" s="2"/>
    </row>
    <row r="590" spans="99:99" x14ac:dyDescent="0.45">
      <c r="CU590" s="2"/>
    </row>
    <row r="591" spans="99:99" x14ac:dyDescent="0.45">
      <c r="CU591" s="2"/>
    </row>
    <row r="592" spans="99:99" x14ac:dyDescent="0.45">
      <c r="CU592" s="2"/>
    </row>
    <row r="593" spans="99:99" x14ac:dyDescent="0.45">
      <c r="CU593" s="2"/>
    </row>
    <row r="594" spans="99:99" x14ac:dyDescent="0.45">
      <c r="CU594" s="2"/>
    </row>
    <row r="595" spans="99:99" x14ac:dyDescent="0.45">
      <c r="CU595" s="2"/>
    </row>
    <row r="596" spans="99:99" x14ac:dyDescent="0.45">
      <c r="CU596" s="2"/>
    </row>
    <row r="597" spans="99:99" x14ac:dyDescent="0.45">
      <c r="CU597" s="2"/>
    </row>
    <row r="598" spans="99:99" x14ac:dyDescent="0.45">
      <c r="CU598" s="2"/>
    </row>
    <row r="599" spans="99:99" x14ac:dyDescent="0.45">
      <c r="CU599" s="2"/>
    </row>
    <row r="600" spans="99:99" x14ac:dyDescent="0.45">
      <c r="CU600" s="2"/>
    </row>
    <row r="601" spans="99:99" x14ac:dyDescent="0.45">
      <c r="CU601" s="2"/>
    </row>
    <row r="602" spans="99:99" x14ac:dyDescent="0.45">
      <c r="CU602" s="2"/>
    </row>
    <row r="603" spans="99:99" x14ac:dyDescent="0.45">
      <c r="CU603" s="2"/>
    </row>
    <row r="604" spans="99:99" x14ac:dyDescent="0.45">
      <c r="CU604" s="2"/>
    </row>
    <row r="605" spans="99:99" x14ac:dyDescent="0.45">
      <c r="CU605" s="2"/>
    </row>
    <row r="606" spans="99:99" x14ac:dyDescent="0.45">
      <c r="CU606" s="2"/>
    </row>
    <row r="607" spans="99:99" x14ac:dyDescent="0.45">
      <c r="CU607" s="2"/>
    </row>
    <row r="608" spans="99:99" x14ac:dyDescent="0.45">
      <c r="CU608" s="2"/>
    </row>
    <row r="609" spans="99:99" x14ac:dyDescent="0.45">
      <c r="CU609" s="2"/>
    </row>
    <row r="610" spans="99:99" x14ac:dyDescent="0.45">
      <c r="CU610" s="2"/>
    </row>
    <row r="611" spans="99:99" x14ac:dyDescent="0.45">
      <c r="CU611" s="2"/>
    </row>
    <row r="612" spans="99:99" x14ac:dyDescent="0.45">
      <c r="CU612" s="2"/>
    </row>
    <row r="613" spans="99:99" x14ac:dyDescent="0.45">
      <c r="CU613" s="2"/>
    </row>
    <row r="614" spans="99:99" x14ac:dyDescent="0.45">
      <c r="CU614" s="2"/>
    </row>
    <row r="615" spans="99:99" x14ac:dyDescent="0.45">
      <c r="CU615" s="2"/>
    </row>
    <row r="616" spans="99:99" x14ac:dyDescent="0.45">
      <c r="CU616" s="2"/>
    </row>
    <row r="617" spans="99:99" x14ac:dyDescent="0.45">
      <c r="CU617" s="2"/>
    </row>
    <row r="618" spans="99:99" x14ac:dyDescent="0.45">
      <c r="CU618" s="2"/>
    </row>
    <row r="619" spans="99:99" x14ac:dyDescent="0.45">
      <c r="CU619" s="2"/>
    </row>
    <row r="620" spans="99:99" x14ac:dyDescent="0.45">
      <c r="CU620" s="2"/>
    </row>
    <row r="621" spans="99:99" x14ac:dyDescent="0.45">
      <c r="CU621" s="2"/>
    </row>
    <row r="622" spans="99:99" x14ac:dyDescent="0.45">
      <c r="CU622" s="2"/>
    </row>
    <row r="623" spans="99:99" x14ac:dyDescent="0.45">
      <c r="CU623" s="2"/>
    </row>
    <row r="624" spans="99:99" x14ac:dyDescent="0.45">
      <c r="CU624" s="2"/>
    </row>
    <row r="625" spans="99:99" x14ac:dyDescent="0.45">
      <c r="CU625" s="2"/>
    </row>
    <row r="626" spans="99:99" x14ac:dyDescent="0.45">
      <c r="CU626" s="2"/>
    </row>
    <row r="627" spans="99:99" x14ac:dyDescent="0.45">
      <c r="CU627" s="2"/>
    </row>
    <row r="628" spans="99:99" x14ac:dyDescent="0.45">
      <c r="CU628" s="2"/>
    </row>
    <row r="629" spans="99:99" x14ac:dyDescent="0.45">
      <c r="CU629" s="2"/>
    </row>
    <row r="630" spans="99:99" x14ac:dyDescent="0.45">
      <c r="CU630" s="2"/>
    </row>
    <row r="631" spans="99:99" x14ac:dyDescent="0.45">
      <c r="CU631" s="2"/>
    </row>
    <row r="632" spans="99:99" x14ac:dyDescent="0.45">
      <c r="CU632" s="2"/>
    </row>
    <row r="633" spans="99:99" x14ac:dyDescent="0.45">
      <c r="CU633" s="2"/>
    </row>
    <row r="634" spans="99:99" x14ac:dyDescent="0.45">
      <c r="CU634" s="2"/>
    </row>
    <row r="635" spans="99:99" x14ac:dyDescent="0.45">
      <c r="CU635" s="2"/>
    </row>
    <row r="636" spans="99:99" x14ac:dyDescent="0.45">
      <c r="CU636" s="2"/>
    </row>
    <row r="637" spans="99:99" x14ac:dyDescent="0.45">
      <c r="CU637" s="2"/>
    </row>
    <row r="638" spans="99:99" x14ac:dyDescent="0.45">
      <c r="CU638" s="2"/>
    </row>
    <row r="639" spans="99:99" x14ac:dyDescent="0.45">
      <c r="CU639" s="2"/>
    </row>
    <row r="640" spans="99:99" x14ac:dyDescent="0.45">
      <c r="CU640" s="2"/>
    </row>
    <row r="641" spans="99:99" x14ac:dyDescent="0.45">
      <c r="CU641" s="2"/>
    </row>
    <row r="642" spans="99:99" x14ac:dyDescent="0.45">
      <c r="CU642" s="2"/>
    </row>
    <row r="643" spans="99:99" x14ac:dyDescent="0.45">
      <c r="CU643" s="2"/>
    </row>
    <row r="644" spans="99:99" x14ac:dyDescent="0.45">
      <c r="CU644" s="2"/>
    </row>
    <row r="645" spans="99:99" x14ac:dyDescent="0.45">
      <c r="CU645" s="2"/>
    </row>
    <row r="646" spans="99:99" x14ac:dyDescent="0.45">
      <c r="CU646" s="2"/>
    </row>
    <row r="647" spans="99:99" x14ac:dyDescent="0.45">
      <c r="CU647" s="2"/>
    </row>
    <row r="648" spans="99:99" x14ac:dyDescent="0.45">
      <c r="CU648" s="2"/>
    </row>
    <row r="649" spans="99:99" x14ac:dyDescent="0.45">
      <c r="CU649" s="2"/>
    </row>
    <row r="650" spans="99:99" x14ac:dyDescent="0.45">
      <c r="CU650" s="2"/>
    </row>
    <row r="651" spans="99:99" x14ac:dyDescent="0.45">
      <c r="CU651" s="2"/>
    </row>
    <row r="652" spans="99:99" x14ac:dyDescent="0.45">
      <c r="CU652" s="2"/>
    </row>
    <row r="653" spans="99:99" x14ac:dyDescent="0.45">
      <c r="CU653" s="2"/>
    </row>
    <row r="654" spans="99:99" x14ac:dyDescent="0.45">
      <c r="CU654" s="2"/>
    </row>
    <row r="655" spans="99:99" x14ac:dyDescent="0.45">
      <c r="CU655" s="2"/>
    </row>
    <row r="656" spans="99:99" x14ac:dyDescent="0.45">
      <c r="CU656" s="2"/>
    </row>
    <row r="657" spans="99:99" x14ac:dyDescent="0.45">
      <c r="CU657" s="2"/>
    </row>
    <row r="658" spans="99:99" x14ac:dyDescent="0.45">
      <c r="CU658" s="2"/>
    </row>
    <row r="659" spans="99:99" x14ac:dyDescent="0.45">
      <c r="CU659" s="2"/>
    </row>
    <row r="660" spans="99:99" x14ac:dyDescent="0.45">
      <c r="CU660" s="2"/>
    </row>
    <row r="661" spans="99:99" x14ac:dyDescent="0.45">
      <c r="CU661" s="2"/>
    </row>
    <row r="662" spans="99:99" x14ac:dyDescent="0.45">
      <c r="CU662" s="2"/>
    </row>
    <row r="663" spans="99:99" x14ac:dyDescent="0.45">
      <c r="CU663" s="2"/>
    </row>
    <row r="664" spans="99:99" x14ac:dyDescent="0.45">
      <c r="CU664" s="2"/>
    </row>
    <row r="665" spans="99:99" x14ac:dyDescent="0.45">
      <c r="CU665" s="2"/>
    </row>
    <row r="666" spans="99:99" x14ac:dyDescent="0.45">
      <c r="CU666" s="2"/>
    </row>
    <row r="667" spans="99:99" x14ac:dyDescent="0.45">
      <c r="CU667" s="2"/>
    </row>
    <row r="668" spans="99:99" x14ac:dyDescent="0.45">
      <c r="CU668" s="2"/>
    </row>
    <row r="669" spans="99:99" x14ac:dyDescent="0.45">
      <c r="CU669" s="2"/>
    </row>
    <row r="670" spans="99:99" x14ac:dyDescent="0.45">
      <c r="CU670" s="2"/>
    </row>
    <row r="671" spans="99:99" x14ac:dyDescent="0.45">
      <c r="CU671" s="2"/>
    </row>
    <row r="672" spans="99:99" x14ac:dyDescent="0.45">
      <c r="CU672" s="2"/>
    </row>
    <row r="673" spans="99:99" x14ac:dyDescent="0.45">
      <c r="CU673" s="2"/>
    </row>
    <row r="674" spans="99:99" x14ac:dyDescent="0.45">
      <c r="CU674" s="2"/>
    </row>
    <row r="675" spans="99:99" x14ac:dyDescent="0.45">
      <c r="CU675" s="2"/>
    </row>
    <row r="676" spans="99:99" x14ac:dyDescent="0.45">
      <c r="CU676" s="2"/>
    </row>
    <row r="677" spans="99:99" x14ac:dyDescent="0.45">
      <c r="CU677" s="2"/>
    </row>
    <row r="678" spans="99:99" x14ac:dyDescent="0.45">
      <c r="CU678" s="2"/>
    </row>
    <row r="679" spans="99:99" x14ac:dyDescent="0.45">
      <c r="CU679" s="2"/>
    </row>
    <row r="680" spans="99:99" x14ac:dyDescent="0.45">
      <c r="CU680" s="2"/>
    </row>
    <row r="681" spans="99:99" x14ac:dyDescent="0.45">
      <c r="CU681" s="2"/>
    </row>
    <row r="682" spans="99:99" x14ac:dyDescent="0.45">
      <c r="CU682" s="2"/>
    </row>
    <row r="683" spans="99:99" x14ac:dyDescent="0.45">
      <c r="CU683" s="2"/>
    </row>
    <row r="684" spans="99:99" x14ac:dyDescent="0.45">
      <c r="CU684" s="2"/>
    </row>
    <row r="685" spans="99:99" x14ac:dyDescent="0.45">
      <c r="CU685" s="2"/>
    </row>
    <row r="686" spans="99:99" x14ac:dyDescent="0.45">
      <c r="CU686" s="2"/>
    </row>
    <row r="687" spans="99:99" x14ac:dyDescent="0.45">
      <c r="CU687" s="2"/>
    </row>
    <row r="688" spans="99:99" x14ac:dyDescent="0.45">
      <c r="CU688" s="2"/>
    </row>
    <row r="689" spans="99:99" x14ac:dyDescent="0.45">
      <c r="CU689" s="2"/>
    </row>
    <row r="690" spans="99:99" x14ac:dyDescent="0.45">
      <c r="CU690" s="2"/>
    </row>
    <row r="691" spans="99:99" x14ac:dyDescent="0.45">
      <c r="CU691" s="2"/>
    </row>
    <row r="692" spans="99:99" x14ac:dyDescent="0.45">
      <c r="CU692" s="2"/>
    </row>
    <row r="693" spans="99:99" x14ac:dyDescent="0.45">
      <c r="CU693" s="2"/>
    </row>
    <row r="694" spans="99:99" x14ac:dyDescent="0.45">
      <c r="CU694" s="2"/>
    </row>
    <row r="695" spans="99:99" x14ac:dyDescent="0.45">
      <c r="CU695" s="2"/>
    </row>
    <row r="696" spans="99:99" x14ac:dyDescent="0.45">
      <c r="CU696" s="2"/>
    </row>
    <row r="697" spans="99:99" x14ac:dyDescent="0.45">
      <c r="CU697" s="2"/>
    </row>
    <row r="698" spans="99:99" x14ac:dyDescent="0.45">
      <c r="CU698" s="2"/>
    </row>
    <row r="699" spans="99:99" x14ac:dyDescent="0.45">
      <c r="CU699" s="2"/>
    </row>
    <row r="700" spans="99:99" x14ac:dyDescent="0.45">
      <c r="CU700" s="2"/>
    </row>
    <row r="701" spans="99:99" x14ac:dyDescent="0.45">
      <c r="CU701" s="2"/>
    </row>
    <row r="702" spans="99:99" x14ac:dyDescent="0.45">
      <c r="CU702" s="2"/>
    </row>
    <row r="703" spans="99:99" x14ac:dyDescent="0.45">
      <c r="CU703" s="2"/>
    </row>
    <row r="704" spans="99:99" x14ac:dyDescent="0.45">
      <c r="CU704" s="2"/>
    </row>
    <row r="705" spans="99:99" x14ac:dyDescent="0.45">
      <c r="CU705" s="2"/>
    </row>
    <row r="706" spans="99:99" x14ac:dyDescent="0.45">
      <c r="CU706" s="2"/>
    </row>
    <row r="707" spans="99:99" x14ac:dyDescent="0.45">
      <c r="CU707" s="2"/>
    </row>
    <row r="708" spans="99:99" x14ac:dyDescent="0.45">
      <c r="CU708" s="2"/>
    </row>
    <row r="709" spans="99:99" x14ac:dyDescent="0.45">
      <c r="CU709" s="2"/>
    </row>
    <row r="710" spans="99:99" x14ac:dyDescent="0.45">
      <c r="CU710" s="2"/>
    </row>
    <row r="711" spans="99:99" x14ac:dyDescent="0.45">
      <c r="CU711" s="2"/>
    </row>
    <row r="712" spans="99:99" x14ac:dyDescent="0.45">
      <c r="CU712" s="2"/>
    </row>
    <row r="713" spans="99:99" x14ac:dyDescent="0.45">
      <c r="CU713" s="2"/>
    </row>
    <row r="714" spans="99:99" x14ac:dyDescent="0.45">
      <c r="CU714" s="2"/>
    </row>
    <row r="715" spans="99:99" x14ac:dyDescent="0.45">
      <c r="CU715" s="2"/>
    </row>
    <row r="716" spans="99:99" x14ac:dyDescent="0.45">
      <c r="CU716" s="2"/>
    </row>
    <row r="717" spans="99:99" x14ac:dyDescent="0.45">
      <c r="CU717" s="2"/>
    </row>
    <row r="718" spans="99:99" x14ac:dyDescent="0.45">
      <c r="CU718" s="2"/>
    </row>
    <row r="719" spans="99:99" x14ac:dyDescent="0.45">
      <c r="CU719" s="2"/>
    </row>
    <row r="720" spans="99:99" x14ac:dyDescent="0.45">
      <c r="CU720" s="2"/>
    </row>
    <row r="721" spans="99:99" x14ac:dyDescent="0.45">
      <c r="CU721" s="2"/>
    </row>
    <row r="722" spans="99:99" x14ac:dyDescent="0.45">
      <c r="CU722" s="2"/>
    </row>
    <row r="723" spans="99:99" x14ac:dyDescent="0.45">
      <c r="CU723" s="2"/>
    </row>
    <row r="724" spans="99:99" x14ac:dyDescent="0.45">
      <c r="CU724" s="2"/>
    </row>
    <row r="725" spans="99:99" x14ac:dyDescent="0.45">
      <c r="CU725" s="2"/>
    </row>
    <row r="726" spans="99:99" x14ac:dyDescent="0.45">
      <c r="CU726" s="2"/>
    </row>
    <row r="727" spans="99:99" x14ac:dyDescent="0.45">
      <c r="CU727" s="2"/>
    </row>
    <row r="728" spans="99:99" x14ac:dyDescent="0.45">
      <c r="CU728" s="2"/>
    </row>
    <row r="729" spans="99:99" x14ac:dyDescent="0.45">
      <c r="CU729" s="2"/>
    </row>
    <row r="730" spans="99:99" x14ac:dyDescent="0.45">
      <c r="CU730" s="2"/>
    </row>
    <row r="731" spans="99:99" x14ac:dyDescent="0.45">
      <c r="CU731" s="2"/>
    </row>
    <row r="732" spans="99:99" x14ac:dyDescent="0.45">
      <c r="CU732" s="2"/>
    </row>
    <row r="733" spans="99:99" x14ac:dyDescent="0.45">
      <c r="CU733" s="2"/>
    </row>
    <row r="734" spans="99:99" x14ac:dyDescent="0.45">
      <c r="CU734" s="2"/>
    </row>
    <row r="735" spans="99:99" x14ac:dyDescent="0.45">
      <c r="CU735" s="2"/>
    </row>
    <row r="736" spans="99:99" x14ac:dyDescent="0.45">
      <c r="CU736" s="2"/>
    </row>
    <row r="737" spans="99:99" x14ac:dyDescent="0.45">
      <c r="CU737" s="2"/>
    </row>
    <row r="738" spans="99:99" x14ac:dyDescent="0.45">
      <c r="CU738" s="2"/>
    </row>
    <row r="739" spans="99:99" x14ac:dyDescent="0.45">
      <c r="CU739" s="2"/>
    </row>
    <row r="740" spans="99:99" x14ac:dyDescent="0.45">
      <c r="CU740" s="2"/>
    </row>
    <row r="741" spans="99:99" x14ac:dyDescent="0.45">
      <c r="CU741" s="2"/>
    </row>
    <row r="742" spans="99:99" x14ac:dyDescent="0.45">
      <c r="CU742" s="2"/>
    </row>
    <row r="743" spans="99:99" x14ac:dyDescent="0.45">
      <c r="CU743" s="2"/>
    </row>
    <row r="744" spans="99:99" x14ac:dyDescent="0.45">
      <c r="CU744" s="2"/>
    </row>
    <row r="745" spans="99:99" x14ac:dyDescent="0.45">
      <c r="CU745" s="2"/>
    </row>
    <row r="746" spans="99:99" x14ac:dyDescent="0.45">
      <c r="CU746" s="2"/>
    </row>
    <row r="747" spans="99:99" x14ac:dyDescent="0.45">
      <c r="CU747" s="2"/>
    </row>
    <row r="748" spans="99:99" x14ac:dyDescent="0.45">
      <c r="CU748" s="2"/>
    </row>
    <row r="749" spans="99:99" x14ac:dyDescent="0.45">
      <c r="CU749" s="2"/>
    </row>
    <row r="750" spans="99:99" x14ac:dyDescent="0.45">
      <c r="CU750" s="2"/>
    </row>
    <row r="751" spans="99:99" x14ac:dyDescent="0.45">
      <c r="CU751" s="2"/>
    </row>
    <row r="752" spans="99:99" x14ac:dyDescent="0.45">
      <c r="CU752" s="2"/>
    </row>
    <row r="753" spans="99:99" x14ac:dyDescent="0.45">
      <c r="CU753" s="2"/>
    </row>
    <row r="754" spans="99:99" x14ac:dyDescent="0.45">
      <c r="CU754" s="2"/>
    </row>
    <row r="755" spans="99:99" x14ac:dyDescent="0.45">
      <c r="CU755" s="2"/>
    </row>
    <row r="756" spans="99:99" x14ac:dyDescent="0.45">
      <c r="CU756" s="2"/>
    </row>
    <row r="757" spans="99:99" x14ac:dyDescent="0.45">
      <c r="CU757" s="2"/>
    </row>
    <row r="758" spans="99:99" x14ac:dyDescent="0.45">
      <c r="CU758" s="2"/>
    </row>
    <row r="759" spans="99:99" x14ac:dyDescent="0.45">
      <c r="CU759" s="2"/>
    </row>
    <row r="760" spans="99:99" x14ac:dyDescent="0.45">
      <c r="CU760" s="2"/>
    </row>
    <row r="761" spans="99:99" x14ac:dyDescent="0.45">
      <c r="CU761" s="2"/>
    </row>
    <row r="762" spans="99:99" x14ac:dyDescent="0.45">
      <c r="CU762" s="2"/>
    </row>
    <row r="763" spans="99:99" x14ac:dyDescent="0.45">
      <c r="CU763" s="2"/>
    </row>
    <row r="764" spans="99:99" x14ac:dyDescent="0.45">
      <c r="CU764" s="2"/>
    </row>
    <row r="765" spans="99:99" x14ac:dyDescent="0.45">
      <c r="CU765" s="2"/>
    </row>
    <row r="766" spans="99:99" x14ac:dyDescent="0.45">
      <c r="CU766" s="2"/>
    </row>
    <row r="767" spans="99:99" x14ac:dyDescent="0.45">
      <c r="CU767" s="2"/>
    </row>
    <row r="768" spans="99:99" x14ac:dyDescent="0.45">
      <c r="CU768" s="2"/>
    </row>
    <row r="769" spans="99:99" x14ac:dyDescent="0.45">
      <c r="CU769" s="2"/>
    </row>
    <row r="770" spans="99:99" x14ac:dyDescent="0.45">
      <c r="CU770" s="2"/>
    </row>
    <row r="771" spans="99:99" x14ac:dyDescent="0.45">
      <c r="CU771" s="2"/>
    </row>
    <row r="772" spans="99:99" x14ac:dyDescent="0.45">
      <c r="CU772" s="2"/>
    </row>
    <row r="773" spans="99:99" x14ac:dyDescent="0.45">
      <c r="CU773" s="2"/>
    </row>
    <row r="774" spans="99:99" x14ac:dyDescent="0.45">
      <c r="CU774" s="2"/>
    </row>
    <row r="775" spans="99:99" x14ac:dyDescent="0.45">
      <c r="CU775" s="2"/>
    </row>
    <row r="776" spans="99:99" x14ac:dyDescent="0.45">
      <c r="CU776" s="2"/>
    </row>
    <row r="777" spans="99:99" x14ac:dyDescent="0.45">
      <c r="CU777" s="2"/>
    </row>
    <row r="778" spans="99:99" x14ac:dyDescent="0.45">
      <c r="CU778" s="2"/>
    </row>
    <row r="779" spans="99:99" x14ac:dyDescent="0.45">
      <c r="CU779" s="2"/>
    </row>
    <row r="780" spans="99:99" x14ac:dyDescent="0.45">
      <c r="CU780" s="2"/>
    </row>
    <row r="781" spans="99:99" x14ac:dyDescent="0.45">
      <c r="CU781" s="2"/>
    </row>
    <row r="782" spans="99:99" x14ac:dyDescent="0.45">
      <c r="CU782" s="2"/>
    </row>
    <row r="783" spans="99:99" x14ac:dyDescent="0.45">
      <c r="CU783" s="2"/>
    </row>
    <row r="784" spans="99:99" x14ac:dyDescent="0.45">
      <c r="CU784" s="2"/>
    </row>
    <row r="785" spans="99:99" x14ac:dyDescent="0.45">
      <c r="CU785" s="2"/>
    </row>
    <row r="786" spans="99:99" x14ac:dyDescent="0.45">
      <c r="CU786" s="2"/>
    </row>
    <row r="787" spans="99:99" x14ac:dyDescent="0.45">
      <c r="CU787" s="2"/>
    </row>
    <row r="788" spans="99:99" x14ac:dyDescent="0.45">
      <c r="CU788" s="2"/>
    </row>
    <row r="789" spans="99:99" x14ac:dyDescent="0.45">
      <c r="CU789" s="2"/>
    </row>
    <row r="790" spans="99:99" x14ac:dyDescent="0.45">
      <c r="CU790" s="2"/>
    </row>
    <row r="791" spans="99:99" x14ac:dyDescent="0.45">
      <c r="CU791" s="2"/>
    </row>
    <row r="792" spans="99:99" x14ac:dyDescent="0.45">
      <c r="CU792" s="2"/>
    </row>
    <row r="793" spans="99:99" x14ac:dyDescent="0.45">
      <c r="CU793" s="2"/>
    </row>
    <row r="794" spans="99:99" x14ac:dyDescent="0.45">
      <c r="CU794" s="2"/>
    </row>
    <row r="795" spans="99:99" x14ac:dyDescent="0.45">
      <c r="CU795" s="2"/>
    </row>
    <row r="796" spans="99:99" x14ac:dyDescent="0.45">
      <c r="CU796" s="2"/>
    </row>
    <row r="797" spans="99:99" x14ac:dyDescent="0.45">
      <c r="CU797" s="2"/>
    </row>
    <row r="798" spans="99:99" x14ac:dyDescent="0.45">
      <c r="CU798" s="2"/>
    </row>
    <row r="799" spans="99:99" x14ac:dyDescent="0.45">
      <c r="CU799" s="2"/>
    </row>
    <row r="800" spans="99:99" x14ac:dyDescent="0.45">
      <c r="CU800" s="2"/>
    </row>
    <row r="801" spans="99:99" x14ac:dyDescent="0.45">
      <c r="CU801" s="2"/>
    </row>
    <row r="802" spans="99:99" x14ac:dyDescent="0.45">
      <c r="CU802" s="2"/>
    </row>
    <row r="803" spans="99:99" x14ac:dyDescent="0.45">
      <c r="CU803" s="2"/>
    </row>
    <row r="804" spans="99:99" x14ac:dyDescent="0.45">
      <c r="CU804" s="2"/>
    </row>
    <row r="805" spans="99:99" x14ac:dyDescent="0.45">
      <c r="CU805" s="2"/>
    </row>
    <row r="806" spans="99:99" x14ac:dyDescent="0.45">
      <c r="CU806" s="2"/>
    </row>
    <row r="807" spans="99:99" x14ac:dyDescent="0.45">
      <c r="CU807" s="2"/>
    </row>
    <row r="808" spans="99:99" x14ac:dyDescent="0.45">
      <c r="CU808" s="2"/>
    </row>
    <row r="809" spans="99:99" x14ac:dyDescent="0.45">
      <c r="CU809" s="2"/>
    </row>
    <row r="810" spans="99:99" x14ac:dyDescent="0.45">
      <c r="CU810" s="2"/>
    </row>
    <row r="811" spans="99:99" x14ac:dyDescent="0.45">
      <c r="CU811" s="2"/>
    </row>
    <row r="812" spans="99:99" x14ac:dyDescent="0.45">
      <c r="CU812" s="2"/>
    </row>
    <row r="813" spans="99:99" x14ac:dyDescent="0.45">
      <c r="CU813" s="2"/>
    </row>
    <row r="814" spans="99:99" x14ac:dyDescent="0.45">
      <c r="CU814" s="2"/>
    </row>
    <row r="815" spans="99:99" x14ac:dyDescent="0.45">
      <c r="CU815" s="2"/>
    </row>
    <row r="816" spans="99:99" x14ac:dyDescent="0.45">
      <c r="CU816" s="2"/>
    </row>
    <row r="817" spans="99:99" x14ac:dyDescent="0.45">
      <c r="CU817" s="2"/>
    </row>
    <row r="818" spans="99:99" x14ac:dyDescent="0.45">
      <c r="CU818" s="2"/>
    </row>
    <row r="819" spans="99:99" x14ac:dyDescent="0.45">
      <c r="CU819" s="2"/>
    </row>
    <row r="820" spans="99:99" x14ac:dyDescent="0.45">
      <c r="CU820" s="2"/>
    </row>
    <row r="821" spans="99:99" x14ac:dyDescent="0.45">
      <c r="CU821" s="2"/>
    </row>
    <row r="822" spans="99:99" x14ac:dyDescent="0.45">
      <c r="CU822" s="2"/>
    </row>
    <row r="823" spans="99:99" x14ac:dyDescent="0.45">
      <c r="CU823" s="2"/>
    </row>
    <row r="824" spans="99:99" x14ac:dyDescent="0.45">
      <c r="CU824" s="2"/>
    </row>
    <row r="825" spans="99:99" x14ac:dyDescent="0.45">
      <c r="CU825" s="2"/>
    </row>
    <row r="826" spans="99:99" x14ac:dyDescent="0.45">
      <c r="CU826" s="2"/>
    </row>
    <row r="827" spans="99:99" x14ac:dyDescent="0.45">
      <c r="CU827" s="2"/>
    </row>
    <row r="828" spans="99:99" x14ac:dyDescent="0.45">
      <c r="CU828" s="2"/>
    </row>
    <row r="829" spans="99:99" x14ac:dyDescent="0.45">
      <c r="CU829" s="2"/>
    </row>
    <row r="830" spans="99:99" x14ac:dyDescent="0.45">
      <c r="CU830" s="2"/>
    </row>
    <row r="831" spans="99:99" x14ac:dyDescent="0.45">
      <c r="CU831" s="2"/>
    </row>
    <row r="832" spans="99:99" x14ac:dyDescent="0.45">
      <c r="CU832" s="2"/>
    </row>
    <row r="833" spans="99:99" x14ac:dyDescent="0.45">
      <c r="CU833" s="2"/>
    </row>
    <row r="834" spans="99:99" x14ac:dyDescent="0.45">
      <c r="CU834" s="2"/>
    </row>
    <row r="835" spans="99:99" x14ac:dyDescent="0.45">
      <c r="CU835" s="2"/>
    </row>
    <row r="836" spans="99:99" x14ac:dyDescent="0.45">
      <c r="CU836" s="2"/>
    </row>
    <row r="837" spans="99:99" x14ac:dyDescent="0.45">
      <c r="CU837" s="2"/>
    </row>
    <row r="838" spans="99:99" x14ac:dyDescent="0.45">
      <c r="CU838" s="2"/>
    </row>
    <row r="839" spans="99:99" x14ac:dyDescent="0.45">
      <c r="CU839" s="2"/>
    </row>
    <row r="840" spans="99:99" x14ac:dyDescent="0.45">
      <c r="CU840" s="2"/>
    </row>
    <row r="841" spans="99:99" x14ac:dyDescent="0.45">
      <c r="CU841" s="2"/>
    </row>
    <row r="842" spans="99:99" x14ac:dyDescent="0.45">
      <c r="CU842" s="2"/>
    </row>
    <row r="843" spans="99:99" x14ac:dyDescent="0.45">
      <c r="CU843" s="2"/>
    </row>
    <row r="844" spans="99:99" x14ac:dyDescent="0.45">
      <c r="CU844" s="2"/>
    </row>
    <row r="845" spans="99:99" x14ac:dyDescent="0.45">
      <c r="CU845" s="2"/>
    </row>
    <row r="846" spans="99:99" x14ac:dyDescent="0.45">
      <c r="CU846" s="2"/>
    </row>
    <row r="847" spans="99:99" x14ac:dyDescent="0.45">
      <c r="CU847" s="2"/>
    </row>
    <row r="848" spans="99:99" x14ac:dyDescent="0.45">
      <c r="CU848" s="2"/>
    </row>
    <row r="849" spans="99:99" x14ac:dyDescent="0.45">
      <c r="CU849" s="2"/>
    </row>
    <row r="850" spans="99:99" x14ac:dyDescent="0.45">
      <c r="CU850" s="2"/>
    </row>
    <row r="851" spans="99:99" x14ac:dyDescent="0.45">
      <c r="CU851" s="2"/>
    </row>
    <row r="852" spans="99:99" x14ac:dyDescent="0.45">
      <c r="CU852" s="2"/>
    </row>
    <row r="853" spans="99:99" x14ac:dyDescent="0.45">
      <c r="CU853" s="2"/>
    </row>
    <row r="854" spans="99:99" x14ac:dyDescent="0.45">
      <c r="CU854" s="2"/>
    </row>
    <row r="855" spans="99:99" x14ac:dyDescent="0.45">
      <c r="CU855" s="2"/>
    </row>
    <row r="856" spans="99:99" x14ac:dyDescent="0.45">
      <c r="CU856" s="2"/>
    </row>
    <row r="857" spans="99:99" x14ac:dyDescent="0.45">
      <c r="CU857" s="2"/>
    </row>
    <row r="858" spans="99:99" x14ac:dyDescent="0.45">
      <c r="CU858" s="2"/>
    </row>
    <row r="859" spans="99:99" x14ac:dyDescent="0.45">
      <c r="CU859" s="2"/>
    </row>
    <row r="860" spans="99:99" x14ac:dyDescent="0.45">
      <c r="CU860" s="2"/>
    </row>
    <row r="861" spans="99:99" x14ac:dyDescent="0.45">
      <c r="CU861" s="2"/>
    </row>
    <row r="862" spans="99:99" x14ac:dyDescent="0.45">
      <c r="CU862" s="2"/>
    </row>
    <row r="863" spans="99:99" x14ac:dyDescent="0.45">
      <c r="CU863" s="2"/>
    </row>
    <row r="864" spans="99:99" x14ac:dyDescent="0.45">
      <c r="CU864" s="2"/>
    </row>
    <row r="865" spans="99:99" x14ac:dyDescent="0.45">
      <c r="CU865" s="2"/>
    </row>
    <row r="866" spans="99:99" x14ac:dyDescent="0.45">
      <c r="CU866" s="2"/>
    </row>
    <row r="867" spans="99:99" x14ac:dyDescent="0.45">
      <c r="CU867" s="2"/>
    </row>
    <row r="868" spans="99:99" x14ac:dyDescent="0.45">
      <c r="CU868" s="2"/>
    </row>
    <row r="869" spans="99:99" x14ac:dyDescent="0.45">
      <c r="CU869" s="2"/>
    </row>
    <row r="870" spans="99:99" x14ac:dyDescent="0.45">
      <c r="CU870" s="2"/>
    </row>
    <row r="871" spans="99:99" x14ac:dyDescent="0.45">
      <c r="CU871" s="2"/>
    </row>
    <row r="872" spans="99:99" x14ac:dyDescent="0.45">
      <c r="CU872" s="2"/>
    </row>
    <row r="873" spans="99:99" x14ac:dyDescent="0.45">
      <c r="CU873" s="2"/>
    </row>
    <row r="874" spans="99:99" x14ac:dyDescent="0.45">
      <c r="CU874" s="2"/>
    </row>
    <row r="875" spans="99:99" x14ac:dyDescent="0.45">
      <c r="CU875" s="2"/>
    </row>
    <row r="876" spans="99:99" x14ac:dyDescent="0.45">
      <c r="CU876" s="2"/>
    </row>
    <row r="877" spans="99:99" x14ac:dyDescent="0.45">
      <c r="CU877" s="2"/>
    </row>
    <row r="878" spans="99:99" x14ac:dyDescent="0.45">
      <c r="CU878" s="2"/>
    </row>
    <row r="879" spans="99:99" x14ac:dyDescent="0.45">
      <c r="CU879" s="2"/>
    </row>
    <row r="880" spans="99:99" x14ac:dyDescent="0.45">
      <c r="CU880" s="2"/>
    </row>
    <row r="881" spans="99:99" x14ac:dyDescent="0.45">
      <c r="CU881" s="2"/>
    </row>
    <row r="882" spans="99:99" x14ac:dyDescent="0.45">
      <c r="CU882" s="2"/>
    </row>
    <row r="883" spans="99:99" x14ac:dyDescent="0.45">
      <c r="CU883" s="2"/>
    </row>
    <row r="884" spans="99:99" x14ac:dyDescent="0.45">
      <c r="CU884" s="2"/>
    </row>
    <row r="885" spans="99:99" x14ac:dyDescent="0.45">
      <c r="CU885" s="2"/>
    </row>
    <row r="886" spans="99:99" x14ac:dyDescent="0.45">
      <c r="CU886" s="2"/>
    </row>
    <row r="887" spans="99:99" x14ac:dyDescent="0.45">
      <c r="CU887" s="2"/>
    </row>
    <row r="888" spans="99:99" x14ac:dyDescent="0.45">
      <c r="CU888" s="2"/>
    </row>
    <row r="889" spans="99:99" x14ac:dyDescent="0.45">
      <c r="CU889" s="2"/>
    </row>
    <row r="890" spans="99:99" x14ac:dyDescent="0.45">
      <c r="CU890" s="2"/>
    </row>
    <row r="891" spans="99:99" x14ac:dyDescent="0.45">
      <c r="CU891" s="2"/>
    </row>
    <row r="892" spans="99:99" x14ac:dyDescent="0.45">
      <c r="CU892" s="2"/>
    </row>
    <row r="893" spans="99:99" x14ac:dyDescent="0.45">
      <c r="CU893" s="2"/>
    </row>
    <row r="894" spans="99:99" x14ac:dyDescent="0.45">
      <c r="CU894" s="2"/>
    </row>
    <row r="895" spans="99:99" x14ac:dyDescent="0.45">
      <c r="CU895" s="2"/>
    </row>
    <row r="896" spans="99:99" x14ac:dyDescent="0.45">
      <c r="CU896" s="2"/>
    </row>
    <row r="897" spans="99:99" x14ac:dyDescent="0.45">
      <c r="CU897" s="2"/>
    </row>
    <row r="898" spans="99:99" x14ac:dyDescent="0.45">
      <c r="CU898" s="2"/>
    </row>
    <row r="899" spans="99:99" x14ac:dyDescent="0.45">
      <c r="CU899" s="2"/>
    </row>
    <row r="900" spans="99:99" x14ac:dyDescent="0.45">
      <c r="CU900" s="2"/>
    </row>
    <row r="901" spans="99:99" x14ac:dyDescent="0.45">
      <c r="CU901" s="2"/>
    </row>
    <row r="902" spans="99:99" x14ac:dyDescent="0.45">
      <c r="CU902" s="2"/>
    </row>
    <row r="903" spans="99:99" x14ac:dyDescent="0.45">
      <c r="CU903" s="2"/>
    </row>
    <row r="904" spans="99:99" x14ac:dyDescent="0.45">
      <c r="CU904" s="2"/>
    </row>
    <row r="905" spans="99:99" x14ac:dyDescent="0.45">
      <c r="CU905" s="2"/>
    </row>
    <row r="906" spans="99:99" x14ac:dyDescent="0.45">
      <c r="CU906" s="2"/>
    </row>
    <row r="907" spans="99:99" x14ac:dyDescent="0.45">
      <c r="CU907" s="2"/>
    </row>
    <row r="908" spans="99:99" x14ac:dyDescent="0.45">
      <c r="CU908" s="2"/>
    </row>
    <row r="909" spans="99:99" x14ac:dyDescent="0.45">
      <c r="CU909" s="2"/>
    </row>
    <row r="910" spans="99:99" x14ac:dyDescent="0.45">
      <c r="CU910" s="2"/>
    </row>
    <row r="911" spans="99:99" x14ac:dyDescent="0.45">
      <c r="CU911" s="2"/>
    </row>
    <row r="912" spans="99:99" x14ac:dyDescent="0.45">
      <c r="CU912" s="2"/>
    </row>
    <row r="913" spans="99:99" x14ac:dyDescent="0.45">
      <c r="CU913" s="2"/>
    </row>
    <row r="914" spans="99:99" x14ac:dyDescent="0.45">
      <c r="CU914" s="2"/>
    </row>
    <row r="915" spans="99:99" x14ac:dyDescent="0.45">
      <c r="CU915" s="2"/>
    </row>
    <row r="916" spans="99:99" x14ac:dyDescent="0.45">
      <c r="CU916" s="2"/>
    </row>
    <row r="917" spans="99:99" x14ac:dyDescent="0.45">
      <c r="CU917" s="2"/>
    </row>
    <row r="918" spans="99:99" x14ac:dyDescent="0.45">
      <c r="CU918" s="2"/>
    </row>
    <row r="919" spans="99:99" x14ac:dyDescent="0.45">
      <c r="CU919" s="2"/>
    </row>
    <row r="920" spans="99:99" x14ac:dyDescent="0.45">
      <c r="CU920" s="2"/>
    </row>
    <row r="921" spans="99:99" x14ac:dyDescent="0.45">
      <c r="CU921" s="2"/>
    </row>
    <row r="922" spans="99:99" x14ac:dyDescent="0.45">
      <c r="CU922" s="2"/>
    </row>
    <row r="923" spans="99:99" x14ac:dyDescent="0.45">
      <c r="CU923" s="2"/>
    </row>
    <row r="924" spans="99:99" x14ac:dyDescent="0.45">
      <c r="CU924" s="2"/>
    </row>
    <row r="925" spans="99:99" x14ac:dyDescent="0.45">
      <c r="CU925" s="2"/>
    </row>
    <row r="926" spans="99:99" x14ac:dyDescent="0.45">
      <c r="CU926" s="2"/>
    </row>
    <row r="927" spans="99:99" x14ac:dyDescent="0.45">
      <c r="CU927" s="2"/>
    </row>
    <row r="928" spans="99:99" x14ac:dyDescent="0.45">
      <c r="CU928" s="2"/>
    </row>
    <row r="929" spans="99:99" x14ac:dyDescent="0.45">
      <c r="CU929" s="2"/>
    </row>
    <row r="930" spans="99:99" x14ac:dyDescent="0.45">
      <c r="CU930" s="2"/>
    </row>
    <row r="931" spans="99:99" x14ac:dyDescent="0.45">
      <c r="CU931" s="2"/>
    </row>
    <row r="932" spans="99:99" x14ac:dyDescent="0.45">
      <c r="CU932" s="2"/>
    </row>
    <row r="933" spans="99:99" x14ac:dyDescent="0.45">
      <c r="CU933" s="2"/>
    </row>
    <row r="934" spans="99:99" x14ac:dyDescent="0.45">
      <c r="CU934" s="2"/>
    </row>
    <row r="935" spans="99:99" x14ac:dyDescent="0.45">
      <c r="CU935" s="2"/>
    </row>
    <row r="936" spans="99:99" x14ac:dyDescent="0.45">
      <c r="CU936" s="2"/>
    </row>
    <row r="937" spans="99:99" x14ac:dyDescent="0.45">
      <c r="CU937" s="2"/>
    </row>
    <row r="938" spans="99:99" x14ac:dyDescent="0.45">
      <c r="CU938" s="2"/>
    </row>
    <row r="939" spans="99:99" x14ac:dyDescent="0.45">
      <c r="CU939" s="2"/>
    </row>
    <row r="940" spans="99:99" x14ac:dyDescent="0.45">
      <c r="CU940" s="2"/>
    </row>
    <row r="941" spans="99:99" x14ac:dyDescent="0.45">
      <c r="CU941" s="2"/>
    </row>
    <row r="942" spans="99:99" x14ac:dyDescent="0.45">
      <c r="CU942" s="2"/>
    </row>
    <row r="943" spans="99:99" x14ac:dyDescent="0.45">
      <c r="CU943" s="2"/>
    </row>
    <row r="944" spans="99:99" x14ac:dyDescent="0.45">
      <c r="CU944" s="2"/>
    </row>
    <row r="945" spans="99:99" x14ac:dyDescent="0.45">
      <c r="CU945" s="2"/>
    </row>
    <row r="946" spans="99:99" x14ac:dyDescent="0.45">
      <c r="CU946" s="2"/>
    </row>
    <row r="947" spans="99:99" x14ac:dyDescent="0.45">
      <c r="CU947" s="2"/>
    </row>
    <row r="948" spans="99:99" x14ac:dyDescent="0.45">
      <c r="CU948" s="2"/>
    </row>
    <row r="949" spans="99:99" x14ac:dyDescent="0.45">
      <c r="CU949" s="2"/>
    </row>
    <row r="950" spans="99:99" x14ac:dyDescent="0.45">
      <c r="CU950" s="2"/>
    </row>
    <row r="951" spans="99:99" x14ac:dyDescent="0.45">
      <c r="CU951" s="2"/>
    </row>
    <row r="952" spans="99:99" x14ac:dyDescent="0.45">
      <c r="CU952" s="2"/>
    </row>
    <row r="953" spans="99:99" x14ac:dyDescent="0.45">
      <c r="CU953" s="2"/>
    </row>
    <row r="954" spans="99:99" x14ac:dyDescent="0.45">
      <c r="CU954" s="2"/>
    </row>
    <row r="955" spans="99:99" x14ac:dyDescent="0.45">
      <c r="CU955" s="2"/>
    </row>
    <row r="956" spans="99:99" x14ac:dyDescent="0.45">
      <c r="CU956" s="2"/>
    </row>
    <row r="957" spans="99:99" x14ac:dyDescent="0.45">
      <c r="CU957" s="2"/>
    </row>
    <row r="958" spans="99:99" x14ac:dyDescent="0.45">
      <c r="CU958" s="2"/>
    </row>
    <row r="959" spans="99:99" x14ac:dyDescent="0.45">
      <c r="CU959" s="2"/>
    </row>
    <row r="960" spans="99:99" x14ac:dyDescent="0.45">
      <c r="CU960" s="2"/>
    </row>
    <row r="961" spans="99:99" x14ac:dyDescent="0.45">
      <c r="CU961" s="2"/>
    </row>
    <row r="962" spans="99:99" x14ac:dyDescent="0.45">
      <c r="CU962" s="2"/>
    </row>
    <row r="963" spans="99:99" x14ac:dyDescent="0.45">
      <c r="CU963" s="2"/>
    </row>
    <row r="964" spans="99:99" x14ac:dyDescent="0.45">
      <c r="CU964" s="2"/>
    </row>
    <row r="965" spans="99:99" x14ac:dyDescent="0.45">
      <c r="CU965" s="2"/>
    </row>
    <row r="966" spans="99:99" x14ac:dyDescent="0.45">
      <c r="CU966" s="2"/>
    </row>
    <row r="967" spans="99:99" x14ac:dyDescent="0.45">
      <c r="CU967" s="2"/>
    </row>
    <row r="968" spans="99:99" x14ac:dyDescent="0.45">
      <c r="CU968" s="2"/>
    </row>
    <row r="969" spans="99:99" x14ac:dyDescent="0.45">
      <c r="CU969" s="2"/>
    </row>
    <row r="970" spans="99:99" x14ac:dyDescent="0.45">
      <c r="CU970" s="2"/>
    </row>
    <row r="971" spans="99:99" x14ac:dyDescent="0.45">
      <c r="CU971" s="2"/>
    </row>
    <row r="972" spans="99:99" x14ac:dyDescent="0.45">
      <c r="CU972" s="2"/>
    </row>
    <row r="973" spans="99:99" x14ac:dyDescent="0.45">
      <c r="CU973" s="2"/>
    </row>
    <row r="974" spans="99:99" x14ac:dyDescent="0.45">
      <c r="CU974" s="2"/>
    </row>
    <row r="975" spans="99:99" x14ac:dyDescent="0.45">
      <c r="CU975" s="2"/>
    </row>
    <row r="976" spans="99:99" x14ac:dyDescent="0.45">
      <c r="CU976" s="2"/>
    </row>
    <row r="977" spans="99:99" x14ac:dyDescent="0.45">
      <c r="CU977" s="2"/>
    </row>
    <row r="978" spans="99:99" x14ac:dyDescent="0.45">
      <c r="CU978" s="2"/>
    </row>
    <row r="979" spans="99:99" x14ac:dyDescent="0.45">
      <c r="CU979" s="2"/>
    </row>
    <row r="980" spans="99:99" x14ac:dyDescent="0.45">
      <c r="CU980" s="2"/>
    </row>
    <row r="981" spans="99:99" x14ac:dyDescent="0.45">
      <c r="CU981" s="2"/>
    </row>
    <row r="982" spans="99:99" x14ac:dyDescent="0.45">
      <c r="CU982" s="2"/>
    </row>
    <row r="983" spans="99:99" x14ac:dyDescent="0.45">
      <c r="CU983" s="2"/>
    </row>
    <row r="984" spans="99:99" x14ac:dyDescent="0.45">
      <c r="CU984" s="2"/>
    </row>
    <row r="985" spans="99:99" x14ac:dyDescent="0.45">
      <c r="CU985" s="2"/>
    </row>
    <row r="986" spans="99:99" x14ac:dyDescent="0.45">
      <c r="CU986" s="2"/>
    </row>
    <row r="987" spans="99:99" x14ac:dyDescent="0.45">
      <c r="CU987" s="2"/>
    </row>
    <row r="988" spans="99:99" x14ac:dyDescent="0.45">
      <c r="CU988" s="2"/>
    </row>
    <row r="989" spans="99:99" x14ac:dyDescent="0.45">
      <c r="CU989" s="2"/>
    </row>
    <row r="990" spans="99:99" x14ac:dyDescent="0.45">
      <c r="CU990" s="2"/>
    </row>
    <row r="991" spans="99:99" x14ac:dyDescent="0.45">
      <c r="CU991" s="2"/>
    </row>
    <row r="992" spans="99:99" x14ac:dyDescent="0.45">
      <c r="CU992" s="2"/>
    </row>
    <row r="993" spans="99:99" x14ac:dyDescent="0.45">
      <c r="CU993" s="2"/>
    </row>
    <row r="994" spans="99:99" x14ac:dyDescent="0.45">
      <c r="CU994" s="2"/>
    </row>
    <row r="995" spans="99:99" x14ac:dyDescent="0.45">
      <c r="CU995" s="2"/>
    </row>
    <row r="996" spans="99:99" x14ac:dyDescent="0.45">
      <c r="CU996" s="2"/>
    </row>
    <row r="997" spans="99:99" x14ac:dyDescent="0.45">
      <c r="CU997" s="2"/>
    </row>
    <row r="998" spans="99:99" x14ac:dyDescent="0.45">
      <c r="CU998" s="2"/>
    </row>
    <row r="999" spans="99:99" x14ac:dyDescent="0.45">
      <c r="CU999" s="2"/>
    </row>
    <row r="1000" spans="99:99" x14ac:dyDescent="0.45">
      <c r="CU1000" s="2"/>
    </row>
    <row r="1001" spans="99:99" x14ac:dyDescent="0.45">
      <c r="CU1001" s="2"/>
    </row>
    <row r="1002" spans="99:99" x14ac:dyDescent="0.45">
      <c r="CU1002" s="2"/>
    </row>
    <row r="1003" spans="99:99" x14ac:dyDescent="0.45">
      <c r="CU1003" s="2"/>
    </row>
    <row r="1004" spans="99:99" x14ac:dyDescent="0.45">
      <c r="CU1004" s="2"/>
    </row>
    <row r="1005" spans="99:99" x14ac:dyDescent="0.45">
      <c r="CU1005" s="2"/>
    </row>
    <row r="1006" spans="99:99" x14ac:dyDescent="0.45">
      <c r="CU1006" s="2"/>
    </row>
    <row r="1007" spans="99:99" x14ac:dyDescent="0.45">
      <c r="CU1007" s="2"/>
    </row>
    <row r="1008" spans="99:99" x14ac:dyDescent="0.45">
      <c r="CU1008" s="2"/>
    </row>
    <row r="1009" spans="99:99" x14ac:dyDescent="0.45">
      <c r="CU1009" s="2"/>
    </row>
    <row r="1010" spans="99:99" x14ac:dyDescent="0.45">
      <c r="CU1010" s="2"/>
    </row>
    <row r="1011" spans="99:99" x14ac:dyDescent="0.45">
      <c r="CU1011" s="2"/>
    </row>
    <row r="1012" spans="99:99" x14ac:dyDescent="0.45">
      <c r="CU1012" s="2"/>
    </row>
    <row r="1013" spans="99:99" x14ac:dyDescent="0.45">
      <c r="CU1013" s="2"/>
    </row>
    <row r="1014" spans="99:99" x14ac:dyDescent="0.45">
      <c r="CU1014" s="2"/>
    </row>
    <row r="1015" spans="99:99" x14ac:dyDescent="0.45">
      <c r="CU1015" s="2"/>
    </row>
    <row r="1016" spans="99:99" x14ac:dyDescent="0.45">
      <c r="CU1016" s="2"/>
    </row>
    <row r="1017" spans="99:99" x14ac:dyDescent="0.45">
      <c r="CU1017" s="2"/>
    </row>
    <row r="1018" spans="99:99" x14ac:dyDescent="0.45">
      <c r="CU1018" s="2"/>
    </row>
    <row r="1019" spans="99:99" x14ac:dyDescent="0.45">
      <c r="CU1019" s="2"/>
    </row>
    <row r="1020" spans="99:99" x14ac:dyDescent="0.45">
      <c r="CU1020" s="2"/>
    </row>
    <row r="1021" spans="99:99" x14ac:dyDescent="0.45">
      <c r="CU1021" s="2"/>
    </row>
    <row r="1022" spans="99:99" x14ac:dyDescent="0.45">
      <c r="CU1022" s="2"/>
    </row>
    <row r="1023" spans="99:99" x14ac:dyDescent="0.45">
      <c r="CU1023" s="2"/>
    </row>
    <row r="1024" spans="99:99" x14ac:dyDescent="0.45">
      <c r="CU1024" s="2"/>
    </row>
    <row r="1025" spans="99:99" x14ac:dyDescent="0.45">
      <c r="CU1025" s="2"/>
    </row>
    <row r="1026" spans="99:99" x14ac:dyDescent="0.45">
      <c r="CU1026" s="2"/>
    </row>
    <row r="1027" spans="99:99" x14ac:dyDescent="0.45">
      <c r="CU1027" s="2"/>
    </row>
    <row r="1028" spans="99:99" x14ac:dyDescent="0.45">
      <c r="CU1028" s="2"/>
    </row>
    <row r="1029" spans="99:99" x14ac:dyDescent="0.45">
      <c r="CU1029" s="2"/>
    </row>
    <row r="1030" spans="99:99" x14ac:dyDescent="0.45">
      <c r="CU1030" s="2"/>
    </row>
    <row r="1031" spans="99:99" x14ac:dyDescent="0.45">
      <c r="CU1031" s="2"/>
    </row>
    <row r="1032" spans="99:99" x14ac:dyDescent="0.45">
      <c r="CU1032" s="2"/>
    </row>
    <row r="1033" spans="99:99" x14ac:dyDescent="0.45">
      <c r="CU1033" s="2"/>
    </row>
    <row r="1034" spans="99:99" x14ac:dyDescent="0.45">
      <c r="CU1034" s="2"/>
    </row>
    <row r="1035" spans="99:99" x14ac:dyDescent="0.45">
      <c r="CU1035" s="2"/>
    </row>
    <row r="1036" spans="99:99" x14ac:dyDescent="0.45">
      <c r="CU1036" s="2"/>
    </row>
    <row r="1037" spans="99:99" x14ac:dyDescent="0.45">
      <c r="CU1037" s="2"/>
    </row>
    <row r="1038" spans="99:99" x14ac:dyDescent="0.45">
      <c r="CU1038" s="2"/>
    </row>
    <row r="1039" spans="99:99" x14ac:dyDescent="0.45">
      <c r="CU1039" s="2"/>
    </row>
    <row r="1040" spans="99:99" x14ac:dyDescent="0.45">
      <c r="CU1040" s="2"/>
    </row>
    <row r="1041" spans="99:99" x14ac:dyDescent="0.45">
      <c r="CU1041" s="2"/>
    </row>
    <row r="1042" spans="99:99" x14ac:dyDescent="0.45">
      <c r="CU1042" s="2"/>
    </row>
    <row r="1043" spans="99:99" x14ac:dyDescent="0.45">
      <c r="CU1043" s="2"/>
    </row>
    <row r="1044" spans="99:99" x14ac:dyDescent="0.45">
      <c r="CU1044" s="2"/>
    </row>
    <row r="1045" spans="99:99" x14ac:dyDescent="0.45">
      <c r="CU1045" s="2"/>
    </row>
    <row r="1046" spans="99:99" x14ac:dyDescent="0.45">
      <c r="CU1046" s="2"/>
    </row>
    <row r="1047" spans="99:99" x14ac:dyDescent="0.45">
      <c r="CU1047" s="2"/>
    </row>
    <row r="1048" spans="99:99" x14ac:dyDescent="0.45">
      <c r="CU1048" s="2"/>
    </row>
    <row r="1049" spans="99:99" x14ac:dyDescent="0.45">
      <c r="CU1049" s="2"/>
    </row>
    <row r="1050" spans="99:99" x14ac:dyDescent="0.45">
      <c r="CU1050" s="2"/>
    </row>
    <row r="1051" spans="99:99" x14ac:dyDescent="0.45">
      <c r="CU1051" s="2"/>
    </row>
    <row r="1052" spans="99:99" x14ac:dyDescent="0.45">
      <c r="CU1052" s="2"/>
    </row>
    <row r="1053" spans="99:99" x14ac:dyDescent="0.45">
      <c r="CU1053" s="2"/>
    </row>
    <row r="1054" spans="99:99" x14ac:dyDescent="0.45">
      <c r="CU1054" s="2"/>
    </row>
    <row r="1055" spans="99:99" x14ac:dyDescent="0.45">
      <c r="CU1055" s="2"/>
    </row>
    <row r="1056" spans="99:99" x14ac:dyDescent="0.45">
      <c r="CU1056" s="2"/>
    </row>
    <row r="1057" spans="99:99" x14ac:dyDescent="0.45">
      <c r="CU1057" s="2"/>
    </row>
    <row r="1058" spans="99:99" x14ac:dyDescent="0.45">
      <c r="CU1058" s="2"/>
    </row>
    <row r="1059" spans="99:99" x14ac:dyDescent="0.45">
      <c r="CU1059" s="2"/>
    </row>
    <row r="1060" spans="99:99" x14ac:dyDescent="0.45">
      <c r="CU1060" s="2"/>
    </row>
    <row r="1061" spans="99:99" x14ac:dyDescent="0.45">
      <c r="CU1061" s="2"/>
    </row>
    <row r="1062" spans="99:99" x14ac:dyDescent="0.45">
      <c r="CU1062" s="2"/>
    </row>
    <row r="1063" spans="99:99" x14ac:dyDescent="0.45">
      <c r="CU1063" s="2"/>
    </row>
    <row r="1064" spans="99:99" x14ac:dyDescent="0.45">
      <c r="CU1064" s="2"/>
    </row>
    <row r="1065" spans="99:99" x14ac:dyDescent="0.45">
      <c r="CU1065" s="2"/>
    </row>
    <row r="1066" spans="99:99" x14ac:dyDescent="0.45">
      <c r="CU1066" s="2"/>
    </row>
    <row r="1067" spans="99:99" x14ac:dyDescent="0.45">
      <c r="CU1067" s="2"/>
    </row>
    <row r="1068" spans="99:99" x14ac:dyDescent="0.45">
      <c r="CU1068" s="2"/>
    </row>
    <row r="1069" spans="99:99" x14ac:dyDescent="0.45">
      <c r="CU1069" s="2"/>
    </row>
    <row r="1070" spans="99:99" x14ac:dyDescent="0.45">
      <c r="CU1070" s="2"/>
    </row>
    <row r="1071" spans="99:99" x14ac:dyDescent="0.45">
      <c r="CU1071" s="2"/>
    </row>
    <row r="1072" spans="99:99" x14ac:dyDescent="0.45">
      <c r="CU1072" s="2"/>
    </row>
    <row r="1073" spans="99:99" x14ac:dyDescent="0.45">
      <c r="CU1073" s="2"/>
    </row>
    <row r="1074" spans="99:99" x14ac:dyDescent="0.45">
      <c r="CU1074" s="2"/>
    </row>
    <row r="1075" spans="99:99" x14ac:dyDescent="0.45">
      <c r="CU1075" s="2"/>
    </row>
    <row r="1076" spans="99:99" x14ac:dyDescent="0.45">
      <c r="CU1076" s="2"/>
    </row>
    <row r="1077" spans="99:99" x14ac:dyDescent="0.45">
      <c r="CU1077" s="2"/>
    </row>
    <row r="1078" spans="99:99" x14ac:dyDescent="0.45">
      <c r="CU1078" s="2"/>
    </row>
    <row r="1079" spans="99:99" x14ac:dyDescent="0.45">
      <c r="CU1079" s="2"/>
    </row>
    <row r="1080" spans="99:99" x14ac:dyDescent="0.45">
      <c r="CU1080" s="2"/>
    </row>
    <row r="1081" spans="99:99" x14ac:dyDescent="0.45">
      <c r="CU1081" s="2"/>
    </row>
    <row r="1082" spans="99:99" x14ac:dyDescent="0.45">
      <c r="CU1082" s="2"/>
    </row>
    <row r="1083" spans="99:99" x14ac:dyDescent="0.45">
      <c r="CU1083" s="2"/>
    </row>
    <row r="1084" spans="99:99" x14ac:dyDescent="0.45">
      <c r="CU1084" s="2"/>
    </row>
    <row r="1085" spans="99:99" x14ac:dyDescent="0.45">
      <c r="CU1085" s="2"/>
    </row>
    <row r="1086" spans="99:99" x14ac:dyDescent="0.45">
      <c r="CU1086" s="2"/>
    </row>
    <row r="1087" spans="99:99" x14ac:dyDescent="0.45">
      <c r="CU1087" s="2"/>
    </row>
    <row r="1088" spans="99:99" x14ac:dyDescent="0.45">
      <c r="CU1088" s="2"/>
    </row>
    <row r="1089" spans="99:99" x14ac:dyDescent="0.45">
      <c r="CU1089" s="2"/>
    </row>
    <row r="1090" spans="99:99" x14ac:dyDescent="0.45">
      <c r="CU1090" s="2"/>
    </row>
    <row r="1091" spans="99:99" x14ac:dyDescent="0.45">
      <c r="CU1091" s="2"/>
    </row>
    <row r="1092" spans="99:99" x14ac:dyDescent="0.45">
      <c r="CU1092" s="2"/>
    </row>
    <row r="1093" spans="99:99" x14ac:dyDescent="0.45">
      <c r="CU1093" s="2"/>
    </row>
    <row r="1094" spans="99:99" x14ac:dyDescent="0.45">
      <c r="CU1094" s="2"/>
    </row>
    <row r="1095" spans="99:99" x14ac:dyDescent="0.45">
      <c r="CU1095" s="2"/>
    </row>
    <row r="1096" spans="99:99" x14ac:dyDescent="0.45">
      <c r="CU1096" s="2"/>
    </row>
    <row r="1097" spans="99:99" x14ac:dyDescent="0.45">
      <c r="CU1097" s="2"/>
    </row>
    <row r="1098" spans="99:99" x14ac:dyDescent="0.45">
      <c r="CU1098" s="2"/>
    </row>
    <row r="1099" spans="99:99" x14ac:dyDescent="0.45">
      <c r="CU1099" s="2"/>
    </row>
    <row r="1100" spans="99:99" x14ac:dyDescent="0.45">
      <c r="CU1100" s="2"/>
    </row>
    <row r="1101" spans="99:99" x14ac:dyDescent="0.45">
      <c r="CU1101" s="2"/>
    </row>
    <row r="1102" spans="99:99" x14ac:dyDescent="0.45">
      <c r="CU1102" s="2"/>
    </row>
    <row r="1103" spans="99:99" x14ac:dyDescent="0.45">
      <c r="CU1103" s="2"/>
    </row>
    <row r="1104" spans="99:99" x14ac:dyDescent="0.45">
      <c r="CU1104" s="2"/>
    </row>
    <row r="1105" spans="99:99" x14ac:dyDescent="0.45">
      <c r="CU1105" s="2"/>
    </row>
    <row r="1106" spans="99:99" x14ac:dyDescent="0.45">
      <c r="CU1106" s="2"/>
    </row>
    <row r="1107" spans="99:99" x14ac:dyDescent="0.45">
      <c r="CU1107" s="2"/>
    </row>
    <row r="1108" spans="99:99" x14ac:dyDescent="0.45">
      <c r="CU1108" s="2"/>
    </row>
    <row r="1109" spans="99:99" x14ac:dyDescent="0.45">
      <c r="CU1109" s="2"/>
    </row>
    <row r="1110" spans="99:99" x14ac:dyDescent="0.45">
      <c r="CU1110" s="2"/>
    </row>
    <row r="1111" spans="99:99" x14ac:dyDescent="0.45">
      <c r="CU1111" s="2"/>
    </row>
    <row r="1112" spans="99:99" x14ac:dyDescent="0.45">
      <c r="CU1112" s="2"/>
    </row>
    <row r="1113" spans="99:99" x14ac:dyDescent="0.45">
      <c r="CU1113" s="2"/>
    </row>
    <row r="1114" spans="99:99" x14ac:dyDescent="0.45">
      <c r="CU1114" s="2"/>
    </row>
    <row r="1115" spans="99:99" x14ac:dyDescent="0.45">
      <c r="CU1115" s="2"/>
    </row>
    <row r="1116" spans="99:99" x14ac:dyDescent="0.45">
      <c r="CU1116" s="2"/>
    </row>
    <row r="1117" spans="99:99" x14ac:dyDescent="0.45">
      <c r="CU1117" s="2"/>
    </row>
    <row r="1118" spans="99:99" x14ac:dyDescent="0.45">
      <c r="CU1118" s="2"/>
    </row>
    <row r="1119" spans="99:99" x14ac:dyDescent="0.45">
      <c r="CU1119" s="2"/>
    </row>
    <row r="1120" spans="99:99" x14ac:dyDescent="0.45">
      <c r="CU1120" s="2"/>
    </row>
    <row r="1121" spans="99:99" x14ac:dyDescent="0.45">
      <c r="CU1121" s="2"/>
    </row>
    <row r="1122" spans="99:99" x14ac:dyDescent="0.45">
      <c r="CU1122" s="2"/>
    </row>
    <row r="1123" spans="99:99" x14ac:dyDescent="0.45">
      <c r="CU1123" s="2"/>
    </row>
    <row r="1124" spans="99:99" x14ac:dyDescent="0.45">
      <c r="CU1124" s="2"/>
    </row>
    <row r="1125" spans="99:99" x14ac:dyDescent="0.45">
      <c r="CU1125" s="2"/>
    </row>
    <row r="1126" spans="99:99" x14ac:dyDescent="0.45">
      <c r="CU1126" s="2"/>
    </row>
    <row r="1127" spans="99:99" x14ac:dyDescent="0.45">
      <c r="CU1127" s="2"/>
    </row>
    <row r="1128" spans="99:99" x14ac:dyDescent="0.45">
      <c r="CU1128" s="2"/>
    </row>
    <row r="1129" spans="99:99" x14ac:dyDescent="0.45">
      <c r="CU1129" s="2"/>
    </row>
    <row r="1130" spans="99:99" x14ac:dyDescent="0.45">
      <c r="CU1130" s="2"/>
    </row>
    <row r="1131" spans="99:99" x14ac:dyDescent="0.45">
      <c r="CU1131" s="2"/>
    </row>
    <row r="1132" spans="99:99" x14ac:dyDescent="0.45">
      <c r="CU1132" s="2"/>
    </row>
    <row r="1133" spans="99:99" x14ac:dyDescent="0.45">
      <c r="CU1133" s="2"/>
    </row>
    <row r="1134" spans="99:99" x14ac:dyDescent="0.45">
      <c r="CU1134" s="2"/>
    </row>
    <row r="1135" spans="99:99" x14ac:dyDescent="0.45">
      <c r="CU1135" s="2"/>
    </row>
    <row r="1136" spans="99:99" x14ac:dyDescent="0.45">
      <c r="CU1136" s="2"/>
    </row>
    <row r="1137" spans="99:99" x14ac:dyDescent="0.45">
      <c r="CU1137" s="2"/>
    </row>
    <row r="1138" spans="99:99" x14ac:dyDescent="0.45">
      <c r="CU1138" s="2"/>
    </row>
    <row r="1139" spans="99:99" x14ac:dyDescent="0.45">
      <c r="CU1139" s="2"/>
    </row>
    <row r="1140" spans="99:99" x14ac:dyDescent="0.45">
      <c r="CU1140" s="2"/>
    </row>
    <row r="1141" spans="99:99" x14ac:dyDescent="0.45">
      <c r="CU1141" s="2"/>
    </row>
    <row r="1142" spans="99:99" x14ac:dyDescent="0.45">
      <c r="CU1142" s="2"/>
    </row>
    <row r="1143" spans="99:99" x14ac:dyDescent="0.45">
      <c r="CU1143" s="2"/>
    </row>
    <row r="1144" spans="99:99" x14ac:dyDescent="0.45">
      <c r="CU1144" s="2"/>
    </row>
    <row r="1145" spans="99:99" x14ac:dyDescent="0.45">
      <c r="CU1145" s="2"/>
    </row>
    <row r="1146" spans="99:99" x14ac:dyDescent="0.45">
      <c r="CU1146" s="2"/>
    </row>
    <row r="1147" spans="99:99" x14ac:dyDescent="0.45">
      <c r="CU1147" s="2"/>
    </row>
    <row r="1148" spans="99:99" x14ac:dyDescent="0.45">
      <c r="CU1148" s="2"/>
    </row>
    <row r="1149" spans="99:99" x14ac:dyDescent="0.45">
      <c r="CU1149" s="2"/>
    </row>
    <row r="1150" spans="99:99" x14ac:dyDescent="0.45">
      <c r="CU1150" s="2"/>
    </row>
    <row r="1151" spans="99:99" x14ac:dyDescent="0.45">
      <c r="CU1151" s="2"/>
    </row>
    <row r="1152" spans="99:99" x14ac:dyDescent="0.45">
      <c r="CU1152" s="2"/>
    </row>
    <row r="1153" spans="99:99" x14ac:dyDescent="0.45">
      <c r="CU1153" s="2"/>
    </row>
    <row r="1154" spans="99:99" x14ac:dyDescent="0.45">
      <c r="CU1154" s="2"/>
    </row>
    <row r="1155" spans="99:99" x14ac:dyDescent="0.45">
      <c r="CU1155" s="2"/>
    </row>
    <row r="1156" spans="99:99" x14ac:dyDescent="0.45">
      <c r="CU1156" s="2"/>
    </row>
    <row r="1157" spans="99:99" x14ac:dyDescent="0.45">
      <c r="CU1157" s="2"/>
    </row>
    <row r="1158" spans="99:99" x14ac:dyDescent="0.45">
      <c r="CU1158" s="2"/>
    </row>
    <row r="1159" spans="99:99" x14ac:dyDescent="0.45">
      <c r="CU1159" s="2"/>
    </row>
    <row r="1160" spans="99:99" x14ac:dyDescent="0.45">
      <c r="CU1160" s="2"/>
    </row>
    <row r="1161" spans="99:99" x14ac:dyDescent="0.45">
      <c r="CU1161" s="2"/>
    </row>
    <row r="1162" spans="99:99" x14ac:dyDescent="0.45">
      <c r="CU1162" s="2"/>
    </row>
    <row r="1163" spans="99:99" x14ac:dyDescent="0.45">
      <c r="CU1163" s="2"/>
    </row>
    <row r="1164" spans="99:99" x14ac:dyDescent="0.45">
      <c r="CU1164" s="2"/>
    </row>
    <row r="1165" spans="99:99" x14ac:dyDescent="0.45">
      <c r="CU1165" s="2"/>
    </row>
    <row r="1166" spans="99:99" x14ac:dyDescent="0.45">
      <c r="CU1166" s="2"/>
    </row>
    <row r="1167" spans="99:99" x14ac:dyDescent="0.45">
      <c r="CU1167" s="2"/>
    </row>
    <row r="1168" spans="99:99" x14ac:dyDescent="0.45">
      <c r="CU1168" s="2"/>
    </row>
    <row r="1169" spans="99:99" x14ac:dyDescent="0.45">
      <c r="CU1169" s="2"/>
    </row>
    <row r="1170" spans="99:99" x14ac:dyDescent="0.45">
      <c r="CU1170" s="2"/>
    </row>
    <row r="1171" spans="99:99" x14ac:dyDescent="0.45">
      <c r="CU1171" s="2"/>
    </row>
    <row r="1172" spans="99:99" x14ac:dyDescent="0.45">
      <c r="CU1172" s="2"/>
    </row>
    <row r="1173" spans="99:99" x14ac:dyDescent="0.45">
      <c r="CU1173" s="2"/>
    </row>
    <row r="1174" spans="99:99" x14ac:dyDescent="0.45">
      <c r="CU1174" s="2"/>
    </row>
    <row r="1175" spans="99:99" x14ac:dyDescent="0.45">
      <c r="CU1175" s="2"/>
    </row>
    <row r="1176" spans="99:99" x14ac:dyDescent="0.45">
      <c r="CU1176" s="2"/>
    </row>
    <row r="1177" spans="99:99" x14ac:dyDescent="0.45">
      <c r="CU1177" s="2"/>
    </row>
    <row r="1178" spans="99:99" x14ac:dyDescent="0.45">
      <c r="CU1178" s="2"/>
    </row>
    <row r="1179" spans="99:99" x14ac:dyDescent="0.45">
      <c r="CU1179" s="2"/>
    </row>
    <row r="1180" spans="99:99" x14ac:dyDescent="0.45">
      <c r="CU1180" s="2"/>
    </row>
    <row r="1181" spans="99:99" x14ac:dyDescent="0.45">
      <c r="CU1181" s="2"/>
    </row>
    <row r="1182" spans="99:99" x14ac:dyDescent="0.45">
      <c r="CU1182" s="2"/>
    </row>
    <row r="1183" spans="99:99" x14ac:dyDescent="0.45">
      <c r="CU1183" s="2"/>
    </row>
    <row r="1184" spans="99:99" x14ac:dyDescent="0.45">
      <c r="CU1184" s="2"/>
    </row>
    <row r="1185" spans="99:99" x14ac:dyDescent="0.45">
      <c r="CU1185" s="2"/>
    </row>
    <row r="1186" spans="99:99" x14ac:dyDescent="0.45">
      <c r="CU1186" s="2"/>
    </row>
    <row r="1187" spans="99:99" x14ac:dyDescent="0.45">
      <c r="CU1187" s="2"/>
    </row>
    <row r="1188" spans="99:99" x14ac:dyDescent="0.45">
      <c r="CU1188" s="2"/>
    </row>
    <row r="1189" spans="99:99" x14ac:dyDescent="0.45">
      <c r="CU1189" s="2"/>
    </row>
    <row r="1190" spans="99:99" x14ac:dyDescent="0.45">
      <c r="CU1190" s="2"/>
    </row>
    <row r="1191" spans="99:99" x14ac:dyDescent="0.45">
      <c r="CU1191" s="2"/>
    </row>
    <row r="1192" spans="99:99" x14ac:dyDescent="0.45">
      <c r="CU1192" s="2"/>
    </row>
    <row r="1193" spans="99:99" x14ac:dyDescent="0.45">
      <c r="CU1193" s="2"/>
    </row>
    <row r="1194" spans="99:99" x14ac:dyDescent="0.45">
      <c r="CU1194" s="2"/>
    </row>
    <row r="1195" spans="99:99" x14ac:dyDescent="0.45">
      <c r="CU1195" s="2"/>
    </row>
    <row r="1196" spans="99:99" x14ac:dyDescent="0.45">
      <c r="CU1196" s="2"/>
    </row>
    <row r="1197" spans="99:99" x14ac:dyDescent="0.45">
      <c r="CU1197" s="2"/>
    </row>
    <row r="1198" spans="99:99" x14ac:dyDescent="0.45">
      <c r="CU1198" s="2"/>
    </row>
    <row r="1199" spans="99:99" x14ac:dyDescent="0.45">
      <c r="CU1199" s="2"/>
    </row>
    <row r="1200" spans="99:99" x14ac:dyDescent="0.45">
      <c r="CU1200" s="2"/>
    </row>
    <row r="1201" spans="99:99" x14ac:dyDescent="0.45">
      <c r="CU1201" s="2"/>
    </row>
    <row r="1202" spans="99:99" x14ac:dyDescent="0.45">
      <c r="CU1202" s="2"/>
    </row>
    <row r="1203" spans="99:99" x14ac:dyDescent="0.45">
      <c r="CU1203" s="2"/>
    </row>
    <row r="1204" spans="99:99" x14ac:dyDescent="0.45">
      <c r="CU1204" s="2"/>
    </row>
    <row r="1205" spans="99:99" x14ac:dyDescent="0.45">
      <c r="CU1205" s="2"/>
    </row>
    <row r="1206" spans="99:99" x14ac:dyDescent="0.45">
      <c r="CU1206" s="2"/>
    </row>
    <row r="1207" spans="99:99" x14ac:dyDescent="0.45">
      <c r="CU1207" s="2"/>
    </row>
    <row r="1208" spans="99:99" x14ac:dyDescent="0.45">
      <c r="CU1208" s="2"/>
    </row>
    <row r="1209" spans="99:99" x14ac:dyDescent="0.45">
      <c r="CU1209" s="2"/>
    </row>
    <row r="1210" spans="99:99" x14ac:dyDescent="0.45">
      <c r="CU1210" s="2"/>
    </row>
    <row r="1211" spans="99:99" x14ac:dyDescent="0.45">
      <c r="CU1211" s="2"/>
    </row>
    <row r="1212" spans="99:99" x14ac:dyDescent="0.45">
      <c r="CU1212" s="2"/>
    </row>
    <row r="1213" spans="99:99" x14ac:dyDescent="0.45">
      <c r="CU1213" s="2"/>
    </row>
    <row r="1214" spans="99:99" x14ac:dyDescent="0.45">
      <c r="CU1214" s="2"/>
    </row>
    <row r="1215" spans="99:99" x14ac:dyDescent="0.45">
      <c r="CU1215" s="2"/>
    </row>
    <row r="1216" spans="99:99" x14ac:dyDescent="0.45">
      <c r="CU1216" s="2"/>
    </row>
    <row r="1217" spans="99:99" x14ac:dyDescent="0.45">
      <c r="CU1217" s="2"/>
    </row>
    <row r="1218" spans="99:99" x14ac:dyDescent="0.45">
      <c r="CU1218" s="2"/>
    </row>
    <row r="1219" spans="99:99" x14ac:dyDescent="0.45">
      <c r="CU1219" s="2"/>
    </row>
    <row r="1220" spans="99:99" x14ac:dyDescent="0.45">
      <c r="CU1220" s="2"/>
    </row>
    <row r="1221" spans="99:99" x14ac:dyDescent="0.45">
      <c r="CU1221" s="2"/>
    </row>
    <row r="1222" spans="99:99" x14ac:dyDescent="0.45">
      <c r="CU1222" s="2"/>
    </row>
    <row r="1223" spans="99:99" x14ac:dyDescent="0.45">
      <c r="CU1223" s="2"/>
    </row>
    <row r="1224" spans="99:99" x14ac:dyDescent="0.45">
      <c r="CU1224" s="2"/>
    </row>
    <row r="1225" spans="99:99" x14ac:dyDescent="0.45">
      <c r="CU1225" s="2"/>
    </row>
    <row r="1226" spans="99:99" x14ac:dyDescent="0.45">
      <c r="CU1226" s="2"/>
    </row>
    <row r="1227" spans="99:99" x14ac:dyDescent="0.45">
      <c r="CU1227" s="2"/>
    </row>
    <row r="1228" spans="99:99" x14ac:dyDescent="0.45">
      <c r="CU1228" s="2"/>
    </row>
    <row r="1229" spans="99:99" x14ac:dyDescent="0.45">
      <c r="CU1229" s="2"/>
    </row>
    <row r="1230" spans="99:99" x14ac:dyDescent="0.45">
      <c r="CU1230" s="2"/>
    </row>
    <row r="1231" spans="99:99" x14ac:dyDescent="0.45">
      <c r="CU1231" s="2"/>
    </row>
    <row r="1232" spans="99:99" x14ac:dyDescent="0.45">
      <c r="CU1232" s="2"/>
    </row>
    <row r="1233" spans="99:99" x14ac:dyDescent="0.45">
      <c r="CU1233" s="2"/>
    </row>
    <row r="1234" spans="99:99" x14ac:dyDescent="0.45">
      <c r="CU1234" s="2"/>
    </row>
    <row r="1235" spans="99:99" x14ac:dyDescent="0.45">
      <c r="CU1235" s="2"/>
    </row>
    <row r="1236" spans="99:99" x14ac:dyDescent="0.45">
      <c r="CU1236" s="2"/>
    </row>
    <row r="1237" spans="99:99" x14ac:dyDescent="0.45">
      <c r="CU1237" s="2"/>
    </row>
    <row r="1238" spans="99:99" x14ac:dyDescent="0.45">
      <c r="CU1238" s="2"/>
    </row>
    <row r="1239" spans="99:99" x14ac:dyDescent="0.45">
      <c r="CU1239" s="2"/>
    </row>
    <row r="1240" spans="99:99" x14ac:dyDescent="0.45">
      <c r="CU1240" s="2"/>
    </row>
    <row r="1241" spans="99:99" x14ac:dyDescent="0.45">
      <c r="CU1241" s="2"/>
    </row>
    <row r="1242" spans="99:99" x14ac:dyDescent="0.45">
      <c r="CU1242" s="2"/>
    </row>
    <row r="1243" spans="99:99" x14ac:dyDescent="0.45">
      <c r="CU1243" s="2"/>
    </row>
    <row r="1244" spans="99:99" x14ac:dyDescent="0.45">
      <c r="CU1244" s="2"/>
    </row>
    <row r="1245" spans="99:99" x14ac:dyDescent="0.45">
      <c r="CU1245" s="2"/>
    </row>
    <row r="1246" spans="99:99" x14ac:dyDescent="0.45">
      <c r="CU1246" s="2"/>
    </row>
    <row r="1247" spans="99:99" x14ac:dyDescent="0.45">
      <c r="CU1247" s="2"/>
    </row>
    <row r="1248" spans="99:99" x14ac:dyDescent="0.45">
      <c r="CU1248" s="2"/>
    </row>
    <row r="1249" spans="99:99" x14ac:dyDescent="0.45">
      <c r="CU1249" s="2"/>
    </row>
    <row r="1250" spans="99:99" x14ac:dyDescent="0.45">
      <c r="CU1250" s="2"/>
    </row>
    <row r="1251" spans="99:99" x14ac:dyDescent="0.45">
      <c r="CU1251" s="2"/>
    </row>
    <row r="1252" spans="99:99" x14ac:dyDescent="0.45">
      <c r="CU1252" s="2"/>
    </row>
    <row r="1253" spans="99:99" x14ac:dyDescent="0.45">
      <c r="CU1253" s="2"/>
    </row>
    <row r="1254" spans="99:99" x14ac:dyDescent="0.45">
      <c r="CU1254" s="2"/>
    </row>
    <row r="1255" spans="99:99" x14ac:dyDescent="0.45">
      <c r="CU1255" s="2"/>
    </row>
    <row r="1256" spans="99:99" x14ac:dyDescent="0.45">
      <c r="CU1256" s="2"/>
    </row>
    <row r="1257" spans="99:99" x14ac:dyDescent="0.45">
      <c r="CU1257" s="2"/>
    </row>
    <row r="1258" spans="99:99" x14ac:dyDescent="0.45">
      <c r="CU1258" s="2"/>
    </row>
    <row r="1259" spans="99:99" x14ac:dyDescent="0.45">
      <c r="CU1259" s="2"/>
    </row>
    <row r="1260" spans="99:99" x14ac:dyDescent="0.45">
      <c r="CU1260" s="2"/>
    </row>
    <row r="1261" spans="99:99" x14ac:dyDescent="0.45">
      <c r="CU1261" s="2"/>
    </row>
    <row r="1262" spans="99:99" x14ac:dyDescent="0.45">
      <c r="CU1262" s="2"/>
    </row>
    <row r="1263" spans="99:99" x14ac:dyDescent="0.45">
      <c r="CU1263" s="2"/>
    </row>
    <row r="1264" spans="99:99" x14ac:dyDescent="0.45">
      <c r="CU1264" s="2"/>
    </row>
    <row r="1265" spans="99:99" x14ac:dyDescent="0.45">
      <c r="CU1265" s="2"/>
    </row>
    <row r="1266" spans="99:99" x14ac:dyDescent="0.45">
      <c r="CU1266" s="2"/>
    </row>
    <row r="1267" spans="99:99" x14ac:dyDescent="0.45">
      <c r="CU1267" s="2"/>
    </row>
    <row r="1268" spans="99:99" x14ac:dyDescent="0.45">
      <c r="CU1268" s="2"/>
    </row>
    <row r="1269" spans="99:99" x14ac:dyDescent="0.45">
      <c r="CU1269" s="2"/>
    </row>
    <row r="1270" spans="99:99" x14ac:dyDescent="0.45">
      <c r="CU1270" s="2"/>
    </row>
    <row r="1271" spans="99:99" x14ac:dyDescent="0.45">
      <c r="CU1271" s="2"/>
    </row>
    <row r="1272" spans="99:99" x14ac:dyDescent="0.45">
      <c r="CU1272" s="2"/>
    </row>
    <row r="1273" spans="99:99" x14ac:dyDescent="0.45">
      <c r="CU1273" s="2"/>
    </row>
    <row r="1274" spans="99:99" x14ac:dyDescent="0.45">
      <c r="CU1274" s="2"/>
    </row>
    <row r="1275" spans="99:99" x14ac:dyDescent="0.45">
      <c r="CU1275" s="2"/>
    </row>
    <row r="1276" spans="99:99" x14ac:dyDescent="0.45">
      <c r="CU1276" s="2"/>
    </row>
    <row r="1277" spans="99:99" x14ac:dyDescent="0.45">
      <c r="CU1277" s="2"/>
    </row>
    <row r="1278" spans="99:99" x14ac:dyDescent="0.45">
      <c r="CU1278" s="2"/>
    </row>
    <row r="1279" spans="99:99" x14ac:dyDescent="0.45">
      <c r="CU1279" s="2"/>
    </row>
    <row r="1280" spans="99:99" x14ac:dyDescent="0.45">
      <c r="CU1280" s="2"/>
    </row>
    <row r="1281" spans="99:99" x14ac:dyDescent="0.45">
      <c r="CU1281" s="2"/>
    </row>
    <row r="1282" spans="99:99" x14ac:dyDescent="0.45">
      <c r="CU1282" s="2"/>
    </row>
    <row r="1283" spans="99:99" x14ac:dyDescent="0.45">
      <c r="CU1283" s="2"/>
    </row>
    <row r="1284" spans="99:99" x14ac:dyDescent="0.45">
      <c r="CU1284" s="2"/>
    </row>
    <row r="1285" spans="99:99" x14ac:dyDescent="0.45">
      <c r="CU1285" s="2"/>
    </row>
    <row r="1286" spans="99:99" x14ac:dyDescent="0.45">
      <c r="CU1286" s="2"/>
    </row>
    <row r="1287" spans="99:99" x14ac:dyDescent="0.45">
      <c r="CU1287" s="2"/>
    </row>
    <row r="1288" spans="99:99" x14ac:dyDescent="0.45">
      <c r="CU1288" s="2"/>
    </row>
    <row r="1289" spans="99:99" x14ac:dyDescent="0.45">
      <c r="CU1289" s="2"/>
    </row>
    <row r="1290" spans="99:99" x14ac:dyDescent="0.45">
      <c r="CU1290" s="2"/>
    </row>
    <row r="1291" spans="99:99" x14ac:dyDescent="0.45">
      <c r="CU1291" s="2"/>
    </row>
    <row r="1292" spans="99:99" x14ac:dyDescent="0.45">
      <c r="CU1292" s="2"/>
    </row>
    <row r="1293" spans="99:99" x14ac:dyDescent="0.45">
      <c r="CU1293" s="2"/>
    </row>
    <row r="1294" spans="99:99" x14ac:dyDescent="0.45">
      <c r="CU1294" s="2"/>
    </row>
    <row r="1295" spans="99:99" x14ac:dyDescent="0.45">
      <c r="CU1295" s="2"/>
    </row>
    <row r="1296" spans="99:99" x14ac:dyDescent="0.45">
      <c r="CU1296" s="2"/>
    </row>
    <row r="1297" spans="99:99" x14ac:dyDescent="0.45">
      <c r="CU1297" s="2"/>
    </row>
    <row r="1298" spans="99:99" x14ac:dyDescent="0.45">
      <c r="CU1298" s="2"/>
    </row>
    <row r="1299" spans="99:99" x14ac:dyDescent="0.45">
      <c r="CU1299" s="2"/>
    </row>
    <row r="1300" spans="99:99" x14ac:dyDescent="0.45">
      <c r="CU1300" s="2"/>
    </row>
    <row r="1301" spans="99:99" x14ac:dyDescent="0.45">
      <c r="CU1301" s="2"/>
    </row>
    <row r="1302" spans="99:99" x14ac:dyDescent="0.45">
      <c r="CU1302" s="2"/>
    </row>
    <row r="1303" spans="99:99" x14ac:dyDescent="0.45">
      <c r="CU1303" s="2"/>
    </row>
    <row r="1304" spans="99:99" x14ac:dyDescent="0.45">
      <c r="CU1304" s="2"/>
    </row>
    <row r="1305" spans="99:99" x14ac:dyDescent="0.45">
      <c r="CU1305" s="2"/>
    </row>
    <row r="1306" spans="99:99" x14ac:dyDescent="0.45">
      <c r="CU1306" s="2"/>
    </row>
    <row r="1307" spans="99:99" x14ac:dyDescent="0.45">
      <c r="CU1307" s="2"/>
    </row>
    <row r="1308" spans="99:99" x14ac:dyDescent="0.45">
      <c r="CU1308" s="2"/>
    </row>
    <row r="1309" spans="99:99" x14ac:dyDescent="0.45">
      <c r="CU1309" s="2"/>
    </row>
    <row r="1310" spans="99:99" x14ac:dyDescent="0.45">
      <c r="CU1310" s="2"/>
    </row>
    <row r="1311" spans="99:99" x14ac:dyDescent="0.45">
      <c r="CU1311" s="2"/>
    </row>
    <row r="1312" spans="99:99" x14ac:dyDescent="0.45">
      <c r="CU1312" s="2"/>
    </row>
    <row r="1313" spans="99:99" x14ac:dyDescent="0.45">
      <c r="CU1313" s="2"/>
    </row>
    <row r="1314" spans="99:99" x14ac:dyDescent="0.45">
      <c r="CU1314" s="2"/>
    </row>
    <row r="1315" spans="99:99" x14ac:dyDescent="0.45">
      <c r="CU1315" s="2"/>
    </row>
    <row r="1316" spans="99:99" x14ac:dyDescent="0.45">
      <c r="CU1316" s="2"/>
    </row>
    <row r="1317" spans="99:99" x14ac:dyDescent="0.45">
      <c r="CU1317" s="2"/>
    </row>
    <row r="1318" spans="99:99" x14ac:dyDescent="0.45">
      <c r="CU1318" s="2"/>
    </row>
    <row r="1319" spans="99:99" x14ac:dyDescent="0.45">
      <c r="CU1319" s="2"/>
    </row>
    <row r="1320" spans="99:99" x14ac:dyDescent="0.45">
      <c r="CU1320" s="2"/>
    </row>
    <row r="1321" spans="99:99" x14ac:dyDescent="0.45">
      <c r="CU1321" s="2"/>
    </row>
    <row r="1322" spans="99:99" x14ac:dyDescent="0.45">
      <c r="CU1322" s="2"/>
    </row>
    <row r="1323" spans="99:99" x14ac:dyDescent="0.45">
      <c r="CU1323" s="2"/>
    </row>
    <row r="1324" spans="99:99" x14ac:dyDescent="0.45">
      <c r="CU1324" s="2"/>
    </row>
    <row r="1325" spans="99:99" x14ac:dyDescent="0.45">
      <c r="CU1325" s="2"/>
    </row>
    <row r="1326" spans="99:99" x14ac:dyDescent="0.45">
      <c r="CU1326" s="2"/>
    </row>
    <row r="1327" spans="99:99" x14ac:dyDescent="0.45">
      <c r="CU1327" s="2"/>
    </row>
    <row r="1328" spans="99:99" x14ac:dyDescent="0.45">
      <c r="CU1328" s="2"/>
    </row>
    <row r="1329" spans="99:99" x14ac:dyDescent="0.45">
      <c r="CU1329" s="2"/>
    </row>
    <row r="1330" spans="99:99" x14ac:dyDescent="0.45">
      <c r="CU1330" s="2"/>
    </row>
    <row r="1331" spans="99:99" x14ac:dyDescent="0.45">
      <c r="CU1331" s="2"/>
    </row>
    <row r="1332" spans="99:99" x14ac:dyDescent="0.45">
      <c r="CU1332" s="2"/>
    </row>
    <row r="1333" spans="99:99" x14ac:dyDescent="0.45">
      <c r="CU1333" s="2"/>
    </row>
    <row r="1334" spans="99:99" x14ac:dyDescent="0.45">
      <c r="CU1334" s="2"/>
    </row>
    <row r="1335" spans="99:99" x14ac:dyDescent="0.45">
      <c r="CU1335" s="2"/>
    </row>
    <row r="1336" spans="99:99" x14ac:dyDescent="0.45">
      <c r="CU1336" s="2"/>
    </row>
    <row r="1337" spans="99:99" x14ac:dyDescent="0.45">
      <c r="CU1337" s="2"/>
    </row>
    <row r="1338" spans="99:99" x14ac:dyDescent="0.45">
      <c r="CU1338" s="2"/>
    </row>
    <row r="1339" spans="99:99" x14ac:dyDescent="0.45">
      <c r="CU1339" s="2"/>
    </row>
    <row r="1340" spans="99:99" x14ac:dyDescent="0.45">
      <c r="CU1340" s="2"/>
    </row>
    <row r="1341" spans="99:99" x14ac:dyDescent="0.45">
      <c r="CU1341" s="2"/>
    </row>
    <row r="1342" spans="99:99" x14ac:dyDescent="0.45">
      <c r="CU1342" s="2"/>
    </row>
    <row r="1343" spans="99:99" x14ac:dyDescent="0.45">
      <c r="CU1343" s="2"/>
    </row>
    <row r="1344" spans="99:99" x14ac:dyDescent="0.45">
      <c r="CU1344" s="2"/>
    </row>
    <row r="1345" spans="99:99" x14ac:dyDescent="0.45">
      <c r="CU1345" s="2"/>
    </row>
    <row r="1346" spans="99:99" x14ac:dyDescent="0.45">
      <c r="CU1346" s="2"/>
    </row>
    <row r="1347" spans="99:99" x14ac:dyDescent="0.45">
      <c r="CU1347" s="2"/>
    </row>
    <row r="1348" spans="99:99" x14ac:dyDescent="0.45">
      <c r="CU1348" s="2"/>
    </row>
    <row r="1349" spans="99:99" x14ac:dyDescent="0.45">
      <c r="CU1349" s="2"/>
    </row>
    <row r="1350" spans="99:99" x14ac:dyDescent="0.45">
      <c r="CU1350" s="2"/>
    </row>
    <row r="1351" spans="99:99" x14ac:dyDescent="0.45">
      <c r="CU1351" s="2"/>
    </row>
    <row r="1352" spans="99:99" x14ac:dyDescent="0.45">
      <c r="CU1352" s="2"/>
    </row>
    <row r="1353" spans="99:99" x14ac:dyDescent="0.45">
      <c r="CU1353" s="2"/>
    </row>
    <row r="1354" spans="99:99" x14ac:dyDescent="0.45">
      <c r="CU1354" s="2"/>
    </row>
    <row r="1355" spans="99:99" x14ac:dyDescent="0.45">
      <c r="CU1355" s="2"/>
    </row>
    <row r="1356" spans="99:99" x14ac:dyDescent="0.45">
      <c r="CU1356" s="2"/>
    </row>
    <row r="1357" spans="99:99" x14ac:dyDescent="0.45">
      <c r="CU1357" s="2"/>
    </row>
    <row r="1358" spans="99:99" x14ac:dyDescent="0.45">
      <c r="CU1358" s="2"/>
    </row>
    <row r="1359" spans="99:99" x14ac:dyDescent="0.45">
      <c r="CU1359" s="2"/>
    </row>
    <row r="1360" spans="99:99" x14ac:dyDescent="0.45">
      <c r="CU1360" s="2"/>
    </row>
    <row r="1361" spans="99:99" x14ac:dyDescent="0.45">
      <c r="CU1361" s="2"/>
    </row>
    <row r="1362" spans="99:99" x14ac:dyDescent="0.45">
      <c r="CU1362" s="2"/>
    </row>
    <row r="1363" spans="99:99" x14ac:dyDescent="0.45">
      <c r="CU1363" s="2"/>
    </row>
    <row r="1364" spans="99:99" x14ac:dyDescent="0.45">
      <c r="CU1364" s="2"/>
    </row>
    <row r="1365" spans="99:99" x14ac:dyDescent="0.45">
      <c r="CU1365" s="2"/>
    </row>
    <row r="1366" spans="99:99" x14ac:dyDescent="0.45">
      <c r="CU1366" s="2"/>
    </row>
    <row r="1367" spans="99:99" x14ac:dyDescent="0.45">
      <c r="CU1367" s="2"/>
    </row>
    <row r="1368" spans="99:99" x14ac:dyDescent="0.45">
      <c r="CU1368" s="2"/>
    </row>
    <row r="1369" spans="99:99" x14ac:dyDescent="0.45">
      <c r="CU1369" s="2"/>
    </row>
    <row r="1370" spans="99:99" x14ac:dyDescent="0.45">
      <c r="CU1370" s="2"/>
    </row>
    <row r="1371" spans="99:99" x14ac:dyDescent="0.45">
      <c r="CU1371" s="2"/>
    </row>
    <row r="1372" spans="99:99" x14ac:dyDescent="0.45">
      <c r="CU1372" s="2"/>
    </row>
    <row r="1373" spans="99:99" x14ac:dyDescent="0.45">
      <c r="CU1373" s="2"/>
    </row>
    <row r="1374" spans="99:99" x14ac:dyDescent="0.45">
      <c r="CU1374" s="2"/>
    </row>
    <row r="1375" spans="99:99" x14ac:dyDescent="0.45">
      <c r="CU1375" s="2"/>
    </row>
    <row r="1376" spans="99:99" x14ac:dyDescent="0.45">
      <c r="CU1376" s="2"/>
    </row>
    <row r="1377" spans="99:99" x14ac:dyDescent="0.45">
      <c r="CU1377" s="2"/>
    </row>
    <row r="1378" spans="99:99" x14ac:dyDescent="0.45">
      <c r="CU1378" s="2"/>
    </row>
    <row r="1379" spans="99:99" x14ac:dyDescent="0.45">
      <c r="CU1379" s="2"/>
    </row>
    <row r="1380" spans="99:99" x14ac:dyDescent="0.45">
      <c r="CU1380" s="2"/>
    </row>
    <row r="1381" spans="99:99" x14ac:dyDescent="0.45">
      <c r="CU1381" s="2"/>
    </row>
    <row r="1382" spans="99:99" x14ac:dyDescent="0.45">
      <c r="CU1382" s="2"/>
    </row>
    <row r="1383" spans="99:99" x14ac:dyDescent="0.45">
      <c r="CU1383" s="2"/>
    </row>
    <row r="1384" spans="99:99" x14ac:dyDescent="0.45">
      <c r="CU1384" s="2"/>
    </row>
    <row r="1385" spans="99:99" x14ac:dyDescent="0.45">
      <c r="CU1385" s="2"/>
    </row>
    <row r="1386" spans="99:99" x14ac:dyDescent="0.45">
      <c r="CU1386" s="2"/>
    </row>
    <row r="1387" spans="99:99" x14ac:dyDescent="0.45">
      <c r="CU1387" s="2"/>
    </row>
    <row r="1388" spans="99:99" x14ac:dyDescent="0.45">
      <c r="CU1388" s="2"/>
    </row>
    <row r="1389" spans="99:99" x14ac:dyDescent="0.45">
      <c r="CU1389" s="2"/>
    </row>
    <row r="1390" spans="99:99" x14ac:dyDescent="0.45">
      <c r="CU1390" s="2"/>
    </row>
    <row r="1391" spans="99:99" x14ac:dyDescent="0.45">
      <c r="CU1391" s="2"/>
    </row>
    <row r="1392" spans="99:99" x14ac:dyDescent="0.45">
      <c r="CU1392" s="2"/>
    </row>
    <row r="1393" spans="99:99" x14ac:dyDescent="0.45">
      <c r="CU1393" s="2"/>
    </row>
    <row r="1394" spans="99:99" x14ac:dyDescent="0.45">
      <c r="CU1394" s="2"/>
    </row>
    <row r="1395" spans="99:99" x14ac:dyDescent="0.45">
      <c r="CU1395" s="2"/>
    </row>
    <row r="1396" spans="99:99" x14ac:dyDescent="0.45">
      <c r="CU1396" s="2"/>
    </row>
    <row r="1397" spans="99:99" x14ac:dyDescent="0.45">
      <c r="CU1397" s="2"/>
    </row>
    <row r="1398" spans="99:99" x14ac:dyDescent="0.45">
      <c r="CU1398" s="2"/>
    </row>
    <row r="1399" spans="99:99" x14ac:dyDescent="0.45">
      <c r="CU1399" s="2"/>
    </row>
    <row r="1400" spans="99:99" x14ac:dyDescent="0.45">
      <c r="CU1400" s="2"/>
    </row>
    <row r="1401" spans="99:99" x14ac:dyDescent="0.45">
      <c r="CU1401" s="2"/>
    </row>
    <row r="1402" spans="99:99" x14ac:dyDescent="0.45">
      <c r="CU1402" s="2"/>
    </row>
    <row r="1403" spans="99:99" x14ac:dyDescent="0.45">
      <c r="CU1403" s="2"/>
    </row>
    <row r="1404" spans="99:99" x14ac:dyDescent="0.45">
      <c r="CU1404" s="2"/>
    </row>
    <row r="1405" spans="99:99" x14ac:dyDescent="0.45">
      <c r="CU1405" s="2"/>
    </row>
    <row r="1406" spans="99:99" x14ac:dyDescent="0.45">
      <c r="CU1406" s="2"/>
    </row>
    <row r="1407" spans="99:99" x14ac:dyDescent="0.45">
      <c r="CU1407" s="2"/>
    </row>
    <row r="1408" spans="99:99" x14ac:dyDescent="0.45">
      <c r="CU1408" s="2"/>
    </row>
    <row r="1409" spans="99:99" x14ac:dyDescent="0.45">
      <c r="CU1409" s="2"/>
    </row>
    <row r="1410" spans="99:99" x14ac:dyDescent="0.45">
      <c r="CU1410" s="2"/>
    </row>
    <row r="1411" spans="99:99" x14ac:dyDescent="0.45">
      <c r="CU1411" s="2"/>
    </row>
    <row r="1412" spans="99:99" x14ac:dyDescent="0.45">
      <c r="CU1412" s="2"/>
    </row>
    <row r="1413" spans="99:99" x14ac:dyDescent="0.45">
      <c r="CU1413" s="2"/>
    </row>
    <row r="1414" spans="99:99" x14ac:dyDescent="0.45">
      <c r="CU1414" s="2"/>
    </row>
    <row r="1415" spans="99:99" x14ac:dyDescent="0.45">
      <c r="CU1415" s="2"/>
    </row>
    <row r="1416" spans="99:99" x14ac:dyDescent="0.45">
      <c r="CU1416" s="2"/>
    </row>
    <row r="1417" spans="99:99" x14ac:dyDescent="0.45">
      <c r="CU1417" s="2"/>
    </row>
    <row r="1418" spans="99:99" x14ac:dyDescent="0.45">
      <c r="CU1418" s="2"/>
    </row>
    <row r="1419" spans="99:99" x14ac:dyDescent="0.45">
      <c r="CU1419" s="2"/>
    </row>
    <row r="1420" spans="99:99" x14ac:dyDescent="0.45">
      <c r="CU1420" s="2"/>
    </row>
    <row r="1421" spans="99:99" x14ac:dyDescent="0.45">
      <c r="CU1421" s="2"/>
    </row>
    <row r="1422" spans="99:99" x14ac:dyDescent="0.45">
      <c r="CU1422" s="2"/>
    </row>
    <row r="1423" spans="99:99" x14ac:dyDescent="0.45">
      <c r="CU1423" s="2"/>
    </row>
    <row r="1424" spans="99:99" x14ac:dyDescent="0.45">
      <c r="CU1424" s="2"/>
    </row>
    <row r="1425" spans="99:99" x14ac:dyDescent="0.45">
      <c r="CU1425" s="2"/>
    </row>
    <row r="1426" spans="99:99" x14ac:dyDescent="0.45">
      <c r="CU1426" s="2"/>
    </row>
    <row r="1427" spans="99:99" x14ac:dyDescent="0.45">
      <c r="CU1427" s="2"/>
    </row>
    <row r="1428" spans="99:99" x14ac:dyDescent="0.45">
      <c r="CU1428" s="2"/>
    </row>
    <row r="1429" spans="99:99" x14ac:dyDescent="0.45">
      <c r="CU1429" s="2"/>
    </row>
    <row r="1430" spans="99:99" x14ac:dyDescent="0.45">
      <c r="CU1430" s="2"/>
    </row>
    <row r="1431" spans="99:99" x14ac:dyDescent="0.45">
      <c r="CU1431" s="2"/>
    </row>
    <row r="1432" spans="99:99" x14ac:dyDescent="0.45">
      <c r="CU1432" s="2"/>
    </row>
    <row r="1433" spans="99:99" x14ac:dyDescent="0.45">
      <c r="CU1433" s="2"/>
    </row>
    <row r="1434" spans="99:99" x14ac:dyDescent="0.45">
      <c r="CU1434" s="2"/>
    </row>
    <row r="1435" spans="99:99" x14ac:dyDescent="0.45">
      <c r="CU1435" s="2"/>
    </row>
    <row r="1436" spans="99:99" x14ac:dyDescent="0.45">
      <c r="CU1436" s="2"/>
    </row>
    <row r="1437" spans="99:99" x14ac:dyDescent="0.45">
      <c r="CU1437" s="2"/>
    </row>
    <row r="1438" spans="99:99" x14ac:dyDescent="0.45">
      <c r="CU1438" s="2"/>
    </row>
    <row r="1439" spans="99:99" x14ac:dyDescent="0.45">
      <c r="CU1439" s="2"/>
    </row>
    <row r="1440" spans="99:99" x14ac:dyDescent="0.45">
      <c r="CU1440" s="2"/>
    </row>
    <row r="1441" spans="99:99" x14ac:dyDescent="0.45">
      <c r="CU1441" s="2"/>
    </row>
    <row r="1442" spans="99:99" x14ac:dyDescent="0.45">
      <c r="CU1442" s="2"/>
    </row>
    <row r="1443" spans="99:99" x14ac:dyDescent="0.45">
      <c r="CU1443" s="2"/>
    </row>
    <row r="1444" spans="99:99" x14ac:dyDescent="0.45">
      <c r="CU1444" s="2"/>
    </row>
    <row r="1445" spans="99:99" x14ac:dyDescent="0.45">
      <c r="CU1445" s="2"/>
    </row>
    <row r="1446" spans="99:99" x14ac:dyDescent="0.45">
      <c r="CU1446" s="2"/>
    </row>
    <row r="1447" spans="99:99" x14ac:dyDescent="0.45">
      <c r="CU1447" s="2"/>
    </row>
    <row r="1448" spans="99:99" x14ac:dyDescent="0.45">
      <c r="CU1448" s="2"/>
    </row>
    <row r="1449" spans="99:99" x14ac:dyDescent="0.45">
      <c r="CU1449" s="2"/>
    </row>
    <row r="1450" spans="99:99" x14ac:dyDescent="0.45">
      <c r="CU1450" s="2"/>
    </row>
    <row r="1451" spans="99:99" x14ac:dyDescent="0.45">
      <c r="CU1451" s="2"/>
    </row>
    <row r="1452" spans="99:99" x14ac:dyDescent="0.45">
      <c r="CU1452" s="2"/>
    </row>
    <row r="1453" spans="99:99" x14ac:dyDescent="0.45">
      <c r="CU1453" s="2"/>
    </row>
    <row r="1454" spans="99:99" x14ac:dyDescent="0.45">
      <c r="CU1454" s="2"/>
    </row>
    <row r="1455" spans="99:99" x14ac:dyDescent="0.45">
      <c r="CU1455" s="2"/>
    </row>
    <row r="1456" spans="99:99" x14ac:dyDescent="0.45">
      <c r="CU1456" s="2"/>
    </row>
    <row r="1457" spans="99:99" x14ac:dyDescent="0.45">
      <c r="CU1457" s="2"/>
    </row>
    <row r="1458" spans="99:99" x14ac:dyDescent="0.45">
      <c r="CU1458" s="2"/>
    </row>
    <row r="1459" spans="99:99" x14ac:dyDescent="0.45">
      <c r="CU1459" s="2"/>
    </row>
    <row r="1460" spans="99:99" x14ac:dyDescent="0.45">
      <c r="CU1460" s="2"/>
    </row>
    <row r="1461" spans="99:99" x14ac:dyDescent="0.45">
      <c r="CU1461" s="2"/>
    </row>
    <row r="1462" spans="99:99" x14ac:dyDescent="0.45">
      <c r="CU1462" s="2"/>
    </row>
    <row r="1463" spans="99:99" x14ac:dyDescent="0.45">
      <c r="CU1463" s="2"/>
    </row>
    <row r="1464" spans="99:99" x14ac:dyDescent="0.45">
      <c r="CU1464" s="2"/>
    </row>
    <row r="1465" spans="99:99" x14ac:dyDescent="0.45">
      <c r="CU1465" s="2"/>
    </row>
    <row r="1466" spans="99:99" x14ac:dyDescent="0.45">
      <c r="CU1466" s="2"/>
    </row>
    <row r="1467" spans="99:99" x14ac:dyDescent="0.45">
      <c r="CU1467" s="2"/>
    </row>
    <row r="1468" spans="99:99" x14ac:dyDescent="0.45">
      <c r="CU1468" s="2"/>
    </row>
    <row r="1469" spans="99:99" x14ac:dyDescent="0.45">
      <c r="CU1469" s="2"/>
    </row>
    <row r="1470" spans="99:99" x14ac:dyDescent="0.45">
      <c r="CU1470" s="2"/>
    </row>
    <row r="1471" spans="99:99" x14ac:dyDescent="0.45">
      <c r="CU1471" s="2"/>
    </row>
    <row r="1472" spans="99:99" x14ac:dyDescent="0.45">
      <c r="CU1472" s="2"/>
    </row>
    <row r="1473" spans="99:99" x14ac:dyDescent="0.45">
      <c r="CU1473" s="2"/>
    </row>
    <row r="1474" spans="99:99" x14ac:dyDescent="0.45">
      <c r="CU1474" s="2"/>
    </row>
    <row r="1475" spans="99:99" x14ac:dyDescent="0.45">
      <c r="CU1475" s="2"/>
    </row>
    <row r="1476" spans="99:99" x14ac:dyDescent="0.45">
      <c r="CU1476" s="2"/>
    </row>
    <row r="1477" spans="99:99" x14ac:dyDescent="0.45">
      <c r="CU1477" s="2"/>
    </row>
    <row r="1478" spans="99:99" x14ac:dyDescent="0.45">
      <c r="CU1478" s="2"/>
    </row>
    <row r="1479" spans="99:99" x14ac:dyDescent="0.45">
      <c r="CU1479" s="2"/>
    </row>
    <row r="1480" spans="99:99" x14ac:dyDescent="0.45">
      <c r="CU1480" s="2"/>
    </row>
    <row r="1481" spans="99:99" x14ac:dyDescent="0.45">
      <c r="CU1481" s="2"/>
    </row>
    <row r="1482" spans="99:99" x14ac:dyDescent="0.45">
      <c r="CU1482" s="2"/>
    </row>
    <row r="1483" spans="99:99" x14ac:dyDescent="0.45">
      <c r="CU1483" s="2"/>
    </row>
    <row r="1484" spans="99:99" x14ac:dyDescent="0.45">
      <c r="CU1484" s="2"/>
    </row>
    <row r="1485" spans="99:99" x14ac:dyDescent="0.45">
      <c r="CU1485" s="2"/>
    </row>
    <row r="1486" spans="99:99" x14ac:dyDescent="0.45">
      <c r="CU1486" s="2"/>
    </row>
    <row r="1487" spans="99:99" x14ac:dyDescent="0.45">
      <c r="CU1487" s="2"/>
    </row>
    <row r="1488" spans="99:99" x14ac:dyDescent="0.45">
      <c r="CU1488" s="2"/>
    </row>
    <row r="1489" spans="99:99" x14ac:dyDescent="0.45">
      <c r="CU1489" s="2"/>
    </row>
    <row r="1490" spans="99:99" x14ac:dyDescent="0.45">
      <c r="CU1490" s="2"/>
    </row>
    <row r="1491" spans="99:99" x14ac:dyDescent="0.45">
      <c r="CU1491" s="2"/>
    </row>
    <row r="1492" spans="99:99" x14ac:dyDescent="0.45">
      <c r="CU1492" s="2"/>
    </row>
    <row r="1493" spans="99:99" x14ac:dyDescent="0.45">
      <c r="CU1493" s="2"/>
    </row>
    <row r="1494" spans="99:99" x14ac:dyDescent="0.45">
      <c r="CU1494" s="2"/>
    </row>
    <row r="1495" spans="99:99" x14ac:dyDescent="0.45">
      <c r="CU1495" s="2"/>
    </row>
    <row r="1496" spans="99:99" x14ac:dyDescent="0.45">
      <c r="CU1496" s="2"/>
    </row>
    <row r="1497" spans="99:99" x14ac:dyDescent="0.45">
      <c r="CU1497" s="2"/>
    </row>
    <row r="1498" spans="99:99" x14ac:dyDescent="0.45">
      <c r="CU1498" s="2"/>
    </row>
    <row r="1499" spans="99:99" x14ac:dyDescent="0.45">
      <c r="CU1499" s="2"/>
    </row>
    <row r="1500" spans="99:99" x14ac:dyDescent="0.45">
      <c r="CU1500" s="2"/>
    </row>
    <row r="1501" spans="99:99" x14ac:dyDescent="0.45">
      <c r="CU1501" s="2"/>
    </row>
    <row r="1502" spans="99:99" x14ac:dyDescent="0.45">
      <c r="CU1502" s="2"/>
    </row>
    <row r="1503" spans="99:99" x14ac:dyDescent="0.45">
      <c r="CU1503" s="2"/>
    </row>
    <row r="1504" spans="99:99" x14ac:dyDescent="0.45">
      <c r="CU1504" s="2"/>
    </row>
    <row r="1505" spans="99:99" x14ac:dyDescent="0.45">
      <c r="CU1505" s="2"/>
    </row>
    <row r="1506" spans="99:99" x14ac:dyDescent="0.45">
      <c r="CU1506" s="2"/>
    </row>
    <row r="1507" spans="99:99" x14ac:dyDescent="0.45">
      <c r="CU1507" s="2"/>
    </row>
    <row r="1508" spans="99:99" x14ac:dyDescent="0.45">
      <c r="CU1508" s="2"/>
    </row>
    <row r="1509" spans="99:99" x14ac:dyDescent="0.45">
      <c r="CU1509" s="2"/>
    </row>
    <row r="1510" spans="99:99" x14ac:dyDescent="0.45">
      <c r="CU1510" s="2"/>
    </row>
    <row r="1511" spans="99:99" x14ac:dyDescent="0.45">
      <c r="CU1511" s="2"/>
    </row>
    <row r="1512" spans="99:99" x14ac:dyDescent="0.45">
      <c r="CU1512" s="2"/>
    </row>
    <row r="1513" spans="99:99" x14ac:dyDescent="0.45">
      <c r="CU1513" s="2"/>
    </row>
    <row r="1514" spans="99:99" x14ac:dyDescent="0.45">
      <c r="CU1514" s="2"/>
    </row>
    <row r="1515" spans="99:99" x14ac:dyDescent="0.45">
      <c r="CU1515" s="2"/>
    </row>
    <row r="1516" spans="99:99" x14ac:dyDescent="0.45">
      <c r="CU1516" s="2"/>
    </row>
    <row r="1517" spans="99:99" x14ac:dyDescent="0.45">
      <c r="CU1517" s="2"/>
    </row>
    <row r="1518" spans="99:99" x14ac:dyDescent="0.45">
      <c r="CU1518" s="2"/>
    </row>
    <row r="1519" spans="99:99" x14ac:dyDescent="0.45">
      <c r="CU1519" s="2"/>
    </row>
    <row r="1520" spans="99:99" x14ac:dyDescent="0.45">
      <c r="CU1520" s="2"/>
    </row>
    <row r="1521" spans="99:99" x14ac:dyDescent="0.45">
      <c r="CU1521" s="2"/>
    </row>
    <row r="1522" spans="99:99" x14ac:dyDescent="0.45">
      <c r="CU1522" s="2"/>
    </row>
    <row r="1523" spans="99:99" x14ac:dyDescent="0.45">
      <c r="CU1523" s="2"/>
    </row>
    <row r="1524" spans="99:99" x14ac:dyDescent="0.45">
      <c r="CU1524" s="2"/>
    </row>
    <row r="1525" spans="99:99" x14ac:dyDescent="0.45">
      <c r="CU1525" s="2"/>
    </row>
    <row r="1526" spans="99:99" x14ac:dyDescent="0.45">
      <c r="CU1526" s="2"/>
    </row>
    <row r="1527" spans="99:99" x14ac:dyDescent="0.45">
      <c r="CU1527" s="2"/>
    </row>
    <row r="1528" spans="99:99" x14ac:dyDescent="0.45">
      <c r="CU1528" s="2"/>
    </row>
    <row r="1529" spans="99:99" x14ac:dyDescent="0.45">
      <c r="CU1529" s="2"/>
    </row>
    <row r="1530" spans="99:99" x14ac:dyDescent="0.45">
      <c r="CU1530" s="2"/>
    </row>
    <row r="1531" spans="99:99" x14ac:dyDescent="0.45">
      <c r="CU1531" s="2"/>
    </row>
    <row r="1532" spans="99:99" x14ac:dyDescent="0.45">
      <c r="CU1532" s="2"/>
    </row>
    <row r="1533" spans="99:99" x14ac:dyDescent="0.45">
      <c r="CU1533" s="2"/>
    </row>
    <row r="1534" spans="99:99" x14ac:dyDescent="0.45">
      <c r="CU1534" s="2"/>
    </row>
    <row r="1535" spans="99:99" x14ac:dyDescent="0.45">
      <c r="CU1535" s="2"/>
    </row>
    <row r="1536" spans="99:99" x14ac:dyDescent="0.45">
      <c r="CU1536" s="2"/>
    </row>
    <row r="1537" spans="99:99" x14ac:dyDescent="0.45">
      <c r="CU1537" s="2"/>
    </row>
    <row r="1538" spans="99:99" x14ac:dyDescent="0.45">
      <c r="CU1538" s="2"/>
    </row>
    <row r="1539" spans="99:99" x14ac:dyDescent="0.45">
      <c r="CU1539" s="2"/>
    </row>
    <row r="1540" spans="99:99" x14ac:dyDescent="0.45">
      <c r="CU1540" s="2"/>
    </row>
    <row r="1541" spans="99:99" x14ac:dyDescent="0.45">
      <c r="CU1541" s="2"/>
    </row>
    <row r="1542" spans="99:99" x14ac:dyDescent="0.45">
      <c r="CU1542" s="2"/>
    </row>
    <row r="1543" spans="99:99" x14ac:dyDescent="0.45">
      <c r="CU1543" s="2"/>
    </row>
    <row r="1544" spans="99:99" x14ac:dyDescent="0.45">
      <c r="CU1544" s="2"/>
    </row>
    <row r="1545" spans="99:99" x14ac:dyDescent="0.45">
      <c r="CU1545" s="2"/>
    </row>
    <row r="1546" spans="99:99" x14ac:dyDescent="0.45">
      <c r="CU1546" s="2"/>
    </row>
    <row r="1547" spans="99:99" x14ac:dyDescent="0.45">
      <c r="CU1547" s="2"/>
    </row>
    <row r="1548" spans="99:99" x14ac:dyDescent="0.45">
      <c r="CU1548" s="2"/>
    </row>
    <row r="1549" spans="99:99" x14ac:dyDescent="0.45">
      <c r="CU1549" s="2"/>
    </row>
    <row r="1550" spans="99:99" x14ac:dyDescent="0.45">
      <c r="CU1550" s="2"/>
    </row>
    <row r="1551" spans="99:99" x14ac:dyDescent="0.45">
      <c r="CU1551" s="2"/>
    </row>
    <row r="1552" spans="99:99" x14ac:dyDescent="0.45">
      <c r="CU1552" s="2"/>
    </row>
    <row r="1553" spans="99:99" x14ac:dyDescent="0.45">
      <c r="CU1553" s="2"/>
    </row>
    <row r="1554" spans="99:99" x14ac:dyDescent="0.45">
      <c r="CU1554" s="2"/>
    </row>
    <row r="1555" spans="99:99" x14ac:dyDescent="0.45">
      <c r="CU1555" s="2"/>
    </row>
    <row r="1556" spans="99:99" x14ac:dyDescent="0.45">
      <c r="CU1556" s="2"/>
    </row>
    <row r="1557" spans="99:99" x14ac:dyDescent="0.45">
      <c r="CU1557" s="2"/>
    </row>
    <row r="1558" spans="99:99" x14ac:dyDescent="0.45">
      <c r="CU1558" s="2"/>
    </row>
    <row r="1559" spans="99:99" x14ac:dyDescent="0.45">
      <c r="CU1559" s="2"/>
    </row>
    <row r="1560" spans="99:99" x14ac:dyDescent="0.45">
      <c r="CU1560" s="2"/>
    </row>
    <row r="1561" spans="99:99" x14ac:dyDescent="0.45">
      <c r="CU1561" s="2"/>
    </row>
    <row r="1562" spans="99:99" x14ac:dyDescent="0.45">
      <c r="CU1562" s="2"/>
    </row>
    <row r="1563" spans="99:99" x14ac:dyDescent="0.45">
      <c r="CU1563" s="2"/>
    </row>
    <row r="1564" spans="99:99" x14ac:dyDescent="0.45">
      <c r="CU1564" s="2"/>
    </row>
    <row r="1565" spans="99:99" x14ac:dyDescent="0.45">
      <c r="CU1565" s="2"/>
    </row>
    <row r="1566" spans="99:99" x14ac:dyDescent="0.45">
      <c r="CU1566" s="2"/>
    </row>
    <row r="1567" spans="99:99" x14ac:dyDescent="0.45">
      <c r="CU1567" s="2"/>
    </row>
    <row r="1568" spans="99:99" x14ac:dyDescent="0.45">
      <c r="CU1568" s="2"/>
    </row>
    <row r="1569" spans="99:99" x14ac:dyDescent="0.45">
      <c r="CU1569" s="2"/>
    </row>
    <row r="1570" spans="99:99" x14ac:dyDescent="0.45">
      <c r="CU1570" s="2"/>
    </row>
    <row r="1571" spans="99:99" x14ac:dyDescent="0.45">
      <c r="CU1571" s="2"/>
    </row>
    <row r="1572" spans="99:99" x14ac:dyDescent="0.45">
      <c r="CU1572" s="2"/>
    </row>
    <row r="1573" spans="99:99" x14ac:dyDescent="0.45">
      <c r="CU1573" s="2"/>
    </row>
    <row r="1574" spans="99:99" x14ac:dyDescent="0.45">
      <c r="CU1574" s="2"/>
    </row>
    <row r="1575" spans="99:99" x14ac:dyDescent="0.45">
      <c r="CU1575" s="2"/>
    </row>
    <row r="1576" spans="99:99" x14ac:dyDescent="0.45">
      <c r="CU1576" s="2"/>
    </row>
    <row r="1577" spans="99:99" x14ac:dyDescent="0.45">
      <c r="CU1577" s="2"/>
    </row>
    <row r="1578" spans="99:99" x14ac:dyDescent="0.45">
      <c r="CU1578" s="2"/>
    </row>
    <row r="1579" spans="99:99" x14ac:dyDescent="0.45">
      <c r="CU1579" s="2"/>
    </row>
    <row r="1580" spans="99:99" x14ac:dyDescent="0.45">
      <c r="CU1580" s="2"/>
    </row>
    <row r="1581" spans="99:99" x14ac:dyDescent="0.45">
      <c r="CU1581" s="2"/>
    </row>
    <row r="1582" spans="99:99" x14ac:dyDescent="0.45">
      <c r="CU1582" s="2"/>
    </row>
    <row r="1583" spans="99:99" x14ac:dyDescent="0.45">
      <c r="CU1583" s="2"/>
    </row>
    <row r="1584" spans="99:99" x14ac:dyDescent="0.45">
      <c r="CU1584" s="2"/>
    </row>
    <row r="1585" spans="99:99" x14ac:dyDescent="0.45">
      <c r="CU1585" s="2"/>
    </row>
    <row r="1586" spans="99:99" x14ac:dyDescent="0.45">
      <c r="CU1586" s="2"/>
    </row>
    <row r="1587" spans="99:99" x14ac:dyDescent="0.45">
      <c r="CU1587" s="2"/>
    </row>
    <row r="1588" spans="99:99" x14ac:dyDescent="0.45">
      <c r="CU1588" s="2"/>
    </row>
    <row r="1589" spans="99:99" x14ac:dyDescent="0.45">
      <c r="CU1589" s="2"/>
    </row>
    <row r="1590" spans="99:99" x14ac:dyDescent="0.45">
      <c r="CU1590" s="2"/>
    </row>
    <row r="1591" spans="99:99" x14ac:dyDescent="0.45">
      <c r="CU1591" s="2"/>
    </row>
    <row r="1592" spans="99:99" x14ac:dyDescent="0.45">
      <c r="CU1592" s="2"/>
    </row>
    <row r="1593" spans="99:99" x14ac:dyDescent="0.45">
      <c r="CU1593" s="2"/>
    </row>
    <row r="1594" spans="99:99" x14ac:dyDescent="0.45">
      <c r="CU1594" s="2"/>
    </row>
    <row r="1595" spans="99:99" x14ac:dyDescent="0.45">
      <c r="CU1595" s="2"/>
    </row>
    <row r="1596" spans="99:99" x14ac:dyDescent="0.45">
      <c r="CU1596" s="2"/>
    </row>
    <row r="1597" spans="99:99" x14ac:dyDescent="0.45">
      <c r="CU1597" s="2"/>
    </row>
    <row r="1598" spans="99:99" x14ac:dyDescent="0.45">
      <c r="CU1598" s="2"/>
    </row>
    <row r="1599" spans="99:99" x14ac:dyDescent="0.45">
      <c r="CU1599" s="2"/>
    </row>
    <row r="1600" spans="99:99" x14ac:dyDescent="0.45">
      <c r="CU1600" s="2"/>
    </row>
    <row r="1601" spans="99:99" x14ac:dyDescent="0.45">
      <c r="CU1601" s="2"/>
    </row>
    <row r="1602" spans="99:99" x14ac:dyDescent="0.45">
      <c r="CU1602" s="2"/>
    </row>
    <row r="1603" spans="99:99" x14ac:dyDescent="0.45">
      <c r="CU1603" s="2"/>
    </row>
    <row r="1604" spans="99:99" x14ac:dyDescent="0.45">
      <c r="CU1604" s="2"/>
    </row>
    <row r="1605" spans="99:99" x14ac:dyDescent="0.45">
      <c r="CU1605" s="2"/>
    </row>
    <row r="1606" spans="99:99" x14ac:dyDescent="0.45">
      <c r="CU1606" s="2"/>
    </row>
    <row r="1607" spans="99:99" x14ac:dyDescent="0.45">
      <c r="CU1607" s="2"/>
    </row>
    <row r="1608" spans="99:99" x14ac:dyDescent="0.45">
      <c r="CU1608" s="2"/>
    </row>
    <row r="1609" spans="99:99" x14ac:dyDescent="0.45">
      <c r="CU1609" s="2"/>
    </row>
    <row r="1610" spans="99:99" x14ac:dyDescent="0.45">
      <c r="CU1610" s="2"/>
    </row>
    <row r="1611" spans="99:99" x14ac:dyDescent="0.45">
      <c r="CU1611" s="2"/>
    </row>
    <row r="1612" spans="99:99" x14ac:dyDescent="0.45">
      <c r="CU1612" s="2"/>
    </row>
    <row r="1613" spans="99:99" x14ac:dyDescent="0.45">
      <c r="CU1613" s="2"/>
    </row>
    <row r="1614" spans="99:99" x14ac:dyDescent="0.45">
      <c r="CU1614" s="2"/>
    </row>
    <row r="1615" spans="99:99" x14ac:dyDescent="0.45">
      <c r="CU1615" s="2"/>
    </row>
    <row r="1616" spans="99:99" x14ac:dyDescent="0.45">
      <c r="CU1616" s="2"/>
    </row>
    <row r="1617" spans="99:99" x14ac:dyDescent="0.45">
      <c r="CU1617" s="2"/>
    </row>
    <row r="1618" spans="99:99" x14ac:dyDescent="0.45">
      <c r="CU1618" s="2"/>
    </row>
    <row r="1619" spans="99:99" x14ac:dyDescent="0.45">
      <c r="CU1619" s="2"/>
    </row>
    <row r="1620" spans="99:99" x14ac:dyDescent="0.45">
      <c r="CU1620" s="2"/>
    </row>
    <row r="1621" spans="99:99" x14ac:dyDescent="0.45">
      <c r="CU1621" s="2"/>
    </row>
    <row r="1622" spans="99:99" x14ac:dyDescent="0.45">
      <c r="CU1622" s="2"/>
    </row>
    <row r="1623" spans="99:99" x14ac:dyDescent="0.45">
      <c r="CU1623" s="2"/>
    </row>
    <row r="1624" spans="99:99" x14ac:dyDescent="0.45">
      <c r="CU1624" s="2"/>
    </row>
    <row r="1625" spans="99:99" x14ac:dyDescent="0.45">
      <c r="CU1625" s="2"/>
    </row>
    <row r="1626" spans="99:99" x14ac:dyDescent="0.45">
      <c r="CU1626" s="2"/>
    </row>
    <row r="1627" spans="99:99" x14ac:dyDescent="0.45">
      <c r="CU1627" s="2"/>
    </row>
    <row r="1628" spans="99:99" x14ac:dyDescent="0.45">
      <c r="CU1628" s="2"/>
    </row>
    <row r="1629" spans="99:99" x14ac:dyDescent="0.45">
      <c r="CU1629" s="2"/>
    </row>
    <row r="1630" spans="99:99" x14ac:dyDescent="0.45">
      <c r="CU1630" s="2"/>
    </row>
    <row r="1631" spans="99:99" x14ac:dyDescent="0.45">
      <c r="CU1631" s="2"/>
    </row>
    <row r="1632" spans="99:99" x14ac:dyDescent="0.45">
      <c r="CU1632" s="2"/>
    </row>
    <row r="1633" spans="99:99" x14ac:dyDescent="0.45">
      <c r="CU1633" s="2"/>
    </row>
    <row r="1634" spans="99:99" x14ac:dyDescent="0.45">
      <c r="CU1634" s="2"/>
    </row>
    <row r="1635" spans="99:99" x14ac:dyDescent="0.45">
      <c r="CU1635" s="2"/>
    </row>
    <row r="1636" spans="99:99" x14ac:dyDescent="0.45">
      <c r="CU1636" s="2"/>
    </row>
    <row r="1637" spans="99:99" x14ac:dyDescent="0.45">
      <c r="CU1637" s="2"/>
    </row>
    <row r="1638" spans="99:99" x14ac:dyDescent="0.45">
      <c r="CU1638" s="2"/>
    </row>
    <row r="1639" spans="99:99" x14ac:dyDescent="0.45">
      <c r="CU1639" s="2"/>
    </row>
    <row r="1640" spans="99:99" x14ac:dyDescent="0.45">
      <c r="CU1640" s="2"/>
    </row>
    <row r="1641" spans="99:99" x14ac:dyDescent="0.45">
      <c r="CU1641" s="2"/>
    </row>
    <row r="1642" spans="99:99" x14ac:dyDescent="0.45">
      <c r="CU1642" s="2"/>
    </row>
    <row r="1643" spans="99:99" x14ac:dyDescent="0.45">
      <c r="CU1643" s="2"/>
    </row>
    <row r="1644" spans="99:99" x14ac:dyDescent="0.45">
      <c r="CU1644" s="2"/>
    </row>
    <row r="1645" spans="99:99" x14ac:dyDescent="0.45">
      <c r="CU1645" s="2"/>
    </row>
    <row r="1646" spans="99:99" x14ac:dyDescent="0.45">
      <c r="CU1646" s="2"/>
    </row>
    <row r="1647" spans="99:99" x14ac:dyDescent="0.45">
      <c r="CU1647" s="2"/>
    </row>
    <row r="1648" spans="99:99" x14ac:dyDescent="0.45">
      <c r="CU1648" s="2"/>
    </row>
    <row r="1649" spans="99:99" x14ac:dyDescent="0.45">
      <c r="CU1649" s="2"/>
    </row>
    <row r="1650" spans="99:99" x14ac:dyDescent="0.45">
      <c r="CU1650" s="2"/>
    </row>
    <row r="1651" spans="99:99" x14ac:dyDescent="0.45">
      <c r="CU1651" s="2"/>
    </row>
    <row r="1652" spans="99:99" x14ac:dyDescent="0.45">
      <c r="CU1652" s="2"/>
    </row>
    <row r="1653" spans="99:99" x14ac:dyDescent="0.45">
      <c r="CU1653" s="2"/>
    </row>
    <row r="1654" spans="99:99" x14ac:dyDescent="0.45">
      <c r="CU1654" s="2"/>
    </row>
    <row r="1655" spans="99:99" x14ac:dyDescent="0.45">
      <c r="CU1655" s="2"/>
    </row>
    <row r="1656" spans="99:99" x14ac:dyDescent="0.45">
      <c r="CU1656" s="2"/>
    </row>
    <row r="1657" spans="99:99" x14ac:dyDescent="0.45">
      <c r="CU1657" s="2"/>
    </row>
    <row r="1658" spans="99:99" x14ac:dyDescent="0.45">
      <c r="CU1658" s="2"/>
    </row>
    <row r="1659" spans="99:99" x14ac:dyDescent="0.45">
      <c r="CU1659" s="2"/>
    </row>
    <row r="1660" spans="99:99" x14ac:dyDescent="0.45">
      <c r="CU1660" s="2"/>
    </row>
    <row r="1661" spans="99:99" x14ac:dyDescent="0.45">
      <c r="CU1661" s="2"/>
    </row>
    <row r="1662" spans="99:99" x14ac:dyDescent="0.45">
      <c r="CU1662" s="2"/>
    </row>
    <row r="1663" spans="99:99" x14ac:dyDescent="0.45">
      <c r="CU1663" s="2"/>
    </row>
    <row r="1664" spans="99:99" x14ac:dyDescent="0.45">
      <c r="CU1664" s="2"/>
    </row>
    <row r="1665" spans="99:99" x14ac:dyDescent="0.45">
      <c r="CU1665" s="2"/>
    </row>
    <row r="1666" spans="99:99" x14ac:dyDescent="0.45">
      <c r="CU1666" s="2"/>
    </row>
    <row r="1667" spans="99:99" x14ac:dyDescent="0.45">
      <c r="CU1667" s="2"/>
    </row>
    <row r="1668" spans="99:99" x14ac:dyDescent="0.45">
      <c r="CU1668" s="2"/>
    </row>
    <row r="1669" spans="99:99" x14ac:dyDescent="0.45">
      <c r="CU1669" s="2"/>
    </row>
    <row r="1670" spans="99:99" x14ac:dyDescent="0.45">
      <c r="CU1670" s="2"/>
    </row>
    <row r="1671" spans="99:99" x14ac:dyDescent="0.45">
      <c r="CU1671" s="2"/>
    </row>
    <row r="1672" spans="99:99" x14ac:dyDescent="0.45">
      <c r="CU1672" s="2"/>
    </row>
    <row r="1673" spans="99:99" x14ac:dyDescent="0.45">
      <c r="CU1673" s="2"/>
    </row>
    <row r="1674" spans="99:99" x14ac:dyDescent="0.45">
      <c r="CU1674" s="2"/>
    </row>
    <row r="1675" spans="99:99" x14ac:dyDescent="0.45">
      <c r="CU1675" s="2"/>
    </row>
    <row r="1676" spans="99:99" x14ac:dyDescent="0.45">
      <c r="CU1676" s="2"/>
    </row>
    <row r="1677" spans="99:99" x14ac:dyDescent="0.45">
      <c r="CU1677" s="2"/>
    </row>
    <row r="1678" spans="99:99" x14ac:dyDescent="0.45">
      <c r="CU1678" s="2"/>
    </row>
    <row r="1679" spans="99:99" x14ac:dyDescent="0.45">
      <c r="CU1679" s="2"/>
    </row>
    <row r="1680" spans="99:99" x14ac:dyDescent="0.45">
      <c r="CU1680" s="2"/>
    </row>
    <row r="1681" spans="99:99" x14ac:dyDescent="0.45">
      <c r="CU1681" s="2"/>
    </row>
    <row r="1682" spans="99:99" x14ac:dyDescent="0.45">
      <c r="CU1682" s="2"/>
    </row>
    <row r="1683" spans="99:99" x14ac:dyDescent="0.45">
      <c r="CU1683" s="2"/>
    </row>
    <row r="1684" spans="99:99" x14ac:dyDescent="0.45">
      <c r="CU1684" s="2"/>
    </row>
    <row r="1685" spans="99:99" x14ac:dyDescent="0.45">
      <c r="CU1685" s="2"/>
    </row>
    <row r="1686" spans="99:99" x14ac:dyDescent="0.45">
      <c r="CU1686" s="2"/>
    </row>
    <row r="1687" spans="99:99" x14ac:dyDescent="0.45">
      <c r="CU1687" s="2"/>
    </row>
    <row r="1688" spans="99:99" x14ac:dyDescent="0.45">
      <c r="CU1688" s="2"/>
    </row>
    <row r="1689" spans="99:99" x14ac:dyDescent="0.45">
      <c r="CU1689" s="2"/>
    </row>
    <row r="1690" spans="99:99" x14ac:dyDescent="0.45">
      <c r="CU1690" s="2"/>
    </row>
    <row r="1691" spans="99:99" x14ac:dyDescent="0.45">
      <c r="CU1691" s="2"/>
    </row>
    <row r="1692" spans="99:99" x14ac:dyDescent="0.45">
      <c r="CU1692" s="2"/>
    </row>
    <row r="1693" spans="99:99" x14ac:dyDescent="0.45">
      <c r="CU1693" s="2"/>
    </row>
    <row r="1694" spans="99:99" x14ac:dyDescent="0.45">
      <c r="CU1694" s="2"/>
    </row>
    <row r="1695" spans="99:99" x14ac:dyDescent="0.45">
      <c r="CU1695" s="2"/>
    </row>
    <row r="1696" spans="99:99" x14ac:dyDescent="0.45">
      <c r="CU1696" s="2"/>
    </row>
    <row r="1697" spans="99:99" x14ac:dyDescent="0.45">
      <c r="CU1697" s="2"/>
    </row>
    <row r="1698" spans="99:99" x14ac:dyDescent="0.45">
      <c r="CU1698" s="2"/>
    </row>
    <row r="1699" spans="99:99" x14ac:dyDescent="0.45">
      <c r="CU1699" s="2"/>
    </row>
    <row r="1700" spans="99:99" x14ac:dyDescent="0.45">
      <c r="CU1700" s="2"/>
    </row>
    <row r="1701" spans="99:99" x14ac:dyDescent="0.45">
      <c r="CU1701" s="2"/>
    </row>
    <row r="1702" spans="99:99" x14ac:dyDescent="0.45">
      <c r="CU1702" s="2"/>
    </row>
    <row r="1703" spans="99:99" x14ac:dyDescent="0.45">
      <c r="CU1703" s="2"/>
    </row>
    <row r="1704" spans="99:99" x14ac:dyDescent="0.45">
      <c r="CU1704" s="2"/>
    </row>
    <row r="1705" spans="99:99" x14ac:dyDescent="0.45">
      <c r="CU1705" s="2"/>
    </row>
    <row r="1706" spans="99:99" x14ac:dyDescent="0.45">
      <c r="CU1706" s="2"/>
    </row>
    <row r="1707" spans="99:99" x14ac:dyDescent="0.45">
      <c r="CU1707" s="2"/>
    </row>
    <row r="1708" spans="99:99" x14ac:dyDescent="0.45">
      <c r="CU1708" s="2"/>
    </row>
    <row r="1709" spans="99:99" x14ac:dyDescent="0.45">
      <c r="CU1709" s="2"/>
    </row>
    <row r="1710" spans="99:99" x14ac:dyDescent="0.45">
      <c r="CU1710" s="2"/>
    </row>
    <row r="1711" spans="99:99" x14ac:dyDescent="0.45">
      <c r="CU1711" s="2"/>
    </row>
    <row r="1712" spans="99:99" x14ac:dyDescent="0.45">
      <c r="CU1712" s="2"/>
    </row>
    <row r="1713" spans="99:99" x14ac:dyDescent="0.45">
      <c r="CU1713" s="2"/>
    </row>
    <row r="1714" spans="99:99" x14ac:dyDescent="0.45">
      <c r="CU1714" s="2"/>
    </row>
    <row r="1715" spans="99:99" x14ac:dyDescent="0.45">
      <c r="CU1715" s="2"/>
    </row>
    <row r="1716" spans="99:99" x14ac:dyDescent="0.45">
      <c r="CU1716" s="2"/>
    </row>
    <row r="1717" spans="99:99" x14ac:dyDescent="0.45">
      <c r="CU1717" s="2"/>
    </row>
    <row r="1718" spans="99:99" x14ac:dyDescent="0.45">
      <c r="CU1718" s="2"/>
    </row>
    <row r="1719" spans="99:99" x14ac:dyDescent="0.45">
      <c r="CU1719" s="2"/>
    </row>
    <row r="1720" spans="99:99" x14ac:dyDescent="0.45">
      <c r="CU1720" s="2"/>
    </row>
    <row r="1721" spans="99:99" x14ac:dyDescent="0.45">
      <c r="CU1721" s="2"/>
    </row>
    <row r="1722" spans="99:99" x14ac:dyDescent="0.45">
      <c r="CU1722" s="2"/>
    </row>
    <row r="1723" spans="99:99" x14ac:dyDescent="0.45">
      <c r="CU1723" s="2"/>
    </row>
    <row r="1724" spans="99:99" x14ac:dyDescent="0.45">
      <c r="CU1724" s="2"/>
    </row>
    <row r="1725" spans="99:99" x14ac:dyDescent="0.45">
      <c r="CU1725" s="2"/>
    </row>
    <row r="1726" spans="99:99" x14ac:dyDescent="0.45">
      <c r="CU1726" s="2"/>
    </row>
    <row r="1727" spans="99:99" x14ac:dyDescent="0.45">
      <c r="CU1727" s="2"/>
    </row>
    <row r="1728" spans="99:99" x14ac:dyDescent="0.45">
      <c r="CU1728" s="2"/>
    </row>
    <row r="1729" spans="99:99" x14ac:dyDescent="0.45">
      <c r="CU1729" s="2"/>
    </row>
    <row r="1730" spans="99:99" x14ac:dyDescent="0.45">
      <c r="CU1730" s="2"/>
    </row>
    <row r="1731" spans="99:99" x14ac:dyDescent="0.45">
      <c r="CU1731" s="2"/>
    </row>
    <row r="1732" spans="99:99" x14ac:dyDescent="0.45">
      <c r="CU1732" s="2"/>
    </row>
    <row r="1733" spans="99:99" x14ac:dyDescent="0.45">
      <c r="CU1733" s="2"/>
    </row>
    <row r="1734" spans="99:99" x14ac:dyDescent="0.45">
      <c r="CU1734" s="2"/>
    </row>
    <row r="1735" spans="99:99" x14ac:dyDescent="0.45">
      <c r="CU1735" s="2"/>
    </row>
    <row r="1736" spans="99:99" x14ac:dyDescent="0.45">
      <c r="CU1736" s="2"/>
    </row>
    <row r="1737" spans="99:99" x14ac:dyDescent="0.45">
      <c r="CU1737" s="2"/>
    </row>
    <row r="1738" spans="99:99" x14ac:dyDescent="0.45">
      <c r="CU1738" s="2"/>
    </row>
    <row r="1739" spans="99:99" x14ac:dyDescent="0.45">
      <c r="CU1739" s="2"/>
    </row>
    <row r="1740" spans="99:99" x14ac:dyDescent="0.45">
      <c r="CU1740" s="2"/>
    </row>
    <row r="1741" spans="99:99" x14ac:dyDescent="0.45">
      <c r="CU1741" s="2"/>
    </row>
    <row r="1742" spans="99:99" x14ac:dyDescent="0.45">
      <c r="CU1742" s="2"/>
    </row>
    <row r="1743" spans="99:99" x14ac:dyDescent="0.45">
      <c r="CU1743" s="2"/>
    </row>
    <row r="1744" spans="99:99" x14ac:dyDescent="0.45">
      <c r="CU1744" s="2"/>
    </row>
    <row r="1745" spans="99:99" x14ac:dyDescent="0.45">
      <c r="CU1745" s="2"/>
    </row>
    <row r="1746" spans="99:99" x14ac:dyDescent="0.45">
      <c r="CU1746" s="2"/>
    </row>
    <row r="1747" spans="99:99" x14ac:dyDescent="0.45">
      <c r="CU1747" s="2"/>
    </row>
    <row r="1748" spans="99:99" x14ac:dyDescent="0.45">
      <c r="CU1748" s="2"/>
    </row>
    <row r="1749" spans="99:99" x14ac:dyDescent="0.45">
      <c r="CU1749" s="2"/>
    </row>
    <row r="1750" spans="99:99" x14ac:dyDescent="0.45">
      <c r="CU1750" s="2"/>
    </row>
    <row r="1751" spans="99:99" x14ac:dyDescent="0.45">
      <c r="CU1751" s="2"/>
    </row>
    <row r="1752" spans="99:99" x14ac:dyDescent="0.45">
      <c r="CU1752" s="2"/>
    </row>
    <row r="1753" spans="99:99" x14ac:dyDescent="0.45">
      <c r="CU1753" s="2"/>
    </row>
    <row r="1754" spans="99:99" x14ac:dyDescent="0.45">
      <c r="CU1754" s="2"/>
    </row>
    <row r="1755" spans="99:99" x14ac:dyDescent="0.45">
      <c r="CU1755" s="2"/>
    </row>
    <row r="1756" spans="99:99" x14ac:dyDescent="0.45">
      <c r="CU1756" s="2"/>
    </row>
    <row r="1757" spans="99:99" x14ac:dyDescent="0.45">
      <c r="CU1757" s="2"/>
    </row>
    <row r="1758" spans="99:99" x14ac:dyDescent="0.45">
      <c r="CU1758" s="2"/>
    </row>
    <row r="1759" spans="99:99" x14ac:dyDescent="0.45">
      <c r="CU1759" s="2"/>
    </row>
    <row r="1760" spans="99:99" x14ac:dyDescent="0.45">
      <c r="CU1760" s="2"/>
    </row>
    <row r="1761" spans="99:99" x14ac:dyDescent="0.45">
      <c r="CU1761" s="2"/>
    </row>
    <row r="1762" spans="99:99" x14ac:dyDescent="0.45">
      <c r="CU1762" s="2"/>
    </row>
    <row r="1763" spans="99:99" x14ac:dyDescent="0.45">
      <c r="CU1763" s="2"/>
    </row>
    <row r="1764" spans="99:99" x14ac:dyDescent="0.45">
      <c r="CU1764" s="2"/>
    </row>
    <row r="1765" spans="99:99" x14ac:dyDescent="0.45">
      <c r="CU1765" s="2"/>
    </row>
    <row r="1766" spans="99:99" x14ac:dyDescent="0.45">
      <c r="CU1766" s="2"/>
    </row>
    <row r="1767" spans="99:99" x14ac:dyDescent="0.45">
      <c r="CU1767" s="2"/>
    </row>
    <row r="1768" spans="99:99" x14ac:dyDescent="0.45">
      <c r="CU1768" s="2"/>
    </row>
    <row r="1769" spans="99:99" x14ac:dyDescent="0.45">
      <c r="CU1769" s="2"/>
    </row>
    <row r="1770" spans="99:99" x14ac:dyDescent="0.45">
      <c r="CU1770" s="2"/>
    </row>
    <row r="1771" spans="99:99" x14ac:dyDescent="0.45">
      <c r="CU1771" s="2"/>
    </row>
    <row r="1772" spans="99:99" x14ac:dyDescent="0.45">
      <c r="CU1772" s="2"/>
    </row>
    <row r="1773" spans="99:99" x14ac:dyDescent="0.45">
      <c r="CU1773" s="2"/>
    </row>
    <row r="1774" spans="99:99" x14ac:dyDescent="0.45">
      <c r="CU1774" s="2"/>
    </row>
    <row r="1775" spans="99:99" x14ac:dyDescent="0.45">
      <c r="CU1775" s="2"/>
    </row>
    <row r="1776" spans="99:99" x14ac:dyDescent="0.45">
      <c r="CU1776" s="2"/>
    </row>
    <row r="1777" spans="99:99" x14ac:dyDescent="0.45">
      <c r="CU1777" s="2"/>
    </row>
    <row r="1778" spans="99:99" x14ac:dyDescent="0.45">
      <c r="CU1778" s="2"/>
    </row>
    <row r="1779" spans="99:99" x14ac:dyDescent="0.45">
      <c r="CU1779" s="2"/>
    </row>
    <row r="1780" spans="99:99" x14ac:dyDescent="0.45">
      <c r="CU1780" s="2"/>
    </row>
    <row r="1781" spans="99:99" x14ac:dyDescent="0.45">
      <c r="CU1781" s="2"/>
    </row>
    <row r="1782" spans="99:99" x14ac:dyDescent="0.45">
      <c r="CU1782" s="2"/>
    </row>
    <row r="1783" spans="99:99" x14ac:dyDescent="0.45">
      <c r="CU1783" s="2"/>
    </row>
    <row r="1784" spans="99:99" x14ac:dyDescent="0.45">
      <c r="CU1784" s="2"/>
    </row>
    <row r="1785" spans="99:99" x14ac:dyDescent="0.45">
      <c r="CU1785" s="2"/>
    </row>
    <row r="1786" spans="99:99" x14ac:dyDescent="0.45">
      <c r="CU1786" s="2"/>
    </row>
    <row r="1787" spans="99:99" x14ac:dyDescent="0.45">
      <c r="CU1787" s="2"/>
    </row>
    <row r="1788" spans="99:99" x14ac:dyDescent="0.45">
      <c r="CU1788" s="2"/>
    </row>
    <row r="1789" spans="99:99" x14ac:dyDescent="0.45">
      <c r="CU1789" s="2"/>
    </row>
    <row r="1790" spans="99:99" x14ac:dyDescent="0.45">
      <c r="CU1790" s="2"/>
    </row>
    <row r="1791" spans="99:99" x14ac:dyDescent="0.45">
      <c r="CU1791" s="2"/>
    </row>
    <row r="1792" spans="99:99" x14ac:dyDescent="0.45">
      <c r="CU1792" s="2"/>
    </row>
    <row r="1793" spans="99:99" x14ac:dyDescent="0.45">
      <c r="CU1793" s="2"/>
    </row>
    <row r="1794" spans="99:99" x14ac:dyDescent="0.45">
      <c r="CU1794" s="2"/>
    </row>
    <row r="1795" spans="99:99" x14ac:dyDescent="0.45">
      <c r="CU1795" s="2"/>
    </row>
    <row r="1796" spans="99:99" x14ac:dyDescent="0.45">
      <c r="CU1796" s="2"/>
    </row>
    <row r="1797" spans="99:99" x14ac:dyDescent="0.45">
      <c r="CU1797" s="2"/>
    </row>
    <row r="1798" spans="99:99" x14ac:dyDescent="0.45">
      <c r="CU1798" s="2"/>
    </row>
    <row r="1799" spans="99:99" x14ac:dyDescent="0.45">
      <c r="CU1799" s="2"/>
    </row>
    <row r="1800" spans="99:99" x14ac:dyDescent="0.45">
      <c r="CU1800" s="2"/>
    </row>
    <row r="1801" spans="99:99" x14ac:dyDescent="0.45">
      <c r="CU1801" s="2"/>
    </row>
    <row r="1802" spans="99:99" x14ac:dyDescent="0.45">
      <c r="CU1802" s="2"/>
    </row>
    <row r="1803" spans="99:99" x14ac:dyDescent="0.45">
      <c r="CU1803" s="2"/>
    </row>
    <row r="1804" spans="99:99" x14ac:dyDescent="0.45">
      <c r="CU1804" s="2"/>
    </row>
    <row r="1805" spans="99:99" x14ac:dyDescent="0.45">
      <c r="CU1805" s="2"/>
    </row>
    <row r="1806" spans="99:99" x14ac:dyDescent="0.45">
      <c r="CU1806" s="2"/>
    </row>
    <row r="1807" spans="99:99" x14ac:dyDescent="0.45">
      <c r="CU1807" s="2"/>
    </row>
    <row r="1808" spans="99:99" x14ac:dyDescent="0.45">
      <c r="CU1808" s="2"/>
    </row>
    <row r="1809" spans="99:99" x14ac:dyDescent="0.45">
      <c r="CU1809" s="2"/>
    </row>
    <row r="1810" spans="99:99" x14ac:dyDescent="0.45">
      <c r="CU1810" s="2"/>
    </row>
    <row r="1811" spans="99:99" x14ac:dyDescent="0.45">
      <c r="CU1811" s="2"/>
    </row>
    <row r="1812" spans="99:99" x14ac:dyDescent="0.45">
      <c r="CU1812" s="2"/>
    </row>
    <row r="1813" spans="99:99" x14ac:dyDescent="0.45">
      <c r="CU1813" s="2"/>
    </row>
    <row r="1814" spans="99:99" x14ac:dyDescent="0.45">
      <c r="CU1814" s="2"/>
    </row>
    <row r="1815" spans="99:99" x14ac:dyDescent="0.45">
      <c r="CU1815" s="2"/>
    </row>
    <row r="1816" spans="99:99" x14ac:dyDescent="0.45">
      <c r="CU1816" s="2"/>
    </row>
    <row r="1817" spans="99:99" x14ac:dyDescent="0.45">
      <c r="CU1817" s="2"/>
    </row>
    <row r="1818" spans="99:99" x14ac:dyDescent="0.45">
      <c r="CU1818" s="2"/>
    </row>
    <row r="1819" spans="99:99" x14ac:dyDescent="0.45">
      <c r="CU1819" s="2"/>
    </row>
    <row r="1820" spans="99:99" x14ac:dyDescent="0.45">
      <c r="CU1820" s="2"/>
    </row>
    <row r="1821" spans="99:99" x14ac:dyDescent="0.45">
      <c r="CU1821" s="2"/>
    </row>
    <row r="1822" spans="99:99" x14ac:dyDescent="0.45">
      <c r="CU1822" s="2"/>
    </row>
    <row r="1823" spans="99:99" x14ac:dyDescent="0.45">
      <c r="CU1823" s="2"/>
    </row>
    <row r="1824" spans="99:99" x14ac:dyDescent="0.45">
      <c r="CU1824" s="2"/>
    </row>
    <row r="1825" spans="99:99" x14ac:dyDescent="0.45">
      <c r="CU1825" s="2"/>
    </row>
    <row r="1826" spans="99:99" x14ac:dyDescent="0.45">
      <c r="CU1826" s="2"/>
    </row>
    <row r="1827" spans="99:99" x14ac:dyDescent="0.45">
      <c r="CU1827" s="2"/>
    </row>
    <row r="1828" spans="99:99" x14ac:dyDescent="0.45">
      <c r="CU1828" s="2"/>
    </row>
    <row r="1829" spans="99:99" x14ac:dyDescent="0.45">
      <c r="CU1829" s="2"/>
    </row>
    <row r="1830" spans="99:99" x14ac:dyDescent="0.45">
      <c r="CU1830" s="2"/>
    </row>
    <row r="1831" spans="99:99" x14ac:dyDescent="0.45">
      <c r="CU1831" s="2"/>
    </row>
    <row r="1832" spans="99:99" x14ac:dyDescent="0.45">
      <c r="CU1832" s="2"/>
    </row>
    <row r="1833" spans="99:99" x14ac:dyDescent="0.45">
      <c r="CU1833" s="2"/>
    </row>
    <row r="1834" spans="99:99" x14ac:dyDescent="0.45">
      <c r="CU1834" s="2"/>
    </row>
    <row r="1835" spans="99:99" x14ac:dyDescent="0.45">
      <c r="CU1835" s="2"/>
    </row>
    <row r="1836" spans="99:99" x14ac:dyDescent="0.45">
      <c r="CU1836" s="2"/>
    </row>
    <row r="1837" spans="99:99" x14ac:dyDescent="0.45">
      <c r="CU1837" s="2"/>
    </row>
    <row r="1838" spans="99:99" x14ac:dyDescent="0.45">
      <c r="CU1838" s="2"/>
    </row>
    <row r="1839" spans="99:99" x14ac:dyDescent="0.45">
      <c r="CU1839" s="2"/>
    </row>
    <row r="1840" spans="99:99" x14ac:dyDescent="0.45">
      <c r="CU1840" s="2"/>
    </row>
    <row r="1841" spans="99:99" x14ac:dyDescent="0.45">
      <c r="CU1841" s="2"/>
    </row>
    <row r="1842" spans="99:99" x14ac:dyDescent="0.45">
      <c r="CU1842" s="2"/>
    </row>
    <row r="1843" spans="99:99" x14ac:dyDescent="0.45">
      <c r="CU1843" s="2"/>
    </row>
    <row r="1844" spans="99:99" x14ac:dyDescent="0.45">
      <c r="CU1844" s="2"/>
    </row>
    <row r="1845" spans="99:99" x14ac:dyDescent="0.45">
      <c r="CU1845" s="2"/>
    </row>
    <row r="1846" spans="99:99" x14ac:dyDescent="0.45">
      <c r="CU1846" s="2"/>
    </row>
    <row r="1847" spans="99:99" x14ac:dyDescent="0.45">
      <c r="CU1847" s="2"/>
    </row>
    <row r="1848" spans="99:99" x14ac:dyDescent="0.45">
      <c r="CU1848" s="2"/>
    </row>
    <row r="1849" spans="99:99" x14ac:dyDescent="0.45">
      <c r="CU1849" s="2"/>
    </row>
    <row r="1850" spans="99:99" x14ac:dyDescent="0.45">
      <c r="CU1850" s="2"/>
    </row>
    <row r="1851" spans="99:99" x14ac:dyDescent="0.45">
      <c r="CU1851" s="2"/>
    </row>
    <row r="1852" spans="99:99" x14ac:dyDescent="0.45">
      <c r="CU1852" s="2"/>
    </row>
    <row r="1853" spans="99:99" x14ac:dyDescent="0.45">
      <c r="CU1853" s="2"/>
    </row>
    <row r="1854" spans="99:99" x14ac:dyDescent="0.45">
      <c r="CU1854" s="2"/>
    </row>
    <row r="1855" spans="99:99" x14ac:dyDescent="0.45">
      <c r="CU1855" s="2"/>
    </row>
    <row r="1856" spans="99:99" x14ac:dyDescent="0.45">
      <c r="CU1856" s="2"/>
    </row>
    <row r="1857" spans="99:99" x14ac:dyDescent="0.45">
      <c r="CU1857" s="2"/>
    </row>
    <row r="1858" spans="99:99" x14ac:dyDescent="0.45">
      <c r="CU1858" s="2"/>
    </row>
    <row r="1859" spans="99:99" x14ac:dyDescent="0.45">
      <c r="CU1859" s="2"/>
    </row>
    <row r="1860" spans="99:99" x14ac:dyDescent="0.45">
      <c r="CU1860" s="2"/>
    </row>
    <row r="1861" spans="99:99" x14ac:dyDescent="0.45">
      <c r="CU1861" s="2"/>
    </row>
    <row r="1862" spans="99:99" x14ac:dyDescent="0.45">
      <c r="CU1862" s="2"/>
    </row>
    <row r="1863" spans="99:99" x14ac:dyDescent="0.45">
      <c r="CU1863" s="2"/>
    </row>
    <row r="1864" spans="99:99" x14ac:dyDescent="0.45">
      <c r="CU1864" s="2"/>
    </row>
    <row r="1865" spans="99:99" x14ac:dyDescent="0.45">
      <c r="CU1865" s="2"/>
    </row>
    <row r="1866" spans="99:99" x14ac:dyDescent="0.45">
      <c r="CU1866" s="2"/>
    </row>
    <row r="1867" spans="99:99" x14ac:dyDescent="0.45">
      <c r="CU1867" s="2"/>
    </row>
    <row r="1868" spans="99:99" x14ac:dyDescent="0.45">
      <c r="CU1868" s="2"/>
    </row>
    <row r="1869" spans="99:99" x14ac:dyDescent="0.45">
      <c r="CU1869" s="2"/>
    </row>
    <row r="1870" spans="99:99" x14ac:dyDescent="0.45">
      <c r="CU1870" s="2"/>
    </row>
    <row r="1871" spans="99:99" x14ac:dyDescent="0.45">
      <c r="CU1871" s="2"/>
    </row>
    <row r="1872" spans="99:99" x14ac:dyDescent="0.45">
      <c r="CU1872" s="2"/>
    </row>
    <row r="1873" spans="99:99" x14ac:dyDescent="0.45">
      <c r="CU1873" s="2"/>
    </row>
    <row r="1874" spans="99:99" x14ac:dyDescent="0.45">
      <c r="CU1874" s="2"/>
    </row>
    <row r="1875" spans="99:99" x14ac:dyDescent="0.45">
      <c r="CU1875" s="2"/>
    </row>
    <row r="1876" spans="99:99" x14ac:dyDescent="0.45">
      <c r="CU1876" s="2"/>
    </row>
    <row r="1877" spans="99:99" x14ac:dyDescent="0.45">
      <c r="CU1877" s="2"/>
    </row>
    <row r="1878" spans="99:99" x14ac:dyDescent="0.45">
      <c r="CU1878" s="2"/>
    </row>
    <row r="1879" spans="99:99" x14ac:dyDescent="0.45">
      <c r="CU1879" s="2"/>
    </row>
    <row r="1880" spans="99:99" x14ac:dyDescent="0.45">
      <c r="CU1880" s="2"/>
    </row>
    <row r="1881" spans="99:99" x14ac:dyDescent="0.45">
      <c r="CU1881" s="2"/>
    </row>
    <row r="1882" spans="99:99" x14ac:dyDescent="0.45">
      <c r="CU1882" s="2"/>
    </row>
    <row r="1883" spans="99:99" x14ac:dyDescent="0.45">
      <c r="CU1883" s="2"/>
    </row>
    <row r="1884" spans="99:99" x14ac:dyDescent="0.45">
      <c r="CU1884" s="2"/>
    </row>
    <row r="1885" spans="99:99" x14ac:dyDescent="0.45">
      <c r="CU1885" s="2"/>
    </row>
    <row r="1886" spans="99:99" x14ac:dyDescent="0.45">
      <c r="CU1886" s="2"/>
    </row>
    <row r="1887" spans="99:99" x14ac:dyDescent="0.45">
      <c r="CU1887" s="2"/>
    </row>
    <row r="1888" spans="99:99" x14ac:dyDescent="0.45">
      <c r="CU1888" s="2"/>
    </row>
    <row r="1889" spans="99:99" x14ac:dyDescent="0.45">
      <c r="CU1889" s="2"/>
    </row>
    <row r="1890" spans="99:99" x14ac:dyDescent="0.45">
      <c r="CU1890" s="2"/>
    </row>
    <row r="1891" spans="99:99" x14ac:dyDescent="0.45">
      <c r="CU1891" s="2"/>
    </row>
    <row r="1892" spans="99:99" x14ac:dyDescent="0.45">
      <c r="CU1892" s="2"/>
    </row>
    <row r="1893" spans="99:99" x14ac:dyDescent="0.45">
      <c r="CU1893" s="2"/>
    </row>
    <row r="1894" spans="99:99" x14ac:dyDescent="0.45">
      <c r="CU1894" s="2"/>
    </row>
    <row r="1895" spans="99:99" x14ac:dyDescent="0.45">
      <c r="CU1895" s="2"/>
    </row>
    <row r="1896" spans="99:99" x14ac:dyDescent="0.45">
      <c r="CU1896" s="2"/>
    </row>
    <row r="1897" spans="99:99" x14ac:dyDescent="0.45">
      <c r="CU1897" s="2"/>
    </row>
    <row r="1898" spans="99:99" x14ac:dyDescent="0.45">
      <c r="CU1898" s="2"/>
    </row>
    <row r="1899" spans="99:99" x14ac:dyDescent="0.45">
      <c r="CU1899" s="2"/>
    </row>
    <row r="1900" spans="99:99" x14ac:dyDescent="0.45">
      <c r="CU1900" s="2"/>
    </row>
    <row r="1901" spans="99:99" x14ac:dyDescent="0.45">
      <c r="CU1901" s="2"/>
    </row>
    <row r="1902" spans="99:99" x14ac:dyDescent="0.45">
      <c r="CU1902" s="2"/>
    </row>
    <row r="1903" spans="99:99" x14ac:dyDescent="0.45">
      <c r="CU1903" s="2"/>
    </row>
    <row r="1904" spans="99:99" x14ac:dyDescent="0.45">
      <c r="CU1904" s="2"/>
    </row>
    <row r="1905" spans="99:99" x14ac:dyDescent="0.45">
      <c r="CU1905" s="2"/>
    </row>
    <row r="1906" spans="99:99" x14ac:dyDescent="0.45">
      <c r="CU1906" s="2"/>
    </row>
    <row r="1907" spans="99:99" x14ac:dyDescent="0.45">
      <c r="CU1907" s="2"/>
    </row>
    <row r="1908" spans="99:99" x14ac:dyDescent="0.45">
      <c r="CU1908" s="2"/>
    </row>
    <row r="1909" spans="99:99" x14ac:dyDescent="0.45">
      <c r="CU1909" s="2"/>
    </row>
    <row r="1910" spans="99:99" x14ac:dyDescent="0.45">
      <c r="CU1910" s="2"/>
    </row>
    <row r="1911" spans="99:99" x14ac:dyDescent="0.45">
      <c r="CU1911" s="2"/>
    </row>
    <row r="1912" spans="99:99" x14ac:dyDescent="0.45">
      <c r="CU1912" s="2"/>
    </row>
    <row r="1913" spans="99:99" x14ac:dyDescent="0.45">
      <c r="CU1913" s="2"/>
    </row>
    <row r="1914" spans="99:99" x14ac:dyDescent="0.45">
      <c r="CU1914" s="2"/>
    </row>
    <row r="1915" spans="99:99" x14ac:dyDescent="0.45">
      <c r="CU1915" s="2"/>
    </row>
    <row r="1916" spans="99:99" x14ac:dyDescent="0.45">
      <c r="CU1916" s="2"/>
    </row>
    <row r="1917" spans="99:99" x14ac:dyDescent="0.45">
      <c r="CU1917" s="2"/>
    </row>
    <row r="1918" spans="99:99" x14ac:dyDescent="0.45">
      <c r="CU1918" s="2"/>
    </row>
    <row r="1919" spans="99:99" x14ac:dyDescent="0.45">
      <c r="CU1919" s="2"/>
    </row>
    <row r="1920" spans="99:99" x14ac:dyDescent="0.45">
      <c r="CU1920" s="2"/>
    </row>
    <row r="1921" spans="99:99" x14ac:dyDescent="0.45">
      <c r="CU1921" s="2"/>
    </row>
    <row r="1922" spans="99:99" x14ac:dyDescent="0.45">
      <c r="CU1922" s="2"/>
    </row>
    <row r="1923" spans="99:99" x14ac:dyDescent="0.45">
      <c r="CU1923" s="2"/>
    </row>
    <row r="1924" spans="99:99" x14ac:dyDescent="0.45">
      <c r="CU1924" s="2"/>
    </row>
    <row r="1925" spans="99:99" x14ac:dyDescent="0.45">
      <c r="CU1925" s="2"/>
    </row>
    <row r="1926" spans="99:99" x14ac:dyDescent="0.45">
      <c r="CU1926" s="2"/>
    </row>
    <row r="1927" spans="99:99" x14ac:dyDescent="0.45">
      <c r="CU1927" s="2"/>
    </row>
    <row r="1928" spans="99:99" x14ac:dyDescent="0.45">
      <c r="CU1928" s="2"/>
    </row>
    <row r="1929" spans="99:99" x14ac:dyDescent="0.45">
      <c r="CU1929" s="2"/>
    </row>
    <row r="1930" spans="99:99" x14ac:dyDescent="0.45">
      <c r="CU1930" s="2"/>
    </row>
    <row r="1931" spans="99:99" x14ac:dyDescent="0.45">
      <c r="CU1931" s="2"/>
    </row>
    <row r="1932" spans="99:99" x14ac:dyDescent="0.45">
      <c r="CU1932" s="2"/>
    </row>
    <row r="1933" spans="99:99" x14ac:dyDescent="0.45">
      <c r="CU1933" s="2"/>
    </row>
    <row r="1934" spans="99:99" x14ac:dyDescent="0.45">
      <c r="CU1934" s="2"/>
    </row>
    <row r="1935" spans="99:99" x14ac:dyDescent="0.45">
      <c r="CU1935" s="2"/>
    </row>
    <row r="1936" spans="99:99" x14ac:dyDescent="0.45">
      <c r="CU1936" s="2"/>
    </row>
    <row r="1937" spans="99:99" x14ac:dyDescent="0.45">
      <c r="CU1937" s="2"/>
    </row>
    <row r="1938" spans="99:99" x14ac:dyDescent="0.45">
      <c r="CU1938" s="2"/>
    </row>
    <row r="1939" spans="99:99" x14ac:dyDescent="0.45">
      <c r="CU1939" s="2"/>
    </row>
    <row r="1940" spans="99:99" x14ac:dyDescent="0.45">
      <c r="CU1940" s="2"/>
    </row>
    <row r="1941" spans="99:99" x14ac:dyDescent="0.45">
      <c r="CU1941" s="2"/>
    </row>
    <row r="1942" spans="99:99" x14ac:dyDescent="0.45">
      <c r="CU1942" s="2"/>
    </row>
    <row r="1943" spans="99:99" x14ac:dyDescent="0.45">
      <c r="CU1943" s="2"/>
    </row>
    <row r="1944" spans="99:99" x14ac:dyDescent="0.45">
      <c r="CU1944" s="2"/>
    </row>
    <row r="1945" spans="99:99" x14ac:dyDescent="0.45">
      <c r="CU1945" s="2"/>
    </row>
    <row r="1946" spans="99:99" x14ac:dyDescent="0.45">
      <c r="CU1946" s="2"/>
    </row>
    <row r="1947" spans="99:99" x14ac:dyDescent="0.45">
      <c r="CU1947" s="2"/>
    </row>
    <row r="1948" spans="99:99" x14ac:dyDescent="0.45">
      <c r="CU1948" s="2"/>
    </row>
    <row r="1949" spans="99:99" x14ac:dyDescent="0.45">
      <c r="CU1949" s="2"/>
    </row>
    <row r="1950" spans="99:99" x14ac:dyDescent="0.45">
      <c r="CU1950" s="2"/>
    </row>
    <row r="1951" spans="99:99" x14ac:dyDescent="0.45">
      <c r="CU1951" s="2"/>
    </row>
    <row r="1952" spans="99:99" x14ac:dyDescent="0.45">
      <c r="CU1952" s="2"/>
    </row>
    <row r="1953" spans="99:99" x14ac:dyDescent="0.45">
      <c r="CU1953" s="2"/>
    </row>
    <row r="1954" spans="99:99" x14ac:dyDescent="0.45">
      <c r="CU1954" s="2"/>
    </row>
    <row r="1955" spans="99:99" x14ac:dyDescent="0.45">
      <c r="CU1955" s="2"/>
    </row>
    <row r="1956" spans="99:99" x14ac:dyDescent="0.45">
      <c r="CU1956" s="2"/>
    </row>
    <row r="1957" spans="99:99" x14ac:dyDescent="0.45">
      <c r="CU1957" s="2"/>
    </row>
    <row r="1958" spans="99:99" x14ac:dyDescent="0.45">
      <c r="CU1958" s="2"/>
    </row>
    <row r="1959" spans="99:99" x14ac:dyDescent="0.45">
      <c r="CU1959" s="2"/>
    </row>
    <row r="1960" spans="99:99" x14ac:dyDescent="0.45">
      <c r="CU1960" s="2"/>
    </row>
    <row r="1961" spans="99:99" x14ac:dyDescent="0.45">
      <c r="CU1961" s="2"/>
    </row>
    <row r="1962" spans="99:99" x14ac:dyDescent="0.45">
      <c r="CU1962" s="2"/>
    </row>
    <row r="1963" spans="99:99" x14ac:dyDescent="0.45">
      <c r="CU1963" s="2"/>
    </row>
    <row r="1964" spans="99:99" x14ac:dyDescent="0.45">
      <c r="CU1964" s="2"/>
    </row>
    <row r="1965" spans="99:99" x14ac:dyDescent="0.45">
      <c r="CU1965" s="2"/>
    </row>
    <row r="1966" spans="99:99" x14ac:dyDescent="0.45">
      <c r="CU1966" s="2"/>
    </row>
    <row r="1967" spans="99:99" x14ac:dyDescent="0.45">
      <c r="CU1967" s="2"/>
    </row>
    <row r="1968" spans="99:99" x14ac:dyDescent="0.45">
      <c r="CU1968" s="2"/>
    </row>
    <row r="1969" spans="99:99" x14ac:dyDescent="0.45">
      <c r="CU1969" s="2"/>
    </row>
    <row r="1970" spans="99:99" x14ac:dyDescent="0.45">
      <c r="CU1970" s="2"/>
    </row>
    <row r="1971" spans="99:99" x14ac:dyDescent="0.45">
      <c r="CU1971" s="2"/>
    </row>
    <row r="1972" spans="99:99" x14ac:dyDescent="0.45">
      <c r="CU1972" s="2"/>
    </row>
    <row r="1973" spans="99:99" x14ac:dyDescent="0.45">
      <c r="CU1973" s="2"/>
    </row>
    <row r="1974" spans="99:99" x14ac:dyDescent="0.45">
      <c r="CU1974" s="2"/>
    </row>
    <row r="1975" spans="99:99" x14ac:dyDescent="0.45">
      <c r="CU1975" s="2"/>
    </row>
    <row r="1976" spans="99:99" x14ac:dyDescent="0.45">
      <c r="CU1976" s="2"/>
    </row>
    <row r="1977" spans="99:99" x14ac:dyDescent="0.45">
      <c r="CU1977" s="2"/>
    </row>
    <row r="1978" spans="99:99" x14ac:dyDescent="0.45">
      <c r="CU1978" s="2"/>
    </row>
    <row r="1979" spans="99:99" x14ac:dyDescent="0.45">
      <c r="CU1979" s="2"/>
    </row>
    <row r="1980" spans="99:99" x14ac:dyDescent="0.45">
      <c r="CU1980" s="2"/>
    </row>
    <row r="1981" spans="99:99" x14ac:dyDescent="0.45">
      <c r="CU1981" s="2"/>
    </row>
    <row r="1982" spans="99:99" x14ac:dyDescent="0.45">
      <c r="CU1982" s="2"/>
    </row>
    <row r="1983" spans="99:99" x14ac:dyDescent="0.45">
      <c r="CU1983" s="2"/>
    </row>
    <row r="1984" spans="99:99" x14ac:dyDescent="0.45">
      <c r="CU1984" s="2"/>
    </row>
    <row r="1985" spans="99:99" x14ac:dyDescent="0.45">
      <c r="CU1985" s="2"/>
    </row>
    <row r="1986" spans="99:99" x14ac:dyDescent="0.45">
      <c r="CU1986" s="2"/>
    </row>
    <row r="1987" spans="99:99" x14ac:dyDescent="0.45">
      <c r="CU1987" s="2"/>
    </row>
    <row r="1988" spans="99:99" x14ac:dyDescent="0.45">
      <c r="CU1988" s="2"/>
    </row>
    <row r="1989" spans="99:99" x14ac:dyDescent="0.45">
      <c r="CU1989" s="2"/>
    </row>
    <row r="1990" spans="99:99" x14ac:dyDescent="0.45">
      <c r="CU1990" s="2"/>
    </row>
    <row r="1991" spans="99:99" x14ac:dyDescent="0.45">
      <c r="CU1991" s="2"/>
    </row>
    <row r="1992" spans="99:99" x14ac:dyDescent="0.45">
      <c r="CU1992" s="2"/>
    </row>
    <row r="1993" spans="99:99" x14ac:dyDescent="0.45">
      <c r="CU1993" s="2"/>
    </row>
    <row r="1994" spans="99:99" x14ac:dyDescent="0.45">
      <c r="CU1994" s="2"/>
    </row>
    <row r="1995" spans="99:99" x14ac:dyDescent="0.45">
      <c r="CU1995" s="2"/>
    </row>
    <row r="1996" spans="99:99" x14ac:dyDescent="0.45">
      <c r="CU1996" s="2"/>
    </row>
    <row r="1997" spans="99:99" x14ac:dyDescent="0.45">
      <c r="CU1997" s="2"/>
    </row>
    <row r="1998" spans="99:99" x14ac:dyDescent="0.45">
      <c r="CU1998" s="2"/>
    </row>
    <row r="1999" spans="99:99" x14ac:dyDescent="0.45">
      <c r="CU1999" s="2"/>
    </row>
    <row r="2000" spans="99:99" x14ac:dyDescent="0.45">
      <c r="CU2000" s="2"/>
    </row>
    <row r="2001" spans="99:99" x14ac:dyDescent="0.45">
      <c r="CU2001" s="2"/>
    </row>
    <row r="2002" spans="99:99" x14ac:dyDescent="0.45">
      <c r="CU2002" s="2"/>
    </row>
    <row r="2003" spans="99:99" x14ac:dyDescent="0.45">
      <c r="CU2003" s="2"/>
    </row>
    <row r="2004" spans="99:99" x14ac:dyDescent="0.45">
      <c r="CU2004" s="2"/>
    </row>
    <row r="2005" spans="99:99" x14ac:dyDescent="0.45">
      <c r="CU2005" s="2"/>
    </row>
    <row r="2006" spans="99:99" x14ac:dyDescent="0.45">
      <c r="CU2006" s="2"/>
    </row>
    <row r="2007" spans="99:99" x14ac:dyDescent="0.45">
      <c r="CU2007" s="2"/>
    </row>
    <row r="2008" spans="99:99" x14ac:dyDescent="0.45">
      <c r="CU2008" s="2"/>
    </row>
    <row r="2009" spans="99:99" x14ac:dyDescent="0.45">
      <c r="CU2009" s="2"/>
    </row>
    <row r="2010" spans="99:99" x14ac:dyDescent="0.45">
      <c r="CU2010" s="2"/>
    </row>
    <row r="2011" spans="99:99" x14ac:dyDescent="0.45">
      <c r="CU2011" s="2"/>
    </row>
    <row r="2012" spans="99:99" x14ac:dyDescent="0.45">
      <c r="CU2012" s="2"/>
    </row>
    <row r="2013" spans="99:99" x14ac:dyDescent="0.45">
      <c r="CU2013" s="2"/>
    </row>
    <row r="2014" spans="99:99" x14ac:dyDescent="0.45">
      <c r="CU2014" s="2"/>
    </row>
    <row r="2015" spans="99:99" x14ac:dyDescent="0.45">
      <c r="CU2015" s="2"/>
    </row>
    <row r="2016" spans="99:99" x14ac:dyDescent="0.45">
      <c r="CU2016" s="2"/>
    </row>
    <row r="2017" spans="99:99" x14ac:dyDescent="0.45">
      <c r="CU2017" s="2"/>
    </row>
    <row r="2018" spans="99:99" x14ac:dyDescent="0.45">
      <c r="CU2018" s="2"/>
    </row>
    <row r="2019" spans="99:99" x14ac:dyDescent="0.45">
      <c r="CU2019" s="2"/>
    </row>
    <row r="2020" spans="99:99" x14ac:dyDescent="0.45">
      <c r="CU2020" s="2"/>
    </row>
    <row r="2021" spans="99:99" x14ac:dyDescent="0.45">
      <c r="CU2021" s="2"/>
    </row>
    <row r="2022" spans="99:99" x14ac:dyDescent="0.45">
      <c r="CU2022" s="2"/>
    </row>
    <row r="2023" spans="99:99" x14ac:dyDescent="0.45">
      <c r="CU2023" s="2"/>
    </row>
    <row r="2024" spans="99:99" x14ac:dyDescent="0.45">
      <c r="CU2024" s="2"/>
    </row>
    <row r="2025" spans="99:99" x14ac:dyDescent="0.45">
      <c r="CU2025" s="2"/>
    </row>
    <row r="2026" spans="99:99" x14ac:dyDescent="0.45">
      <c r="CU2026" s="2"/>
    </row>
    <row r="2027" spans="99:99" x14ac:dyDescent="0.45">
      <c r="CU2027" s="2"/>
    </row>
    <row r="2028" spans="99:99" x14ac:dyDescent="0.45">
      <c r="CU2028" s="2"/>
    </row>
    <row r="2029" spans="99:99" x14ac:dyDescent="0.45">
      <c r="CU2029" s="2"/>
    </row>
    <row r="2030" spans="99:99" x14ac:dyDescent="0.45">
      <c r="CU2030" s="2"/>
    </row>
    <row r="2031" spans="99:99" x14ac:dyDescent="0.45">
      <c r="CU2031" s="2"/>
    </row>
    <row r="2032" spans="99:99" x14ac:dyDescent="0.45">
      <c r="CU2032" s="2"/>
    </row>
    <row r="2033" spans="99:99" x14ac:dyDescent="0.45">
      <c r="CU2033" s="2"/>
    </row>
    <row r="2034" spans="99:99" x14ac:dyDescent="0.45">
      <c r="CU2034" s="2"/>
    </row>
    <row r="2035" spans="99:99" x14ac:dyDescent="0.45">
      <c r="CU2035" s="2"/>
    </row>
    <row r="2036" spans="99:99" x14ac:dyDescent="0.45">
      <c r="CU2036" s="2"/>
    </row>
    <row r="2037" spans="99:99" x14ac:dyDescent="0.45">
      <c r="CU2037" s="2"/>
    </row>
    <row r="2038" spans="99:99" x14ac:dyDescent="0.45">
      <c r="CU2038" s="2"/>
    </row>
    <row r="2039" spans="99:99" x14ac:dyDescent="0.45">
      <c r="CU2039" s="2"/>
    </row>
    <row r="2040" spans="99:99" x14ac:dyDescent="0.45">
      <c r="CU2040" s="2"/>
    </row>
    <row r="2041" spans="99:99" x14ac:dyDescent="0.45">
      <c r="CU2041" s="2"/>
    </row>
    <row r="2042" spans="99:99" x14ac:dyDescent="0.45">
      <c r="CU2042" s="2"/>
    </row>
    <row r="2043" spans="99:99" x14ac:dyDescent="0.45">
      <c r="CU2043" s="2"/>
    </row>
    <row r="2044" spans="99:99" x14ac:dyDescent="0.45">
      <c r="CU2044" s="2"/>
    </row>
    <row r="2045" spans="99:99" x14ac:dyDescent="0.45">
      <c r="CU2045" s="2"/>
    </row>
    <row r="2046" spans="99:99" x14ac:dyDescent="0.45">
      <c r="CU2046" s="2"/>
    </row>
    <row r="2047" spans="99:99" x14ac:dyDescent="0.45">
      <c r="CU2047" s="2"/>
    </row>
    <row r="2048" spans="99:99" x14ac:dyDescent="0.45">
      <c r="CU2048" s="2"/>
    </row>
    <row r="2049" spans="99:99" x14ac:dyDescent="0.45">
      <c r="CU2049" s="2"/>
    </row>
    <row r="2050" spans="99:99" x14ac:dyDescent="0.45">
      <c r="CU2050" s="2"/>
    </row>
    <row r="2051" spans="99:99" x14ac:dyDescent="0.45">
      <c r="CU2051" s="2"/>
    </row>
    <row r="2052" spans="99:99" x14ac:dyDescent="0.45">
      <c r="CU2052" s="2"/>
    </row>
    <row r="2053" spans="99:99" x14ac:dyDescent="0.45">
      <c r="CU2053" s="2"/>
    </row>
    <row r="2054" spans="99:99" x14ac:dyDescent="0.45">
      <c r="CU2054" s="2"/>
    </row>
    <row r="2055" spans="99:99" x14ac:dyDescent="0.45">
      <c r="CU2055" s="2"/>
    </row>
    <row r="2056" spans="99:99" x14ac:dyDescent="0.45">
      <c r="CU2056" s="2"/>
    </row>
    <row r="2057" spans="99:99" x14ac:dyDescent="0.45">
      <c r="CU2057" s="2"/>
    </row>
    <row r="2058" spans="99:99" x14ac:dyDescent="0.45">
      <c r="CU2058" s="2"/>
    </row>
    <row r="2059" spans="99:99" x14ac:dyDescent="0.45">
      <c r="CU2059" s="2"/>
    </row>
    <row r="2060" spans="99:99" x14ac:dyDescent="0.45">
      <c r="CU2060" s="2"/>
    </row>
    <row r="2061" spans="99:99" x14ac:dyDescent="0.45">
      <c r="CU2061" s="2"/>
    </row>
    <row r="2062" spans="99:99" x14ac:dyDescent="0.45">
      <c r="CU2062" s="2"/>
    </row>
    <row r="2063" spans="99:99" x14ac:dyDescent="0.45">
      <c r="CU2063" s="2"/>
    </row>
    <row r="2064" spans="99:99" x14ac:dyDescent="0.45">
      <c r="CU2064" s="2"/>
    </row>
    <row r="2065" spans="99:99" x14ac:dyDescent="0.45">
      <c r="CU2065" s="2"/>
    </row>
    <row r="2066" spans="99:99" x14ac:dyDescent="0.45">
      <c r="CU2066" s="2"/>
    </row>
    <row r="2067" spans="99:99" x14ac:dyDescent="0.45">
      <c r="CU2067" s="2"/>
    </row>
    <row r="2068" spans="99:99" x14ac:dyDescent="0.45">
      <c r="CU2068" s="2"/>
    </row>
    <row r="2069" spans="99:99" x14ac:dyDescent="0.45">
      <c r="CU2069" s="2"/>
    </row>
    <row r="2070" spans="99:99" x14ac:dyDescent="0.45">
      <c r="CU2070" s="2"/>
    </row>
    <row r="2071" spans="99:99" x14ac:dyDescent="0.45">
      <c r="CU2071" s="2"/>
    </row>
    <row r="2072" spans="99:99" x14ac:dyDescent="0.45">
      <c r="CU2072" s="2"/>
    </row>
    <row r="2073" spans="99:99" x14ac:dyDescent="0.45">
      <c r="CU2073" s="2"/>
    </row>
    <row r="2074" spans="99:99" x14ac:dyDescent="0.45">
      <c r="CU2074" s="2"/>
    </row>
    <row r="2075" spans="99:99" x14ac:dyDescent="0.45">
      <c r="CU2075" s="2"/>
    </row>
    <row r="2076" spans="99:99" x14ac:dyDescent="0.45">
      <c r="CU2076" s="2"/>
    </row>
    <row r="2077" spans="99:99" x14ac:dyDescent="0.45">
      <c r="CU2077" s="2"/>
    </row>
    <row r="2078" spans="99:99" x14ac:dyDescent="0.45">
      <c r="CU2078" s="2"/>
    </row>
    <row r="2079" spans="99:99" x14ac:dyDescent="0.45">
      <c r="CU2079" s="2"/>
    </row>
    <row r="2080" spans="99:99" x14ac:dyDescent="0.45">
      <c r="CU2080" s="2"/>
    </row>
    <row r="2081" spans="99:99" x14ac:dyDescent="0.45">
      <c r="CU2081" s="2"/>
    </row>
    <row r="2082" spans="99:99" x14ac:dyDescent="0.45">
      <c r="CU2082" s="2"/>
    </row>
    <row r="2083" spans="99:99" x14ac:dyDescent="0.45">
      <c r="CU2083" s="2"/>
    </row>
    <row r="2084" spans="99:99" x14ac:dyDescent="0.45">
      <c r="CU2084" s="2"/>
    </row>
    <row r="2085" spans="99:99" x14ac:dyDescent="0.45">
      <c r="CU2085" s="2"/>
    </row>
    <row r="2086" spans="99:99" x14ac:dyDescent="0.45">
      <c r="CU2086" s="2"/>
    </row>
    <row r="2087" spans="99:99" x14ac:dyDescent="0.45">
      <c r="CU2087" s="2"/>
    </row>
    <row r="2088" spans="99:99" x14ac:dyDescent="0.45">
      <c r="CU2088" s="2"/>
    </row>
    <row r="2089" spans="99:99" x14ac:dyDescent="0.45">
      <c r="CU2089" s="2"/>
    </row>
    <row r="2090" spans="99:99" x14ac:dyDescent="0.45">
      <c r="CU2090" s="2"/>
    </row>
    <row r="2091" spans="99:99" x14ac:dyDescent="0.45">
      <c r="CU2091" s="2"/>
    </row>
    <row r="2092" spans="99:99" x14ac:dyDescent="0.45">
      <c r="CU2092" s="2"/>
    </row>
    <row r="2093" spans="99:99" x14ac:dyDescent="0.45">
      <c r="CU2093" s="2"/>
    </row>
    <row r="2094" spans="99:99" x14ac:dyDescent="0.45">
      <c r="CU2094" s="2"/>
    </row>
    <row r="2095" spans="99:99" x14ac:dyDescent="0.45">
      <c r="CU2095" s="2"/>
    </row>
    <row r="2096" spans="99:99" x14ac:dyDescent="0.45">
      <c r="CU2096" s="2"/>
    </row>
    <row r="2097" spans="99:99" x14ac:dyDescent="0.45">
      <c r="CU2097" s="2"/>
    </row>
    <row r="2098" spans="99:99" x14ac:dyDescent="0.45">
      <c r="CU2098" s="2"/>
    </row>
    <row r="2099" spans="99:99" x14ac:dyDescent="0.45">
      <c r="CU2099" s="2"/>
    </row>
    <row r="2100" spans="99:99" x14ac:dyDescent="0.45">
      <c r="CU2100" s="2"/>
    </row>
    <row r="2101" spans="99:99" x14ac:dyDescent="0.45">
      <c r="CU2101" s="2"/>
    </row>
    <row r="2102" spans="99:99" x14ac:dyDescent="0.45">
      <c r="CU2102" s="2"/>
    </row>
    <row r="2103" spans="99:99" x14ac:dyDescent="0.45">
      <c r="CU2103" s="2"/>
    </row>
    <row r="2104" spans="99:99" x14ac:dyDescent="0.45">
      <c r="CU2104" s="2"/>
    </row>
    <row r="2105" spans="99:99" x14ac:dyDescent="0.45">
      <c r="CU2105" s="2"/>
    </row>
    <row r="2106" spans="99:99" x14ac:dyDescent="0.45">
      <c r="CU2106" s="2"/>
    </row>
    <row r="2107" spans="99:99" x14ac:dyDescent="0.45">
      <c r="CU2107" s="2"/>
    </row>
    <row r="2108" spans="99:99" x14ac:dyDescent="0.45">
      <c r="CU2108" s="2"/>
    </row>
    <row r="2109" spans="99:99" x14ac:dyDescent="0.45">
      <c r="CU2109" s="2"/>
    </row>
    <row r="2110" spans="99:99" x14ac:dyDescent="0.45">
      <c r="CU2110" s="2"/>
    </row>
    <row r="2111" spans="99:99" x14ac:dyDescent="0.45">
      <c r="CU2111" s="2"/>
    </row>
    <row r="2112" spans="99:99" x14ac:dyDescent="0.45">
      <c r="CU2112" s="2"/>
    </row>
    <row r="2113" spans="99:99" x14ac:dyDescent="0.45">
      <c r="CU2113" s="2"/>
    </row>
    <row r="2114" spans="99:99" x14ac:dyDescent="0.45">
      <c r="CU2114" s="2"/>
    </row>
    <row r="2115" spans="99:99" x14ac:dyDescent="0.45">
      <c r="CU2115" s="2"/>
    </row>
    <row r="2116" spans="99:99" x14ac:dyDescent="0.45">
      <c r="CU2116" s="2"/>
    </row>
    <row r="2117" spans="99:99" x14ac:dyDescent="0.45">
      <c r="CU2117" s="2"/>
    </row>
    <row r="2118" spans="99:99" x14ac:dyDescent="0.45">
      <c r="CU2118" s="2"/>
    </row>
    <row r="2119" spans="99:99" x14ac:dyDescent="0.45">
      <c r="CU2119" s="2"/>
    </row>
    <row r="2120" spans="99:99" x14ac:dyDescent="0.45">
      <c r="CU2120" s="2"/>
    </row>
    <row r="2121" spans="99:99" x14ac:dyDescent="0.45">
      <c r="CU2121" s="2"/>
    </row>
    <row r="2122" spans="99:99" x14ac:dyDescent="0.45">
      <c r="CU2122" s="2"/>
    </row>
    <row r="2123" spans="99:99" x14ac:dyDescent="0.45">
      <c r="CU2123" s="2"/>
    </row>
    <row r="2124" spans="99:99" x14ac:dyDescent="0.45">
      <c r="CU2124" s="2"/>
    </row>
    <row r="2125" spans="99:99" x14ac:dyDescent="0.45">
      <c r="CU2125" s="2"/>
    </row>
    <row r="2126" spans="99:99" x14ac:dyDescent="0.45">
      <c r="CU2126" s="2"/>
    </row>
    <row r="2127" spans="99:99" x14ac:dyDescent="0.45">
      <c r="CU2127" s="2"/>
    </row>
    <row r="2128" spans="99:99" x14ac:dyDescent="0.45">
      <c r="CU2128" s="2"/>
    </row>
    <row r="2129" spans="99:99" x14ac:dyDescent="0.45">
      <c r="CU2129" s="2"/>
    </row>
    <row r="2130" spans="99:99" x14ac:dyDescent="0.45">
      <c r="CU2130" s="2"/>
    </row>
    <row r="2131" spans="99:99" x14ac:dyDescent="0.45">
      <c r="CU2131" s="2"/>
    </row>
    <row r="2132" spans="99:99" x14ac:dyDescent="0.45">
      <c r="CU2132" s="2"/>
    </row>
    <row r="2133" spans="99:99" x14ac:dyDescent="0.45">
      <c r="CU2133" s="2"/>
    </row>
    <row r="2134" spans="99:99" x14ac:dyDescent="0.45">
      <c r="CU2134" s="2"/>
    </row>
    <row r="2135" spans="99:99" x14ac:dyDescent="0.45">
      <c r="CU2135" s="2"/>
    </row>
    <row r="2136" spans="99:99" x14ac:dyDescent="0.45">
      <c r="CU2136" s="2"/>
    </row>
    <row r="2137" spans="99:99" x14ac:dyDescent="0.45">
      <c r="CU2137" s="2"/>
    </row>
    <row r="2138" spans="99:99" x14ac:dyDescent="0.45">
      <c r="CU2138" s="2"/>
    </row>
    <row r="2139" spans="99:99" x14ac:dyDescent="0.45">
      <c r="CU2139" s="2"/>
    </row>
    <row r="2140" spans="99:99" x14ac:dyDescent="0.45">
      <c r="CU2140" s="2"/>
    </row>
    <row r="2141" spans="99:99" x14ac:dyDescent="0.45">
      <c r="CU2141" s="2"/>
    </row>
    <row r="2142" spans="99:99" x14ac:dyDescent="0.45">
      <c r="CU2142" s="2"/>
    </row>
    <row r="2143" spans="99:99" x14ac:dyDescent="0.45">
      <c r="CU2143" s="2"/>
    </row>
    <row r="2144" spans="99:99" x14ac:dyDescent="0.45">
      <c r="CU2144" s="2"/>
    </row>
    <row r="2145" spans="99:99" x14ac:dyDescent="0.45">
      <c r="CU2145" s="2"/>
    </row>
    <row r="2146" spans="99:99" x14ac:dyDescent="0.45">
      <c r="CU2146" s="2"/>
    </row>
    <row r="2147" spans="99:99" x14ac:dyDescent="0.45">
      <c r="CU2147" s="2"/>
    </row>
    <row r="2148" spans="99:99" x14ac:dyDescent="0.45">
      <c r="CU2148" s="2"/>
    </row>
    <row r="2149" spans="99:99" x14ac:dyDescent="0.45">
      <c r="CU2149" s="2"/>
    </row>
    <row r="2150" spans="99:99" x14ac:dyDescent="0.45">
      <c r="CU2150" s="2"/>
    </row>
    <row r="2151" spans="99:99" x14ac:dyDescent="0.45">
      <c r="CU2151" s="2"/>
    </row>
    <row r="2152" spans="99:99" x14ac:dyDescent="0.45">
      <c r="CU2152" s="2"/>
    </row>
    <row r="2153" spans="99:99" x14ac:dyDescent="0.45">
      <c r="CU2153" s="2"/>
    </row>
    <row r="2154" spans="99:99" x14ac:dyDescent="0.45">
      <c r="CU2154" s="2"/>
    </row>
    <row r="2155" spans="99:99" x14ac:dyDescent="0.45">
      <c r="CU2155" s="2"/>
    </row>
    <row r="2156" spans="99:99" x14ac:dyDescent="0.45">
      <c r="CU2156" s="2"/>
    </row>
    <row r="2157" spans="99:99" x14ac:dyDescent="0.45">
      <c r="CU2157" s="2"/>
    </row>
    <row r="2158" spans="99:99" x14ac:dyDescent="0.45">
      <c r="CU2158" s="2"/>
    </row>
    <row r="2159" spans="99:99" x14ac:dyDescent="0.45">
      <c r="CU2159" s="2"/>
    </row>
    <row r="2160" spans="99:99" x14ac:dyDescent="0.45">
      <c r="CU2160" s="2"/>
    </row>
    <row r="2161" spans="99:99" x14ac:dyDescent="0.45">
      <c r="CU2161" s="2"/>
    </row>
    <row r="2162" spans="99:99" x14ac:dyDescent="0.45">
      <c r="CU2162" s="2"/>
    </row>
    <row r="2163" spans="99:99" x14ac:dyDescent="0.45">
      <c r="CU2163" s="2"/>
    </row>
    <row r="2164" spans="99:99" x14ac:dyDescent="0.45">
      <c r="CU2164" s="2"/>
    </row>
    <row r="2165" spans="99:99" x14ac:dyDescent="0.45">
      <c r="CU2165" s="2"/>
    </row>
    <row r="2166" spans="99:99" x14ac:dyDescent="0.45">
      <c r="CU2166" s="2"/>
    </row>
    <row r="2167" spans="99:99" x14ac:dyDescent="0.45">
      <c r="CU2167" s="2"/>
    </row>
    <row r="2168" spans="99:99" x14ac:dyDescent="0.45">
      <c r="CU2168" s="2"/>
    </row>
    <row r="2169" spans="99:99" x14ac:dyDescent="0.45">
      <c r="CU2169" s="2"/>
    </row>
    <row r="2170" spans="99:99" x14ac:dyDescent="0.45">
      <c r="CU2170" s="2"/>
    </row>
    <row r="2171" spans="99:99" x14ac:dyDescent="0.45">
      <c r="CU2171" s="2"/>
    </row>
    <row r="2172" spans="99:99" x14ac:dyDescent="0.45">
      <c r="CU2172" s="2"/>
    </row>
    <row r="2173" spans="99:99" x14ac:dyDescent="0.45">
      <c r="CU2173" s="2"/>
    </row>
    <row r="2174" spans="99:99" x14ac:dyDescent="0.45">
      <c r="CU2174" s="2"/>
    </row>
    <row r="2175" spans="99:99" x14ac:dyDescent="0.45">
      <c r="CU2175" s="2"/>
    </row>
    <row r="2176" spans="99:99" x14ac:dyDescent="0.45">
      <c r="CU2176" s="2"/>
    </row>
    <row r="2177" spans="99:99" x14ac:dyDescent="0.45">
      <c r="CU2177" s="2"/>
    </row>
    <row r="2178" spans="99:99" x14ac:dyDescent="0.45">
      <c r="CU2178" s="2"/>
    </row>
    <row r="2179" spans="99:99" x14ac:dyDescent="0.45">
      <c r="CU2179" s="2"/>
    </row>
    <row r="2180" spans="99:99" x14ac:dyDescent="0.45">
      <c r="CU2180" s="2"/>
    </row>
    <row r="2181" spans="99:99" x14ac:dyDescent="0.45">
      <c r="CU2181" s="2"/>
    </row>
    <row r="2182" spans="99:99" x14ac:dyDescent="0.45">
      <c r="CU2182" s="2"/>
    </row>
    <row r="2183" spans="99:99" x14ac:dyDescent="0.45">
      <c r="CU2183" s="2"/>
    </row>
    <row r="2184" spans="99:99" x14ac:dyDescent="0.45">
      <c r="CU2184" s="2"/>
    </row>
    <row r="2185" spans="99:99" x14ac:dyDescent="0.45">
      <c r="CU2185" s="2"/>
    </row>
    <row r="2186" spans="99:99" x14ac:dyDescent="0.45">
      <c r="CU2186" s="2"/>
    </row>
    <row r="2187" spans="99:99" x14ac:dyDescent="0.45">
      <c r="CU2187" s="2"/>
    </row>
    <row r="2188" spans="99:99" x14ac:dyDescent="0.45">
      <c r="CU2188" s="2"/>
    </row>
    <row r="2189" spans="99:99" x14ac:dyDescent="0.45">
      <c r="CU2189" s="2"/>
    </row>
    <row r="2190" spans="99:99" x14ac:dyDescent="0.45">
      <c r="CU2190" s="2"/>
    </row>
    <row r="2191" spans="99:99" x14ac:dyDescent="0.45">
      <c r="CU2191" s="2"/>
    </row>
    <row r="2192" spans="99:99" x14ac:dyDescent="0.45">
      <c r="CU2192" s="2"/>
    </row>
    <row r="2193" spans="99:99" x14ac:dyDescent="0.45">
      <c r="CU2193" s="2"/>
    </row>
    <row r="2194" spans="99:99" x14ac:dyDescent="0.45">
      <c r="CU2194" s="2"/>
    </row>
    <row r="2195" spans="99:99" x14ac:dyDescent="0.45">
      <c r="CU2195" s="2"/>
    </row>
    <row r="2196" spans="99:99" x14ac:dyDescent="0.45">
      <c r="CU2196" s="2"/>
    </row>
    <row r="2197" spans="99:99" x14ac:dyDescent="0.45">
      <c r="CU2197" s="2"/>
    </row>
    <row r="2198" spans="99:99" x14ac:dyDescent="0.45">
      <c r="CU2198" s="2"/>
    </row>
    <row r="2199" spans="99:99" x14ac:dyDescent="0.45">
      <c r="CU2199" s="2"/>
    </row>
    <row r="2200" spans="99:99" x14ac:dyDescent="0.45">
      <c r="CU2200" s="2"/>
    </row>
    <row r="2201" spans="99:99" x14ac:dyDescent="0.45">
      <c r="CU2201" s="2"/>
    </row>
    <row r="2202" spans="99:99" x14ac:dyDescent="0.45">
      <c r="CU2202" s="2"/>
    </row>
    <row r="2203" spans="99:99" x14ac:dyDescent="0.45">
      <c r="CU2203" s="2"/>
    </row>
    <row r="2204" spans="99:99" x14ac:dyDescent="0.45">
      <c r="CU2204" s="2"/>
    </row>
    <row r="2205" spans="99:99" x14ac:dyDescent="0.45">
      <c r="CU2205" s="2"/>
    </row>
    <row r="2206" spans="99:99" x14ac:dyDescent="0.45">
      <c r="CU2206" s="2"/>
    </row>
    <row r="2207" spans="99:99" x14ac:dyDescent="0.45">
      <c r="CU2207" s="2"/>
    </row>
    <row r="2208" spans="99:99" x14ac:dyDescent="0.45">
      <c r="CU2208" s="2"/>
    </row>
    <row r="2209" spans="99:99" x14ac:dyDescent="0.45">
      <c r="CU2209" s="2"/>
    </row>
    <row r="2210" spans="99:99" x14ac:dyDescent="0.45">
      <c r="CU2210" s="2"/>
    </row>
    <row r="2211" spans="99:99" x14ac:dyDescent="0.45">
      <c r="CU2211" s="2"/>
    </row>
    <row r="2212" spans="99:99" x14ac:dyDescent="0.45">
      <c r="CU2212" s="2"/>
    </row>
    <row r="2213" spans="99:99" x14ac:dyDescent="0.45">
      <c r="CU2213" s="2"/>
    </row>
    <row r="2214" spans="99:99" x14ac:dyDescent="0.45">
      <c r="CU2214" s="2"/>
    </row>
    <row r="2215" spans="99:99" x14ac:dyDescent="0.45">
      <c r="CU2215" s="2"/>
    </row>
    <row r="2216" spans="99:99" x14ac:dyDescent="0.45">
      <c r="CU2216" s="2"/>
    </row>
    <row r="2217" spans="99:99" x14ac:dyDescent="0.45">
      <c r="CU2217" s="2"/>
    </row>
    <row r="2218" spans="99:99" x14ac:dyDescent="0.45">
      <c r="CU2218" s="2"/>
    </row>
    <row r="2219" spans="99:99" x14ac:dyDescent="0.45">
      <c r="CU2219" s="2"/>
    </row>
    <row r="2220" spans="99:99" x14ac:dyDescent="0.45">
      <c r="CU2220" s="2"/>
    </row>
    <row r="2221" spans="99:99" x14ac:dyDescent="0.45">
      <c r="CU2221" s="2"/>
    </row>
    <row r="2222" spans="99:99" x14ac:dyDescent="0.45">
      <c r="CU2222" s="2"/>
    </row>
    <row r="2223" spans="99:99" x14ac:dyDescent="0.45">
      <c r="CU2223" s="2"/>
    </row>
    <row r="2224" spans="99:99" x14ac:dyDescent="0.45">
      <c r="CU2224" s="2"/>
    </row>
    <row r="2225" spans="99:99" x14ac:dyDescent="0.45">
      <c r="CU2225" s="2"/>
    </row>
    <row r="2226" spans="99:99" x14ac:dyDescent="0.45">
      <c r="CU2226" s="2"/>
    </row>
    <row r="2227" spans="99:99" x14ac:dyDescent="0.45">
      <c r="CU2227" s="2"/>
    </row>
    <row r="2228" spans="99:99" x14ac:dyDescent="0.45">
      <c r="CU2228" s="2"/>
    </row>
    <row r="2229" spans="99:99" x14ac:dyDescent="0.45">
      <c r="CU2229" s="2"/>
    </row>
    <row r="2230" spans="99:99" x14ac:dyDescent="0.45">
      <c r="CU2230" s="2"/>
    </row>
    <row r="2231" spans="99:99" x14ac:dyDescent="0.45">
      <c r="CU2231" s="2"/>
    </row>
    <row r="2232" spans="99:99" x14ac:dyDescent="0.45">
      <c r="CU2232" s="2"/>
    </row>
    <row r="2233" spans="99:99" x14ac:dyDescent="0.45">
      <c r="CU2233" s="2"/>
    </row>
    <row r="2234" spans="99:99" x14ac:dyDescent="0.45">
      <c r="CU2234" s="2"/>
    </row>
    <row r="2235" spans="99:99" x14ac:dyDescent="0.45">
      <c r="CU2235" s="2"/>
    </row>
    <row r="2236" spans="99:99" x14ac:dyDescent="0.45">
      <c r="CU2236" s="2"/>
    </row>
    <row r="2237" spans="99:99" x14ac:dyDescent="0.45">
      <c r="CU2237" s="2"/>
    </row>
    <row r="2238" spans="99:99" x14ac:dyDescent="0.45">
      <c r="CU2238" s="2"/>
    </row>
    <row r="2239" spans="99:99" x14ac:dyDescent="0.45">
      <c r="CU2239" s="2"/>
    </row>
    <row r="2240" spans="99:99" x14ac:dyDescent="0.45">
      <c r="CU2240" s="2"/>
    </row>
    <row r="2241" spans="99:99" x14ac:dyDescent="0.45">
      <c r="CU2241" s="2"/>
    </row>
    <row r="2242" spans="99:99" x14ac:dyDescent="0.45">
      <c r="CU2242" s="2"/>
    </row>
    <row r="2243" spans="99:99" x14ac:dyDescent="0.45">
      <c r="CU2243" s="2"/>
    </row>
    <row r="2244" spans="99:99" x14ac:dyDescent="0.45">
      <c r="CU2244" s="2"/>
    </row>
    <row r="2245" spans="99:99" x14ac:dyDescent="0.45">
      <c r="CU2245" s="2"/>
    </row>
    <row r="2246" spans="99:99" x14ac:dyDescent="0.45">
      <c r="CU2246" s="2"/>
    </row>
    <row r="2247" spans="99:99" x14ac:dyDescent="0.45">
      <c r="CU2247" s="2"/>
    </row>
    <row r="2248" spans="99:99" x14ac:dyDescent="0.45">
      <c r="CU2248" s="2"/>
    </row>
    <row r="2249" spans="99:99" x14ac:dyDescent="0.45">
      <c r="CU2249" s="2"/>
    </row>
    <row r="2250" spans="99:99" x14ac:dyDescent="0.45">
      <c r="CU2250" s="2"/>
    </row>
    <row r="2251" spans="99:99" x14ac:dyDescent="0.45">
      <c r="CU2251" s="2"/>
    </row>
    <row r="2252" spans="99:99" x14ac:dyDescent="0.45">
      <c r="CU2252" s="2"/>
    </row>
    <row r="2253" spans="99:99" x14ac:dyDescent="0.45">
      <c r="CU2253" s="2"/>
    </row>
    <row r="2254" spans="99:99" x14ac:dyDescent="0.45">
      <c r="CU2254" s="2"/>
    </row>
    <row r="2255" spans="99:99" x14ac:dyDescent="0.45">
      <c r="CU2255" s="2"/>
    </row>
    <row r="2256" spans="99:99" x14ac:dyDescent="0.45">
      <c r="CU2256" s="2"/>
    </row>
    <row r="2257" spans="99:99" x14ac:dyDescent="0.45">
      <c r="CU2257" s="2"/>
    </row>
    <row r="2258" spans="99:99" x14ac:dyDescent="0.45">
      <c r="CU2258" s="2"/>
    </row>
    <row r="2259" spans="99:99" x14ac:dyDescent="0.45">
      <c r="CU2259" s="2"/>
    </row>
    <row r="2260" spans="99:99" x14ac:dyDescent="0.45">
      <c r="CU2260" s="2"/>
    </row>
    <row r="2261" spans="99:99" x14ac:dyDescent="0.45">
      <c r="CU2261" s="2"/>
    </row>
    <row r="2262" spans="99:99" x14ac:dyDescent="0.45">
      <c r="CU2262" s="2"/>
    </row>
    <row r="2263" spans="99:99" x14ac:dyDescent="0.45">
      <c r="CU2263" s="2"/>
    </row>
    <row r="2264" spans="99:99" x14ac:dyDescent="0.45">
      <c r="CU2264" s="2"/>
    </row>
    <row r="2265" spans="99:99" x14ac:dyDescent="0.45">
      <c r="CU2265" s="2"/>
    </row>
    <row r="2266" spans="99:99" x14ac:dyDescent="0.45">
      <c r="CU2266" s="2"/>
    </row>
    <row r="2267" spans="99:99" x14ac:dyDescent="0.45">
      <c r="CU2267" s="2"/>
    </row>
    <row r="2268" spans="99:99" x14ac:dyDescent="0.45">
      <c r="CU2268" s="2"/>
    </row>
    <row r="2269" spans="99:99" x14ac:dyDescent="0.45">
      <c r="CU2269" s="2"/>
    </row>
    <row r="2270" spans="99:99" x14ac:dyDescent="0.45">
      <c r="CU2270" s="2"/>
    </row>
    <row r="2271" spans="99:99" x14ac:dyDescent="0.45">
      <c r="CU2271" s="2"/>
    </row>
    <row r="2272" spans="99:99" x14ac:dyDescent="0.45">
      <c r="CU2272" s="2"/>
    </row>
    <row r="2273" spans="99:99" x14ac:dyDescent="0.45">
      <c r="CU2273" s="2"/>
    </row>
    <row r="2274" spans="99:99" x14ac:dyDescent="0.45">
      <c r="CU2274" s="2"/>
    </row>
    <row r="2275" spans="99:99" x14ac:dyDescent="0.45">
      <c r="CU2275" s="2"/>
    </row>
    <row r="2276" spans="99:99" x14ac:dyDescent="0.45">
      <c r="CU2276" s="2"/>
    </row>
    <row r="2277" spans="99:99" x14ac:dyDescent="0.45">
      <c r="CU2277" s="2"/>
    </row>
    <row r="2278" spans="99:99" x14ac:dyDescent="0.45">
      <c r="CU2278" s="2"/>
    </row>
    <row r="2279" spans="99:99" x14ac:dyDescent="0.45">
      <c r="CU2279" s="2"/>
    </row>
    <row r="2280" spans="99:99" x14ac:dyDescent="0.45">
      <c r="CU2280" s="2"/>
    </row>
    <row r="2281" spans="99:99" x14ac:dyDescent="0.45">
      <c r="CU2281" s="2"/>
    </row>
    <row r="2282" spans="99:99" x14ac:dyDescent="0.45">
      <c r="CU2282" s="2"/>
    </row>
    <row r="2283" spans="99:99" x14ac:dyDescent="0.45">
      <c r="CU2283" s="2"/>
    </row>
    <row r="2284" spans="99:99" x14ac:dyDescent="0.45">
      <c r="CU2284" s="2"/>
    </row>
    <row r="2285" spans="99:99" x14ac:dyDescent="0.45">
      <c r="CU2285" s="2"/>
    </row>
    <row r="2286" spans="99:99" x14ac:dyDescent="0.45">
      <c r="CU2286" s="2"/>
    </row>
    <row r="2287" spans="99:99" x14ac:dyDescent="0.45">
      <c r="CU2287" s="2"/>
    </row>
    <row r="2288" spans="99:99" x14ac:dyDescent="0.45">
      <c r="CU2288" s="2"/>
    </row>
    <row r="2289" spans="99:99" x14ac:dyDescent="0.45">
      <c r="CU2289" s="2"/>
    </row>
    <row r="2290" spans="99:99" x14ac:dyDescent="0.45">
      <c r="CU2290" s="2"/>
    </row>
    <row r="2291" spans="99:99" x14ac:dyDescent="0.45">
      <c r="CU2291" s="2"/>
    </row>
    <row r="2292" spans="99:99" x14ac:dyDescent="0.45">
      <c r="CU2292" s="2"/>
    </row>
    <row r="2293" spans="99:99" x14ac:dyDescent="0.45">
      <c r="CU2293" s="2"/>
    </row>
    <row r="2294" spans="99:99" x14ac:dyDescent="0.45">
      <c r="CU2294" s="2"/>
    </row>
    <row r="2295" spans="99:99" x14ac:dyDescent="0.45">
      <c r="CU2295" s="2"/>
    </row>
    <row r="2296" spans="99:99" x14ac:dyDescent="0.45">
      <c r="CU2296" s="2"/>
    </row>
    <row r="2297" spans="99:99" x14ac:dyDescent="0.45">
      <c r="CU2297" s="2"/>
    </row>
    <row r="2298" spans="99:99" x14ac:dyDescent="0.45">
      <c r="CU2298" s="2"/>
    </row>
    <row r="2299" spans="99:99" x14ac:dyDescent="0.45">
      <c r="CU2299" s="2"/>
    </row>
    <row r="2300" spans="99:99" x14ac:dyDescent="0.45">
      <c r="CU2300" s="2"/>
    </row>
    <row r="2301" spans="99:99" x14ac:dyDescent="0.45">
      <c r="CU2301" s="2"/>
    </row>
    <row r="2302" spans="99:99" x14ac:dyDescent="0.45">
      <c r="CU2302" s="2"/>
    </row>
    <row r="2303" spans="99:99" x14ac:dyDescent="0.45">
      <c r="CU2303" s="2"/>
    </row>
    <row r="2304" spans="99:99" x14ac:dyDescent="0.45">
      <c r="CU2304" s="2"/>
    </row>
    <row r="2305" spans="99:99" x14ac:dyDescent="0.45">
      <c r="CU2305" s="2"/>
    </row>
    <row r="2306" spans="99:99" x14ac:dyDescent="0.45">
      <c r="CU2306" s="2"/>
    </row>
    <row r="2307" spans="99:99" x14ac:dyDescent="0.45">
      <c r="CU2307" s="2"/>
    </row>
    <row r="2308" spans="99:99" x14ac:dyDescent="0.45">
      <c r="CU2308" s="2"/>
    </row>
    <row r="2309" spans="99:99" x14ac:dyDescent="0.45">
      <c r="CU2309" s="2"/>
    </row>
    <row r="2310" spans="99:99" x14ac:dyDescent="0.45">
      <c r="CU2310" s="2"/>
    </row>
    <row r="2311" spans="99:99" x14ac:dyDescent="0.45">
      <c r="CU2311" s="2"/>
    </row>
    <row r="2312" spans="99:99" x14ac:dyDescent="0.45">
      <c r="CU2312" s="2"/>
    </row>
    <row r="2313" spans="99:99" x14ac:dyDescent="0.45">
      <c r="CU2313" s="2"/>
    </row>
    <row r="2314" spans="99:99" x14ac:dyDescent="0.45">
      <c r="CU2314" s="2"/>
    </row>
    <row r="2315" spans="99:99" x14ac:dyDescent="0.45">
      <c r="CU2315" s="2"/>
    </row>
    <row r="2316" spans="99:99" x14ac:dyDescent="0.45">
      <c r="CU2316" s="2"/>
    </row>
    <row r="2317" spans="99:99" x14ac:dyDescent="0.45">
      <c r="CU2317" s="2"/>
    </row>
    <row r="2318" spans="99:99" x14ac:dyDescent="0.45">
      <c r="CU2318" s="2"/>
    </row>
    <row r="2319" spans="99:99" x14ac:dyDescent="0.45">
      <c r="CU2319" s="2"/>
    </row>
    <row r="2320" spans="99:99" x14ac:dyDescent="0.45">
      <c r="CU2320" s="2"/>
    </row>
    <row r="2321" spans="99:99" x14ac:dyDescent="0.45">
      <c r="CU2321" s="2"/>
    </row>
    <row r="2322" spans="99:99" x14ac:dyDescent="0.45">
      <c r="CU2322" s="2"/>
    </row>
    <row r="2323" spans="99:99" x14ac:dyDescent="0.45">
      <c r="CU2323" s="2"/>
    </row>
    <row r="2324" spans="99:99" x14ac:dyDescent="0.45">
      <c r="CU2324" s="2"/>
    </row>
    <row r="2325" spans="99:99" x14ac:dyDescent="0.45">
      <c r="CU2325" s="2"/>
    </row>
    <row r="2326" spans="99:99" x14ac:dyDescent="0.45">
      <c r="CU2326" s="2"/>
    </row>
    <row r="2327" spans="99:99" x14ac:dyDescent="0.45">
      <c r="CU2327" s="2"/>
    </row>
    <row r="2328" spans="99:99" x14ac:dyDescent="0.45">
      <c r="CU2328" s="2"/>
    </row>
    <row r="2329" spans="99:99" x14ac:dyDescent="0.45">
      <c r="CU2329" s="2"/>
    </row>
    <row r="2330" spans="99:99" x14ac:dyDescent="0.45">
      <c r="CU2330" s="2"/>
    </row>
    <row r="2331" spans="99:99" x14ac:dyDescent="0.45">
      <c r="CU2331" s="2"/>
    </row>
    <row r="2332" spans="99:99" x14ac:dyDescent="0.45">
      <c r="CU2332" s="2"/>
    </row>
    <row r="2333" spans="99:99" x14ac:dyDescent="0.45">
      <c r="CU2333" s="2"/>
    </row>
    <row r="2334" spans="99:99" x14ac:dyDescent="0.45">
      <c r="CU2334" s="2"/>
    </row>
    <row r="2335" spans="99:99" x14ac:dyDescent="0.45">
      <c r="CU2335" s="2"/>
    </row>
    <row r="2336" spans="99:99" x14ac:dyDescent="0.45">
      <c r="CU2336" s="2"/>
    </row>
    <row r="2337" spans="99:99" x14ac:dyDescent="0.45">
      <c r="CU2337" s="2"/>
    </row>
    <row r="2338" spans="99:99" x14ac:dyDescent="0.45">
      <c r="CU2338" s="2"/>
    </row>
    <row r="2339" spans="99:99" x14ac:dyDescent="0.45">
      <c r="CU2339" s="2"/>
    </row>
    <row r="2340" spans="99:99" x14ac:dyDescent="0.45">
      <c r="CU2340" s="2"/>
    </row>
    <row r="2341" spans="99:99" x14ac:dyDescent="0.45">
      <c r="CU2341" s="2"/>
    </row>
    <row r="2342" spans="99:99" x14ac:dyDescent="0.45">
      <c r="CU2342" s="2"/>
    </row>
    <row r="2343" spans="99:99" x14ac:dyDescent="0.45">
      <c r="CU2343" s="2"/>
    </row>
    <row r="2344" spans="99:99" x14ac:dyDescent="0.45">
      <c r="CU2344" s="2"/>
    </row>
    <row r="2345" spans="99:99" x14ac:dyDescent="0.45">
      <c r="CU2345" s="2"/>
    </row>
    <row r="2346" spans="99:99" x14ac:dyDescent="0.45">
      <c r="CU2346" s="2"/>
    </row>
    <row r="2347" spans="99:99" x14ac:dyDescent="0.45">
      <c r="CU2347" s="2"/>
    </row>
    <row r="2348" spans="99:99" x14ac:dyDescent="0.45">
      <c r="CU2348" s="2"/>
    </row>
    <row r="2349" spans="99:99" x14ac:dyDescent="0.45">
      <c r="CU2349" s="2"/>
    </row>
    <row r="2350" spans="99:99" x14ac:dyDescent="0.45">
      <c r="CU2350" s="2"/>
    </row>
    <row r="2351" spans="99:99" x14ac:dyDescent="0.45">
      <c r="CU2351" s="2"/>
    </row>
    <row r="2352" spans="99:99" x14ac:dyDescent="0.45">
      <c r="CU2352" s="2"/>
    </row>
    <row r="2353" spans="99:99" x14ac:dyDescent="0.45">
      <c r="CU2353" s="2"/>
    </row>
    <row r="2354" spans="99:99" x14ac:dyDescent="0.45">
      <c r="CU2354" s="2"/>
    </row>
    <row r="2355" spans="99:99" x14ac:dyDescent="0.45">
      <c r="CU2355" s="2"/>
    </row>
    <row r="2356" spans="99:99" x14ac:dyDescent="0.45">
      <c r="CU2356" s="2"/>
    </row>
    <row r="2357" spans="99:99" x14ac:dyDescent="0.45">
      <c r="CU2357" s="2"/>
    </row>
    <row r="2358" spans="99:99" x14ac:dyDescent="0.45">
      <c r="CU2358" s="2"/>
    </row>
    <row r="2359" spans="99:99" x14ac:dyDescent="0.45">
      <c r="CU2359" s="2"/>
    </row>
    <row r="2360" spans="99:99" x14ac:dyDescent="0.45">
      <c r="CU2360" s="2"/>
    </row>
    <row r="2361" spans="99:99" x14ac:dyDescent="0.45">
      <c r="CU2361" s="2"/>
    </row>
    <row r="2362" spans="99:99" x14ac:dyDescent="0.45">
      <c r="CU2362" s="2"/>
    </row>
    <row r="2363" spans="99:99" x14ac:dyDescent="0.45">
      <c r="CU2363" s="2"/>
    </row>
    <row r="2364" spans="99:99" x14ac:dyDescent="0.45">
      <c r="CU2364" s="2"/>
    </row>
    <row r="2365" spans="99:99" x14ac:dyDescent="0.45">
      <c r="CU2365" s="2"/>
    </row>
    <row r="2366" spans="99:99" x14ac:dyDescent="0.45">
      <c r="CU2366" s="2"/>
    </row>
    <row r="2367" spans="99:99" x14ac:dyDescent="0.45">
      <c r="CU2367" s="2"/>
    </row>
    <row r="2368" spans="99:99" x14ac:dyDescent="0.45">
      <c r="CU2368" s="2"/>
    </row>
    <row r="2369" spans="99:99" x14ac:dyDescent="0.45">
      <c r="CU2369" s="2"/>
    </row>
    <row r="2370" spans="99:99" x14ac:dyDescent="0.45">
      <c r="CU2370" s="2"/>
    </row>
    <row r="2371" spans="99:99" x14ac:dyDescent="0.45">
      <c r="CU2371" s="2"/>
    </row>
    <row r="2372" spans="99:99" x14ac:dyDescent="0.45">
      <c r="CU2372" s="2"/>
    </row>
    <row r="2373" spans="99:99" x14ac:dyDescent="0.45">
      <c r="CU2373" s="2"/>
    </row>
    <row r="2374" spans="99:99" x14ac:dyDescent="0.45">
      <c r="CU2374" s="2"/>
    </row>
    <row r="2375" spans="99:99" x14ac:dyDescent="0.45">
      <c r="CU2375" s="2"/>
    </row>
    <row r="2376" spans="99:99" x14ac:dyDescent="0.45">
      <c r="CU2376" s="2"/>
    </row>
    <row r="2377" spans="99:99" x14ac:dyDescent="0.45">
      <c r="CU2377" s="2"/>
    </row>
    <row r="2378" spans="99:99" x14ac:dyDescent="0.45">
      <c r="CU2378" s="2"/>
    </row>
    <row r="2379" spans="99:99" x14ac:dyDescent="0.45">
      <c r="CU2379" s="2"/>
    </row>
    <row r="2380" spans="99:99" x14ac:dyDescent="0.45">
      <c r="CU2380" s="2"/>
    </row>
    <row r="2381" spans="99:99" x14ac:dyDescent="0.45">
      <c r="CU2381" s="2"/>
    </row>
    <row r="2382" spans="99:99" x14ac:dyDescent="0.45">
      <c r="CU2382" s="2"/>
    </row>
    <row r="2383" spans="99:99" x14ac:dyDescent="0.45">
      <c r="CU2383" s="2"/>
    </row>
    <row r="2384" spans="99:99" x14ac:dyDescent="0.45">
      <c r="CU2384" s="2"/>
    </row>
    <row r="2385" spans="99:99" x14ac:dyDescent="0.45">
      <c r="CU2385" s="2"/>
    </row>
    <row r="2386" spans="99:99" x14ac:dyDescent="0.45">
      <c r="CU2386" s="2"/>
    </row>
    <row r="2387" spans="99:99" x14ac:dyDescent="0.45">
      <c r="CU2387" s="2"/>
    </row>
    <row r="2388" spans="99:99" x14ac:dyDescent="0.45">
      <c r="CU2388" s="2"/>
    </row>
    <row r="2389" spans="99:99" x14ac:dyDescent="0.45">
      <c r="CU2389" s="2"/>
    </row>
    <row r="2390" spans="99:99" x14ac:dyDescent="0.45">
      <c r="CU2390" s="2"/>
    </row>
    <row r="2391" spans="99:99" x14ac:dyDescent="0.45">
      <c r="CU2391" s="2"/>
    </row>
    <row r="2392" spans="99:99" x14ac:dyDescent="0.45">
      <c r="CU2392" s="2"/>
    </row>
    <row r="2393" spans="99:99" x14ac:dyDescent="0.45">
      <c r="CU2393" s="2"/>
    </row>
    <row r="2394" spans="99:99" x14ac:dyDescent="0.45">
      <c r="CU2394" s="2"/>
    </row>
    <row r="2395" spans="99:99" x14ac:dyDescent="0.45">
      <c r="CU2395" s="2"/>
    </row>
    <row r="2396" spans="99:99" x14ac:dyDescent="0.45">
      <c r="CU2396" s="2"/>
    </row>
    <row r="2397" spans="99:99" x14ac:dyDescent="0.45">
      <c r="CU2397" s="2"/>
    </row>
    <row r="2398" spans="99:99" x14ac:dyDescent="0.45">
      <c r="CU2398" s="2"/>
    </row>
    <row r="2399" spans="99:99" x14ac:dyDescent="0.45">
      <c r="CU2399" s="2"/>
    </row>
    <row r="2400" spans="99:99" x14ac:dyDescent="0.45">
      <c r="CU2400" s="2"/>
    </row>
    <row r="2401" spans="99:99" x14ac:dyDescent="0.45">
      <c r="CU2401" s="2"/>
    </row>
    <row r="2402" spans="99:99" x14ac:dyDescent="0.45">
      <c r="CU2402" s="2"/>
    </row>
    <row r="2403" spans="99:99" x14ac:dyDescent="0.45">
      <c r="CU2403" s="2"/>
    </row>
    <row r="2404" spans="99:99" x14ac:dyDescent="0.45">
      <c r="CU2404" s="2"/>
    </row>
    <row r="2405" spans="99:99" x14ac:dyDescent="0.45">
      <c r="CU2405" s="2"/>
    </row>
    <row r="2406" spans="99:99" x14ac:dyDescent="0.45">
      <c r="CU2406" s="2"/>
    </row>
    <row r="2407" spans="99:99" x14ac:dyDescent="0.45">
      <c r="CU2407" s="2"/>
    </row>
    <row r="2408" spans="99:99" x14ac:dyDescent="0.45">
      <c r="CU2408" s="2"/>
    </row>
    <row r="2409" spans="99:99" x14ac:dyDescent="0.45">
      <c r="CU2409" s="2"/>
    </row>
    <row r="2410" spans="99:99" x14ac:dyDescent="0.45">
      <c r="CU2410" s="2"/>
    </row>
    <row r="2411" spans="99:99" x14ac:dyDescent="0.45">
      <c r="CU2411" s="2"/>
    </row>
    <row r="2412" spans="99:99" x14ac:dyDescent="0.45">
      <c r="CU2412" s="2"/>
    </row>
    <row r="2413" spans="99:99" x14ac:dyDescent="0.45">
      <c r="CU2413" s="2"/>
    </row>
    <row r="2414" spans="99:99" x14ac:dyDescent="0.45">
      <c r="CU2414" s="2"/>
    </row>
    <row r="2415" spans="99:99" x14ac:dyDescent="0.45">
      <c r="CU2415" s="2"/>
    </row>
    <row r="2416" spans="99:99" x14ac:dyDescent="0.45">
      <c r="CU2416" s="2"/>
    </row>
    <row r="2417" spans="99:99" x14ac:dyDescent="0.45">
      <c r="CU2417" s="2"/>
    </row>
    <row r="2418" spans="99:99" x14ac:dyDescent="0.45">
      <c r="CU2418" s="2"/>
    </row>
    <row r="2419" spans="99:99" x14ac:dyDescent="0.45">
      <c r="CU2419" s="2"/>
    </row>
    <row r="2420" spans="99:99" x14ac:dyDescent="0.45">
      <c r="CU2420" s="2"/>
    </row>
    <row r="2421" spans="99:99" x14ac:dyDescent="0.45">
      <c r="CU2421" s="2"/>
    </row>
    <row r="2422" spans="99:99" x14ac:dyDescent="0.45">
      <c r="CU2422" s="2"/>
    </row>
    <row r="2423" spans="99:99" x14ac:dyDescent="0.45">
      <c r="CU2423" s="2"/>
    </row>
    <row r="2424" spans="99:99" x14ac:dyDescent="0.45">
      <c r="CU2424" s="2"/>
    </row>
    <row r="2425" spans="99:99" x14ac:dyDescent="0.45">
      <c r="CU2425" s="2"/>
    </row>
    <row r="2426" spans="99:99" x14ac:dyDescent="0.45">
      <c r="CU2426" s="2"/>
    </row>
    <row r="2427" spans="99:99" x14ac:dyDescent="0.45">
      <c r="CU2427" s="2"/>
    </row>
    <row r="2428" spans="99:99" x14ac:dyDescent="0.45">
      <c r="CU2428" s="2"/>
    </row>
    <row r="2429" spans="99:99" x14ac:dyDescent="0.45">
      <c r="CU2429" s="2"/>
    </row>
    <row r="2430" spans="99:99" x14ac:dyDescent="0.45">
      <c r="CU2430" s="2"/>
    </row>
    <row r="2431" spans="99:99" x14ac:dyDescent="0.45">
      <c r="CU2431" s="2"/>
    </row>
    <row r="2432" spans="99:99" x14ac:dyDescent="0.45">
      <c r="CU2432" s="2"/>
    </row>
    <row r="2433" spans="99:99" x14ac:dyDescent="0.45">
      <c r="CU2433" s="2"/>
    </row>
    <row r="2434" spans="99:99" x14ac:dyDescent="0.45">
      <c r="CU2434" s="2"/>
    </row>
    <row r="2435" spans="99:99" x14ac:dyDescent="0.45">
      <c r="CU2435" s="2"/>
    </row>
    <row r="2436" spans="99:99" x14ac:dyDescent="0.45">
      <c r="CU2436" s="2"/>
    </row>
    <row r="2437" spans="99:99" x14ac:dyDescent="0.45">
      <c r="CU2437" s="2"/>
    </row>
    <row r="2438" spans="99:99" x14ac:dyDescent="0.45">
      <c r="CU2438" s="2"/>
    </row>
    <row r="2439" spans="99:99" x14ac:dyDescent="0.45">
      <c r="CU2439" s="2"/>
    </row>
    <row r="2440" spans="99:99" x14ac:dyDescent="0.45">
      <c r="CU2440" s="2"/>
    </row>
    <row r="2441" spans="99:99" x14ac:dyDescent="0.45">
      <c r="CU2441" s="2"/>
    </row>
    <row r="2442" spans="99:99" x14ac:dyDescent="0.45">
      <c r="CU2442" s="2"/>
    </row>
    <row r="2443" spans="99:99" x14ac:dyDescent="0.45">
      <c r="CU2443" s="2"/>
    </row>
    <row r="2444" spans="99:99" x14ac:dyDescent="0.45">
      <c r="CU2444" s="2"/>
    </row>
    <row r="2445" spans="99:99" x14ac:dyDescent="0.45">
      <c r="CU2445" s="2"/>
    </row>
    <row r="2446" spans="99:99" x14ac:dyDescent="0.45">
      <c r="CU2446" s="2"/>
    </row>
    <row r="2447" spans="99:99" x14ac:dyDescent="0.45">
      <c r="CU2447" s="2"/>
    </row>
    <row r="2448" spans="99:99" x14ac:dyDescent="0.45">
      <c r="CU2448" s="2"/>
    </row>
    <row r="2449" spans="99:99" x14ac:dyDescent="0.45">
      <c r="CU2449" s="2"/>
    </row>
    <row r="2450" spans="99:99" x14ac:dyDescent="0.45">
      <c r="CU2450" s="2"/>
    </row>
    <row r="2451" spans="99:99" x14ac:dyDescent="0.45">
      <c r="CU2451" s="2"/>
    </row>
    <row r="2452" spans="99:99" x14ac:dyDescent="0.45">
      <c r="CU2452" s="2"/>
    </row>
    <row r="2453" spans="99:99" x14ac:dyDescent="0.45">
      <c r="CU2453" s="2"/>
    </row>
    <row r="2454" spans="99:99" x14ac:dyDescent="0.45">
      <c r="CU2454" s="2"/>
    </row>
    <row r="2455" spans="99:99" x14ac:dyDescent="0.45">
      <c r="CU2455" s="2"/>
    </row>
    <row r="2456" spans="99:99" x14ac:dyDescent="0.45">
      <c r="CU2456" s="2"/>
    </row>
    <row r="2457" spans="99:99" x14ac:dyDescent="0.45">
      <c r="CU2457" s="2"/>
    </row>
    <row r="2458" spans="99:99" x14ac:dyDescent="0.45">
      <c r="CU2458" s="2"/>
    </row>
    <row r="2459" spans="99:99" x14ac:dyDescent="0.45">
      <c r="CU2459" s="2"/>
    </row>
    <row r="2460" spans="99:99" x14ac:dyDescent="0.45">
      <c r="CU2460" s="2"/>
    </row>
    <row r="2461" spans="99:99" x14ac:dyDescent="0.45">
      <c r="CU2461" s="2"/>
    </row>
    <row r="2462" spans="99:99" x14ac:dyDescent="0.45">
      <c r="CU2462" s="2"/>
    </row>
    <row r="2463" spans="99:99" x14ac:dyDescent="0.45">
      <c r="CU2463" s="2"/>
    </row>
    <row r="2464" spans="99:99" x14ac:dyDescent="0.45">
      <c r="CU2464" s="2"/>
    </row>
    <row r="2465" spans="99:99" x14ac:dyDescent="0.45">
      <c r="CU2465" s="2"/>
    </row>
    <row r="2466" spans="99:99" x14ac:dyDescent="0.45">
      <c r="CU2466" s="2"/>
    </row>
    <row r="2467" spans="99:99" x14ac:dyDescent="0.45">
      <c r="CU2467" s="2"/>
    </row>
    <row r="2468" spans="99:99" x14ac:dyDescent="0.45">
      <c r="CU2468" s="2"/>
    </row>
    <row r="2469" spans="99:99" x14ac:dyDescent="0.45">
      <c r="CU2469" s="2"/>
    </row>
    <row r="2470" spans="99:99" x14ac:dyDescent="0.45">
      <c r="CU2470" s="2"/>
    </row>
    <row r="2471" spans="99:99" x14ac:dyDescent="0.45">
      <c r="CU2471" s="2"/>
    </row>
    <row r="2472" spans="99:99" x14ac:dyDescent="0.45">
      <c r="CU2472" s="2"/>
    </row>
    <row r="2473" spans="99:99" x14ac:dyDescent="0.45">
      <c r="CU2473" s="2"/>
    </row>
    <row r="2474" spans="99:99" x14ac:dyDescent="0.45">
      <c r="CU2474" s="2"/>
    </row>
    <row r="2475" spans="99:99" x14ac:dyDescent="0.45">
      <c r="CU2475" s="2"/>
    </row>
    <row r="2476" spans="99:99" x14ac:dyDescent="0.45">
      <c r="CU2476" s="2"/>
    </row>
    <row r="2477" spans="99:99" x14ac:dyDescent="0.45">
      <c r="CU2477" s="2"/>
    </row>
    <row r="2478" spans="99:99" x14ac:dyDescent="0.45">
      <c r="CU2478" s="2"/>
    </row>
    <row r="2479" spans="99:99" x14ac:dyDescent="0.45">
      <c r="CU2479" s="2"/>
    </row>
    <row r="2480" spans="99:99" x14ac:dyDescent="0.45">
      <c r="CU2480" s="2"/>
    </row>
    <row r="2481" spans="99:99" x14ac:dyDescent="0.45">
      <c r="CU2481" s="2"/>
    </row>
    <row r="2482" spans="99:99" x14ac:dyDescent="0.45">
      <c r="CU2482" s="2"/>
    </row>
    <row r="2483" spans="99:99" x14ac:dyDescent="0.45">
      <c r="CU2483" s="2"/>
    </row>
    <row r="2484" spans="99:99" x14ac:dyDescent="0.45">
      <c r="CU2484" s="2"/>
    </row>
    <row r="2485" spans="99:99" x14ac:dyDescent="0.45">
      <c r="CU2485" s="2"/>
    </row>
    <row r="2486" spans="99:99" x14ac:dyDescent="0.45">
      <c r="CU2486" s="2"/>
    </row>
    <row r="2487" spans="99:99" x14ac:dyDescent="0.45">
      <c r="CU2487" s="2"/>
    </row>
    <row r="2488" spans="99:99" x14ac:dyDescent="0.45">
      <c r="CU2488" s="2"/>
    </row>
    <row r="2489" spans="99:99" x14ac:dyDescent="0.45">
      <c r="CU2489" s="2"/>
    </row>
    <row r="2490" spans="99:99" x14ac:dyDescent="0.45">
      <c r="CU2490" s="2"/>
    </row>
    <row r="2491" spans="99:99" x14ac:dyDescent="0.45">
      <c r="CU2491" s="2"/>
    </row>
    <row r="2492" spans="99:99" x14ac:dyDescent="0.45">
      <c r="CU2492" s="2"/>
    </row>
    <row r="2493" spans="99:99" x14ac:dyDescent="0.45">
      <c r="CU2493" s="2"/>
    </row>
    <row r="2494" spans="99:99" x14ac:dyDescent="0.45">
      <c r="CU2494" s="2"/>
    </row>
    <row r="2495" spans="99:99" x14ac:dyDescent="0.45">
      <c r="CU2495" s="2"/>
    </row>
    <row r="2496" spans="99:99" x14ac:dyDescent="0.45">
      <c r="CU2496" s="2"/>
    </row>
    <row r="2497" spans="99:99" x14ac:dyDescent="0.45">
      <c r="CU2497" s="2"/>
    </row>
    <row r="2498" spans="99:99" x14ac:dyDescent="0.45">
      <c r="CU2498" s="2"/>
    </row>
    <row r="2499" spans="99:99" x14ac:dyDescent="0.45">
      <c r="CU2499" s="2"/>
    </row>
    <row r="2500" spans="99:99" x14ac:dyDescent="0.45">
      <c r="CU2500" s="2"/>
    </row>
    <row r="2501" spans="99:99" x14ac:dyDescent="0.45">
      <c r="CU2501" s="2"/>
    </row>
    <row r="2502" spans="99:99" x14ac:dyDescent="0.45">
      <c r="CU2502" s="2"/>
    </row>
    <row r="2503" spans="99:99" x14ac:dyDescent="0.45">
      <c r="CU2503" s="2"/>
    </row>
    <row r="2504" spans="99:99" x14ac:dyDescent="0.45">
      <c r="CU2504" s="2"/>
    </row>
    <row r="2505" spans="99:99" x14ac:dyDescent="0.45">
      <c r="CU2505" s="2"/>
    </row>
    <row r="2506" spans="99:99" x14ac:dyDescent="0.45">
      <c r="CU2506" s="2"/>
    </row>
    <row r="2507" spans="99:99" x14ac:dyDescent="0.45">
      <c r="CU2507" s="2"/>
    </row>
    <row r="2508" spans="99:99" x14ac:dyDescent="0.45">
      <c r="CU2508" s="2"/>
    </row>
    <row r="2509" spans="99:99" x14ac:dyDescent="0.45">
      <c r="CU2509" s="2"/>
    </row>
    <row r="2510" spans="99:99" x14ac:dyDescent="0.45">
      <c r="CU2510" s="2"/>
    </row>
    <row r="2511" spans="99:99" x14ac:dyDescent="0.45">
      <c r="CU2511" s="2"/>
    </row>
    <row r="2512" spans="99:99" x14ac:dyDescent="0.45">
      <c r="CU2512" s="2"/>
    </row>
    <row r="2513" spans="99:99" x14ac:dyDescent="0.45">
      <c r="CU2513" s="2"/>
    </row>
    <row r="2514" spans="99:99" x14ac:dyDescent="0.45">
      <c r="CU2514" s="2"/>
    </row>
    <row r="2515" spans="99:99" x14ac:dyDescent="0.45">
      <c r="CU2515" s="2"/>
    </row>
    <row r="2516" spans="99:99" x14ac:dyDescent="0.45">
      <c r="CU2516" s="2"/>
    </row>
    <row r="2517" spans="99:99" x14ac:dyDescent="0.45">
      <c r="CU2517" s="2"/>
    </row>
    <row r="2518" spans="99:99" x14ac:dyDescent="0.45">
      <c r="CU2518" s="2"/>
    </row>
    <row r="2519" spans="99:99" x14ac:dyDescent="0.45">
      <c r="CU2519" s="2"/>
    </row>
    <row r="2520" spans="99:99" x14ac:dyDescent="0.45">
      <c r="CU2520" s="2"/>
    </row>
    <row r="2521" spans="99:99" x14ac:dyDescent="0.45">
      <c r="CU2521" s="2"/>
    </row>
    <row r="2522" spans="99:99" x14ac:dyDescent="0.45">
      <c r="CU2522" s="2"/>
    </row>
    <row r="2523" spans="99:99" x14ac:dyDescent="0.45">
      <c r="CU2523" s="2"/>
    </row>
    <row r="2524" spans="99:99" x14ac:dyDescent="0.45">
      <c r="CU2524" s="2"/>
    </row>
    <row r="2525" spans="99:99" x14ac:dyDescent="0.45">
      <c r="CU2525" s="2"/>
    </row>
    <row r="2526" spans="99:99" x14ac:dyDescent="0.45">
      <c r="CU2526" s="2"/>
    </row>
    <row r="2527" spans="99:99" x14ac:dyDescent="0.45">
      <c r="CU2527" s="2"/>
    </row>
    <row r="2528" spans="99:99" x14ac:dyDescent="0.45">
      <c r="CU2528" s="2"/>
    </row>
    <row r="2529" spans="99:99" x14ac:dyDescent="0.45">
      <c r="CU2529" s="2"/>
    </row>
    <row r="2530" spans="99:99" x14ac:dyDescent="0.45">
      <c r="CU2530" s="2"/>
    </row>
    <row r="2531" spans="99:99" x14ac:dyDescent="0.45">
      <c r="CU2531" s="2"/>
    </row>
    <row r="2532" spans="99:99" x14ac:dyDescent="0.45">
      <c r="CU2532" s="2"/>
    </row>
    <row r="2533" spans="99:99" x14ac:dyDescent="0.45">
      <c r="CU2533" s="2"/>
    </row>
    <row r="2534" spans="99:99" x14ac:dyDescent="0.45">
      <c r="CU2534" s="2"/>
    </row>
    <row r="2535" spans="99:99" x14ac:dyDescent="0.45">
      <c r="CU2535" s="2"/>
    </row>
    <row r="2536" spans="99:99" x14ac:dyDescent="0.45">
      <c r="CU2536" s="2"/>
    </row>
    <row r="2537" spans="99:99" x14ac:dyDescent="0.45">
      <c r="CU2537" s="2"/>
    </row>
    <row r="2538" spans="99:99" x14ac:dyDescent="0.45">
      <c r="CU2538" s="2"/>
    </row>
    <row r="2539" spans="99:99" x14ac:dyDescent="0.45">
      <c r="CU2539" s="2"/>
    </row>
    <row r="2540" spans="99:99" x14ac:dyDescent="0.45">
      <c r="CU2540" s="2"/>
    </row>
    <row r="2541" spans="99:99" x14ac:dyDescent="0.45">
      <c r="CU2541" s="2"/>
    </row>
    <row r="2542" spans="99:99" x14ac:dyDescent="0.45">
      <c r="CU2542" s="2"/>
    </row>
    <row r="2543" spans="99:99" x14ac:dyDescent="0.45">
      <c r="CU2543" s="2"/>
    </row>
    <row r="2544" spans="99:99" x14ac:dyDescent="0.45">
      <c r="CU2544" s="2"/>
    </row>
    <row r="2545" spans="99:99" x14ac:dyDescent="0.45">
      <c r="CU2545" s="2"/>
    </row>
    <row r="2546" spans="99:99" x14ac:dyDescent="0.45">
      <c r="CU2546" s="2"/>
    </row>
    <row r="2547" spans="99:99" x14ac:dyDescent="0.45">
      <c r="CU2547" s="2"/>
    </row>
    <row r="2548" spans="99:99" x14ac:dyDescent="0.45">
      <c r="CU2548" s="2"/>
    </row>
    <row r="2549" spans="99:99" x14ac:dyDescent="0.45">
      <c r="CU2549" s="2"/>
    </row>
    <row r="2550" spans="99:99" x14ac:dyDescent="0.45">
      <c r="CU2550" s="2"/>
    </row>
    <row r="2551" spans="99:99" x14ac:dyDescent="0.45">
      <c r="CU2551" s="2"/>
    </row>
    <row r="2552" spans="99:99" x14ac:dyDescent="0.45">
      <c r="CU2552" s="2"/>
    </row>
    <row r="2553" spans="99:99" x14ac:dyDescent="0.45">
      <c r="CU2553" s="2"/>
    </row>
    <row r="2554" spans="99:99" x14ac:dyDescent="0.45">
      <c r="CU2554" s="2"/>
    </row>
    <row r="2555" spans="99:99" x14ac:dyDescent="0.45">
      <c r="CU2555" s="2"/>
    </row>
    <row r="2556" spans="99:99" x14ac:dyDescent="0.45">
      <c r="CU2556" s="2"/>
    </row>
    <row r="2557" spans="99:99" x14ac:dyDescent="0.45">
      <c r="CU2557" s="2"/>
    </row>
    <row r="2558" spans="99:99" x14ac:dyDescent="0.45">
      <c r="CU2558" s="2"/>
    </row>
    <row r="2559" spans="99:99" x14ac:dyDescent="0.45">
      <c r="CU2559" s="2"/>
    </row>
    <row r="2560" spans="99:99" x14ac:dyDescent="0.45">
      <c r="CU2560" s="2"/>
    </row>
    <row r="2561" spans="99:99" x14ac:dyDescent="0.45">
      <c r="CU2561" s="2"/>
    </row>
    <row r="2562" spans="99:99" x14ac:dyDescent="0.45">
      <c r="CU2562" s="2"/>
    </row>
    <row r="2563" spans="99:99" x14ac:dyDescent="0.45">
      <c r="CU2563" s="2"/>
    </row>
    <row r="2564" spans="99:99" x14ac:dyDescent="0.45">
      <c r="CU2564" s="2"/>
    </row>
    <row r="2565" spans="99:99" x14ac:dyDescent="0.45">
      <c r="CU2565" s="2"/>
    </row>
    <row r="2566" spans="99:99" x14ac:dyDescent="0.45">
      <c r="CU2566" s="2"/>
    </row>
    <row r="2567" spans="99:99" x14ac:dyDescent="0.45">
      <c r="CU2567" s="2"/>
    </row>
    <row r="2568" spans="99:99" x14ac:dyDescent="0.45">
      <c r="CU2568" s="2"/>
    </row>
    <row r="2569" spans="99:99" x14ac:dyDescent="0.45">
      <c r="CU2569" s="2"/>
    </row>
    <row r="2570" spans="99:99" x14ac:dyDescent="0.45">
      <c r="CU2570" s="2"/>
    </row>
    <row r="2571" spans="99:99" x14ac:dyDescent="0.45">
      <c r="CU2571" s="2"/>
    </row>
    <row r="2572" spans="99:99" x14ac:dyDescent="0.45">
      <c r="CU2572" s="2"/>
    </row>
    <row r="2573" spans="99:99" x14ac:dyDescent="0.45">
      <c r="CU2573" s="2"/>
    </row>
    <row r="2574" spans="99:99" x14ac:dyDescent="0.45">
      <c r="CU2574" s="2"/>
    </row>
    <row r="2575" spans="99:99" x14ac:dyDescent="0.45">
      <c r="CU2575" s="2"/>
    </row>
    <row r="2576" spans="99:99" x14ac:dyDescent="0.45">
      <c r="CU2576" s="2"/>
    </row>
    <row r="2577" spans="99:99" x14ac:dyDescent="0.45">
      <c r="CU2577" s="2"/>
    </row>
    <row r="2578" spans="99:99" x14ac:dyDescent="0.45">
      <c r="CU2578" s="2"/>
    </row>
    <row r="2579" spans="99:99" x14ac:dyDescent="0.45">
      <c r="CU2579" s="2"/>
    </row>
    <row r="2580" spans="99:99" x14ac:dyDescent="0.45">
      <c r="CU2580" s="2"/>
    </row>
    <row r="2581" spans="99:99" x14ac:dyDescent="0.45">
      <c r="CU2581" s="2"/>
    </row>
    <row r="2582" spans="99:99" x14ac:dyDescent="0.45">
      <c r="CU2582" s="2"/>
    </row>
    <row r="2583" spans="99:99" x14ac:dyDescent="0.45">
      <c r="CU2583" s="2"/>
    </row>
    <row r="2584" spans="99:99" x14ac:dyDescent="0.45">
      <c r="CU2584" s="2"/>
    </row>
    <row r="2585" spans="99:99" x14ac:dyDescent="0.45">
      <c r="CU2585" s="2"/>
    </row>
    <row r="2586" spans="99:99" x14ac:dyDescent="0.45">
      <c r="CU2586" s="2"/>
    </row>
    <row r="2587" spans="99:99" x14ac:dyDescent="0.45">
      <c r="CU2587" s="2"/>
    </row>
    <row r="2588" spans="99:99" x14ac:dyDescent="0.45">
      <c r="CU2588" s="2"/>
    </row>
    <row r="2589" spans="99:99" x14ac:dyDescent="0.45">
      <c r="CU2589" s="2"/>
    </row>
    <row r="2590" spans="99:99" x14ac:dyDescent="0.45">
      <c r="CU2590" s="2"/>
    </row>
    <row r="2591" spans="99:99" x14ac:dyDescent="0.45">
      <c r="CU2591" s="2"/>
    </row>
    <row r="2592" spans="99:99" x14ac:dyDescent="0.45">
      <c r="CU2592" s="2"/>
    </row>
    <row r="2593" spans="99:99" x14ac:dyDescent="0.45">
      <c r="CU2593" s="2"/>
    </row>
    <row r="2594" spans="99:99" x14ac:dyDescent="0.45">
      <c r="CU2594" s="2"/>
    </row>
    <row r="2595" spans="99:99" x14ac:dyDescent="0.45">
      <c r="CU2595" s="2"/>
    </row>
    <row r="2596" spans="99:99" x14ac:dyDescent="0.45">
      <c r="CU2596" s="2"/>
    </row>
    <row r="2597" spans="99:99" x14ac:dyDescent="0.45">
      <c r="CU2597" s="2"/>
    </row>
    <row r="2598" spans="99:99" x14ac:dyDescent="0.45">
      <c r="CU2598" s="2"/>
    </row>
    <row r="2599" spans="99:99" x14ac:dyDescent="0.45">
      <c r="CU2599" s="2"/>
    </row>
    <row r="2600" spans="99:99" x14ac:dyDescent="0.45">
      <c r="CU2600" s="2"/>
    </row>
    <row r="2601" spans="99:99" x14ac:dyDescent="0.45">
      <c r="CU2601" s="2"/>
    </row>
    <row r="2602" spans="99:99" x14ac:dyDescent="0.45">
      <c r="CU2602" s="2"/>
    </row>
    <row r="2603" spans="99:99" x14ac:dyDescent="0.45">
      <c r="CU2603" s="2"/>
    </row>
    <row r="2604" spans="99:99" x14ac:dyDescent="0.45">
      <c r="CU2604" s="2"/>
    </row>
    <row r="2605" spans="99:99" x14ac:dyDescent="0.45">
      <c r="CU2605" s="2"/>
    </row>
    <row r="2606" spans="99:99" x14ac:dyDescent="0.45">
      <c r="CU2606" s="2"/>
    </row>
    <row r="2607" spans="99:99" x14ac:dyDescent="0.45">
      <c r="CU2607" s="2"/>
    </row>
    <row r="2608" spans="99:99" x14ac:dyDescent="0.45">
      <c r="CU2608" s="2"/>
    </row>
    <row r="2609" spans="99:99" x14ac:dyDescent="0.45">
      <c r="CU2609" s="2"/>
    </row>
    <row r="2610" spans="99:99" x14ac:dyDescent="0.45">
      <c r="CU2610" s="2"/>
    </row>
    <row r="2611" spans="99:99" x14ac:dyDescent="0.45">
      <c r="CU2611" s="2"/>
    </row>
    <row r="2612" spans="99:99" x14ac:dyDescent="0.45">
      <c r="CU2612" s="2"/>
    </row>
    <row r="2613" spans="99:99" x14ac:dyDescent="0.45">
      <c r="CU2613" s="2"/>
    </row>
    <row r="2614" spans="99:99" x14ac:dyDescent="0.45">
      <c r="CU2614" s="2"/>
    </row>
    <row r="2615" spans="99:99" x14ac:dyDescent="0.45">
      <c r="CU2615" s="2"/>
    </row>
    <row r="2616" spans="99:99" x14ac:dyDescent="0.45">
      <c r="CU2616" s="2"/>
    </row>
    <row r="2617" spans="99:99" x14ac:dyDescent="0.45">
      <c r="CU2617" s="2"/>
    </row>
    <row r="2618" spans="99:99" x14ac:dyDescent="0.45">
      <c r="CU2618" s="2"/>
    </row>
    <row r="2619" spans="99:99" x14ac:dyDescent="0.45">
      <c r="CU2619" s="2"/>
    </row>
    <row r="2620" spans="99:99" x14ac:dyDescent="0.45">
      <c r="CU2620" s="2"/>
    </row>
    <row r="2621" spans="99:99" x14ac:dyDescent="0.45">
      <c r="CU2621" s="2"/>
    </row>
    <row r="2622" spans="99:99" x14ac:dyDescent="0.45">
      <c r="CU2622" s="2"/>
    </row>
    <row r="2623" spans="99:99" x14ac:dyDescent="0.45">
      <c r="CU2623" s="2"/>
    </row>
    <row r="2624" spans="99:99" x14ac:dyDescent="0.45">
      <c r="CU2624" s="2"/>
    </row>
    <row r="2625" spans="99:99" x14ac:dyDescent="0.45">
      <c r="CU2625" s="2"/>
    </row>
    <row r="2626" spans="99:99" x14ac:dyDescent="0.45">
      <c r="CU2626" s="2"/>
    </row>
    <row r="2627" spans="99:99" x14ac:dyDescent="0.45">
      <c r="CU2627" s="2"/>
    </row>
    <row r="2628" spans="99:99" x14ac:dyDescent="0.45">
      <c r="CU2628" s="2"/>
    </row>
    <row r="2629" spans="99:99" x14ac:dyDescent="0.45">
      <c r="CU2629" s="2"/>
    </row>
    <row r="2630" spans="99:99" x14ac:dyDescent="0.45">
      <c r="CU2630" s="2"/>
    </row>
    <row r="2631" spans="99:99" x14ac:dyDescent="0.45">
      <c r="CU2631" s="2"/>
    </row>
    <row r="2632" spans="99:99" x14ac:dyDescent="0.45">
      <c r="CU2632" s="2"/>
    </row>
    <row r="2633" spans="99:99" x14ac:dyDescent="0.45">
      <c r="CU2633" s="2"/>
    </row>
    <row r="2634" spans="99:99" x14ac:dyDescent="0.45">
      <c r="CU2634" s="2"/>
    </row>
    <row r="2635" spans="99:99" x14ac:dyDescent="0.45">
      <c r="CU2635" s="2"/>
    </row>
    <row r="2636" spans="99:99" x14ac:dyDescent="0.45">
      <c r="CU2636" s="2"/>
    </row>
    <row r="2637" spans="99:99" x14ac:dyDescent="0.45">
      <c r="CU2637" s="2"/>
    </row>
    <row r="2638" spans="99:99" x14ac:dyDescent="0.45">
      <c r="CU2638" s="2"/>
    </row>
    <row r="2639" spans="99:99" x14ac:dyDescent="0.45">
      <c r="CU2639" s="2"/>
    </row>
    <row r="2640" spans="99:99" x14ac:dyDescent="0.45">
      <c r="CU2640" s="2"/>
    </row>
    <row r="2641" spans="99:99" x14ac:dyDescent="0.45">
      <c r="CU2641" s="2"/>
    </row>
    <row r="2642" spans="99:99" x14ac:dyDescent="0.45">
      <c r="CU2642" s="2"/>
    </row>
    <row r="2643" spans="99:99" x14ac:dyDescent="0.45">
      <c r="CU2643" s="2"/>
    </row>
    <row r="2644" spans="99:99" x14ac:dyDescent="0.45">
      <c r="CU2644" s="2"/>
    </row>
    <row r="2645" spans="99:99" x14ac:dyDescent="0.45">
      <c r="CU2645" s="2"/>
    </row>
    <row r="2646" spans="99:99" x14ac:dyDescent="0.45">
      <c r="CU2646" s="2"/>
    </row>
    <row r="2647" spans="99:99" x14ac:dyDescent="0.45">
      <c r="CU2647" s="2"/>
    </row>
    <row r="2648" spans="99:99" x14ac:dyDescent="0.45">
      <c r="CU2648" s="2"/>
    </row>
    <row r="2649" spans="99:99" x14ac:dyDescent="0.45">
      <c r="CU2649" s="2"/>
    </row>
    <row r="2650" spans="99:99" x14ac:dyDescent="0.45">
      <c r="CU2650" s="2"/>
    </row>
    <row r="2651" spans="99:99" x14ac:dyDescent="0.45">
      <c r="CU2651" s="2"/>
    </row>
    <row r="2652" spans="99:99" x14ac:dyDescent="0.45">
      <c r="CU2652" s="2"/>
    </row>
    <row r="2653" spans="99:99" x14ac:dyDescent="0.45">
      <c r="CU2653" s="2"/>
    </row>
    <row r="2654" spans="99:99" x14ac:dyDescent="0.45">
      <c r="CU2654" s="2"/>
    </row>
    <row r="2655" spans="99:99" x14ac:dyDescent="0.45">
      <c r="CU2655" s="2"/>
    </row>
    <row r="2656" spans="99:99" x14ac:dyDescent="0.45">
      <c r="CU2656" s="2"/>
    </row>
    <row r="2657" spans="99:99" x14ac:dyDescent="0.45">
      <c r="CU2657" s="2"/>
    </row>
    <row r="2658" spans="99:99" x14ac:dyDescent="0.45">
      <c r="CU2658" s="2"/>
    </row>
    <row r="2659" spans="99:99" x14ac:dyDescent="0.45">
      <c r="CU2659" s="2"/>
    </row>
    <row r="2660" spans="99:99" x14ac:dyDescent="0.45">
      <c r="CU2660" s="2"/>
    </row>
    <row r="2661" spans="99:99" x14ac:dyDescent="0.45">
      <c r="CU2661" s="2"/>
    </row>
    <row r="2662" spans="99:99" x14ac:dyDescent="0.45">
      <c r="CU2662" s="2"/>
    </row>
    <row r="2663" spans="99:99" x14ac:dyDescent="0.45">
      <c r="CU2663" s="2"/>
    </row>
    <row r="2664" spans="99:99" x14ac:dyDescent="0.45">
      <c r="CU2664" s="2"/>
    </row>
    <row r="2665" spans="99:99" x14ac:dyDescent="0.45">
      <c r="CU2665" s="2"/>
    </row>
    <row r="2666" spans="99:99" x14ac:dyDescent="0.45">
      <c r="CU2666" s="2"/>
    </row>
    <row r="2667" spans="99:99" x14ac:dyDescent="0.45">
      <c r="CU2667" s="2"/>
    </row>
    <row r="2668" spans="99:99" x14ac:dyDescent="0.45">
      <c r="CU2668" s="2"/>
    </row>
    <row r="2669" spans="99:99" x14ac:dyDescent="0.45">
      <c r="CU2669" s="2"/>
    </row>
    <row r="2670" spans="99:99" x14ac:dyDescent="0.45">
      <c r="CU2670" s="2"/>
    </row>
    <row r="2671" spans="99:99" x14ac:dyDescent="0.45">
      <c r="CU2671" s="2"/>
    </row>
    <row r="2672" spans="99:99" x14ac:dyDescent="0.45">
      <c r="CU2672" s="2"/>
    </row>
    <row r="2673" spans="99:99" x14ac:dyDescent="0.45">
      <c r="CU2673" s="2"/>
    </row>
    <row r="2674" spans="99:99" x14ac:dyDescent="0.45">
      <c r="CU2674" s="2"/>
    </row>
    <row r="2675" spans="99:99" x14ac:dyDescent="0.45">
      <c r="CU2675" s="2"/>
    </row>
    <row r="2676" spans="99:99" x14ac:dyDescent="0.45">
      <c r="CU2676" s="2"/>
    </row>
    <row r="2677" spans="99:99" x14ac:dyDescent="0.45">
      <c r="CU2677" s="2"/>
    </row>
    <row r="2678" spans="99:99" x14ac:dyDescent="0.45">
      <c r="CU2678" s="2"/>
    </row>
    <row r="2679" spans="99:99" x14ac:dyDescent="0.45">
      <c r="CU2679" s="2"/>
    </row>
    <row r="2680" spans="99:99" x14ac:dyDescent="0.45">
      <c r="CU2680" s="2"/>
    </row>
    <row r="2681" spans="99:99" x14ac:dyDescent="0.45">
      <c r="CU2681" s="2"/>
    </row>
    <row r="2682" spans="99:99" x14ac:dyDescent="0.45">
      <c r="CU2682" s="2"/>
    </row>
    <row r="2683" spans="99:99" x14ac:dyDescent="0.45">
      <c r="CU2683" s="2"/>
    </row>
    <row r="2684" spans="99:99" x14ac:dyDescent="0.45">
      <c r="CU2684" s="2"/>
    </row>
    <row r="2685" spans="99:99" x14ac:dyDescent="0.45">
      <c r="CU2685" s="2"/>
    </row>
    <row r="2686" spans="99:99" x14ac:dyDescent="0.45">
      <c r="CU2686" s="2"/>
    </row>
    <row r="2687" spans="99:99" x14ac:dyDescent="0.45">
      <c r="CU2687" s="2"/>
    </row>
    <row r="2688" spans="99:99" x14ac:dyDescent="0.45">
      <c r="CU2688" s="2"/>
    </row>
    <row r="2689" spans="99:99" x14ac:dyDescent="0.45">
      <c r="CU2689" s="2"/>
    </row>
    <row r="2690" spans="99:99" x14ac:dyDescent="0.45">
      <c r="CU2690" s="2"/>
    </row>
    <row r="2691" spans="99:99" x14ac:dyDescent="0.45">
      <c r="CU2691" s="2"/>
    </row>
    <row r="2692" spans="99:99" x14ac:dyDescent="0.45">
      <c r="CU2692" s="2"/>
    </row>
    <row r="2693" spans="99:99" x14ac:dyDescent="0.45">
      <c r="CU2693" s="2"/>
    </row>
    <row r="2694" spans="99:99" x14ac:dyDescent="0.45">
      <c r="CU2694" s="2"/>
    </row>
    <row r="2695" spans="99:99" x14ac:dyDescent="0.45">
      <c r="CU2695" s="2"/>
    </row>
    <row r="2696" spans="99:99" x14ac:dyDescent="0.45">
      <c r="CU2696" s="2"/>
    </row>
    <row r="2697" spans="99:99" x14ac:dyDescent="0.45">
      <c r="CU2697" s="2"/>
    </row>
    <row r="2698" spans="99:99" x14ac:dyDescent="0.45">
      <c r="CU2698" s="2"/>
    </row>
    <row r="2699" spans="99:99" x14ac:dyDescent="0.45">
      <c r="CU2699" s="2"/>
    </row>
    <row r="2700" spans="99:99" x14ac:dyDescent="0.45">
      <c r="CU2700" s="2"/>
    </row>
    <row r="2701" spans="99:99" x14ac:dyDescent="0.45">
      <c r="CU2701" s="2"/>
    </row>
    <row r="2702" spans="99:99" x14ac:dyDescent="0.45">
      <c r="CU2702" s="2"/>
    </row>
    <row r="2703" spans="99:99" x14ac:dyDescent="0.45">
      <c r="CU2703" s="2"/>
    </row>
    <row r="2704" spans="99:99" x14ac:dyDescent="0.45">
      <c r="CU2704" s="2"/>
    </row>
    <row r="2705" spans="99:99" x14ac:dyDescent="0.45">
      <c r="CU2705" s="2"/>
    </row>
    <row r="2706" spans="99:99" x14ac:dyDescent="0.45">
      <c r="CU2706" s="2"/>
    </row>
    <row r="2707" spans="99:99" x14ac:dyDescent="0.45">
      <c r="CU2707" s="2"/>
    </row>
    <row r="2708" spans="99:99" x14ac:dyDescent="0.45">
      <c r="CU2708" s="2"/>
    </row>
    <row r="2709" spans="99:99" x14ac:dyDescent="0.45">
      <c r="CU2709" s="2"/>
    </row>
    <row r="2710" spans="99:99" x14ac:dyDescent="0.45">
      <c r="CU2710" s="2"/>
    </row>
    <row r="2711" spans="99:99" x14ac:dyDescent="0.45">
      <c r="CU2711" s="2"/>
    </row>
    <row r="2712" spans="99:99" x14ac:dyDescent="0.45">
      <c r="CU2712" s="2"/>
    </row>
    <row r="2713" spans="99:99" x14ac:dyDescent="0.45">
      <c r="CU2713" s="2"/>
    </row>
    <row r="2714" spans="99:99" x14ac:dyDescent="0.45">
      <c r="CU2714" s="2"/>
    </row>
    <row r="2715" spans="99:99" x14ac:dyDescent="0.45">
      <c r="CU2715" s="2"/>
    </row>
    <row r="2716" spans="99:99" x14ac:dyDescent="0.45">
      <c r="CU2716" s="2"/>
    </row>
    <row r="2717" spans="99:99" x14ac:dyDescent="0.45">
      <c r="CU2717" s="2"/>
    </row>
    <row r="2718" spans="99:99" x14ac:dyDescent="0.45">
      <c r="CU2718" s="2"/>
    </row>
    <row r="2719" spans="99:99" x14ac:dyDescent="0.45">
      <c r="CU2719" s="2"/>
    </row>
    <row r="2720" spans="99:99" x14ac:dyDescent="0.45">
      <c r="CU2720" s="2"/>
    </row>
    <row r="2721" spans="99:99" x14ac:dyDescent="0.45">
      <c r="CU2721" s="2"/>
    </row>
    <row r="2722" spans="99:99" x14ac:dyDescent="0.45">
      <c r="CU2722" s="2"/>
    </row>
    <row r="2723" spans="99:99" x14ac:dyDescent="0.45">
      <c r="CU2723" s="2"/>
    </row>
    <row r="2724" spans="99:99" x14ac:dyDescent="0.45">
      <c r="CU2724" s="2"/>
    </row>
    <row r="2725" spans="99:99" x14ac:dyDescent="0.45">
      <c r="CU2725" s="2"/>
    </row>
    <row r="2726" spans="99:99" x14ac:dyDescent="0.45">
      <c r="CU2726" s="2"/>
    </row>
    <row r="2727" spans="99:99" x14ac:dyDescent="0.45">
      <c r="CU2727" s="2"/>
    </row>
    <row r="2728" spans="99:99" x14ac:dyDescent="0.45">
      <c r="CU2728" s="2"/>
    </row>
    <row r="2729" spans="99:99" x14ac:dyDescent="0.45">
      <c r="CU2729" s="2"/>
    </row>
    <row r="2730" spans="99:99" x14ac:dyDescent="0.45">
      <c r="CU2730" s="2"/>
    </row>
    <row r="2731" spans="99:99" x14ac:dyDescent="0.45">
      <c r="CU2731" s="2"/>
    </row>
    <row r="2732" spans="99:99" x14ac:dyDescent="0.45">
      <c r="CU2732" s="2"/>
    </row>
    <row r="2733" spans="99:99" x14ac:dyDescent="0.45">
      <c r="CU2733" s="2"/>
    </row>
    <row r="2734" spans="99:99" x14ac:dyDescent="0.45">
      <c r="CU2734" s="2"/>
    </row>
    <row r="2735" spans="99:99" x14ac:dyDescent="0.45">
      <c r="CU2735" s="2"/>
    </row>
    <row r="2736" spans="99:99" x14ac:dyDescent="0.45">
      <c r="CU2736" s="2"/>
    </row>
    <row r="2737" spans="99:99" x14ac:dyDescent="0.45">
      <c r="CU2737" s="2"/>
    </row>
    <row r="2738" spans="99:99" x14ac:dyDescent="0.45">
      <c r="CU2738" s="2"/>
    </row>
    <row r="2739" spans="99:99" x14ac:dyDescent="0.45">
      <c r="CU2739" s="2"/>
    </row>
    <row r="2740" spans="99:99" x14ac:dyDescent="0.45">
      <c r="CU2740" s="2"/>
    </row>
    <row r="2741" spans="99:99" x14ac:dyDescent="0.45">
      <c r="CU2741" s="2"/>
    </row>
    <row r="2742" spans="99:99" x14ac:dyDescent="0.45">
      <c r="CU2742" s="2"/>
    </row>
    <row r="2743" spans="99:99" x14ac:dyDescent="0.45">
      <c r="CU2743" s="2"/>
    </row>
    <row r="2744" spans="99:99" x14ac:dyDescent="0.45">
      <c r="CU2744" s="2"/>
    </row>
    <row r="2745" spans="99:99" x14ac:dyDescent="0.45">
      <c r="CU2745" s="2"/>
    </row>
    <row r="2746" spans="99:99" x14ac:dyDescent="0.45">
      <c r="CU2746" s="2"/>
    </row>
    <row r="2747" spans="99:99" x14ac:dyDescent="0.45">
      <c r="CU2747" s="2"/>
    </row>
    <row r="2748" spans="99:99" x14ac:dyDescent="0.45">
      <c r="CU2748" s="2"/>
    </row>
    <row r="2749" spans="99:99" x14ac:dyDescent="0.45">
      <c r="CU2749" s="2"/>
    </row>
    <row r="2750" spans="99:99" x14ac:dyDescent="0.45">
      <c r="CU2750" s="2"/>
    </row>
    <row r="2751" spans="99:99" x14ac:dyDescent="0.45">
      <c r="CU2751" s="2"/>
    </row>
    <row r="2752" spans="99:99" x14ac:dyDescent="0.45">
      <c r="CU2752" s="2"/>
    </row>
    <row r="2753" spans="99:99" x14ac:dyDescent="0.45">
      <c r="CU2753" s="2"/>
    </row>
    <row r="2754" spans="99:99" x14ac:dyDescent="0.45">
      <c r="CU2754" s="2"/>
    </row>
    <row r="2755" spans="99:99" x14ac:dyDescent="0.45">
      <c r="CU2755" s="2"/>
    </row>
    <row r="2756" spans="99:99" x14ac:dyDescent="0.45">
      <c r="CU2756" s="2"/>
    </row>
    <row r="2757" spans="99:99" x14ac:dyDescent="0.45">
      <c r="CU2757" s="2"/>
    </row>
    <row r="2758" spans="99:99" x14ac:dyDescent="0.45">
      <c r="CU2758" s="2"/>
    </row>
    <row r="2759" spans="99:99" x14ac:dyDescent="0.45">
      <c r="CU2759" s="2"/>
    </row>
    <row r="2760" spans="99:99" x14ac:dyDescent="0.45">
      <c r="CU2760" s="2"/>
    </row>
    <row r="2761" spans="99:99" x14ac:dyDescent="0.45">
      <c r="CU2761" s="2"/>
    </row>
    <row r="2762" spans="99:99" x14ac:dyDescent="0.45">
      <c r="CU2762" s="2"/>
    </row>
    <row r="2763" spans="99:99" x14ac:dyDescent="0.45">
      <c r="CU2763" s="2"/>
    </row>
    <row r="2764" spans="99:99" x14ac:dyDescent="0.45">
      <c r="CU2764" s="2"/>
    </row>
    <row r="2765" spans="99:99" x14ac:dyDescent="0.45">
      <c r="CU2765" s="2"/>
    </row>
    <row r="2766" spans="99:99" x14ac:dyDescent="0.45">
      <c r="CU2766" s="2"/>
    </row>
    <row r="2767" spans="99:99" x14ac:dyDescent="0.45">
      <c r="CU2767" s="2"/>
    </row>
    <row r="2768" spans="99:99" x14ac:dyDescent="0.45">
      <c r="CU2768" s="2"/>
    </row>
    <row r="2769" spans="99:99" x14ac:dyDescent="0.45">
      <c r="CU2769" s="2"/>
    </row>
    <row r="2770" spans="99:99" x14ac:dyDescent="0.45">
      <c r="CU2770" s="2"/>
    </row>
    <row r="2771" spans="99:99" x14ac:dyDescent="0.45">
      <c r="CU2771" s="2"/>
    </row>
    <row r="2772" spans="99:99" x14ac:dyDescent="0.45">
      <c r="CU2772" s="2"/>
    </row>
    <row r="2773" spans="99:99" x14ac:dyDescent="0.45">
      <c r="CU2773" s="2"/>
    </row>
    <row r="2774" spans="99:99" x14ac:dyDescent="0.45">
      <c r="CU2774" s="2"/>
    </row>
    <row r="2775" spans="99:99" x14ac:dyDescent="0.45">
      <c r="CU2775" s="2"/>
    </row>
    <row r="2776" spans="99:99" x14ac:dyDescent="0.45">
      <c r="CU2776" s="2"/>
    </row>
    <row r="2777" spans="99:99" x14ac:dyDescent="0.45">
      <c r="CU2777" s="2"/>
    </row>
    <row r="2778" spans="99:99" x14ac:dyDescent="0.45">
      <c r="CU2778" s="2"/>
    </row>
    <row r="2779" spans="99:99" x14ac:dyDescent="0.45">
      <c r="CU2779" s="2"/>
    </row>
    <row r="2780" spans="99:99" x14ac:dyDescent="0.45">
      <c r="CU2780" s="2"/>
    </row>
    <row r="2781" spans="99:99" x14ac:dyDescent="0.45">
      <c r="CU2781" s="2"/>
    </row>
    <row r="2782" spans="99:99" x14ac:dyDescent="0.45">
      <c r="CU2782" s="2"/>
    </row>
    <row r="2783" spans="99:99" x14ac:dyDescent="0.45">
      <c r="CU2783" s="2"/>
    </row>
    <row r="2784" spans="99:99" x14ac:dyDescent="0.45">
      <c r="CU2784" s="2"/>
    </row>
    <row r="2785" spans="99:99" x14ac:dyDescent="0.45">
      <c r="CU2785" s="2"/>
    </row>
    <row r="2786" spans="99:99" x14ac:dyDescent="0.45">
      <c r="CU2786" s="2"/>
    </row>
    <row r="2787" spans="99:99" x14ac:dyDescent="0.45">
      <c r="CU2787" s="2"/>
    </row>
    <row r="2788" spans="99:99" x14ac:dyDescent="0.45">
      <c r="CU2788" s="2"/>
    </row>
    <row r="2789" spans="99:99" x14ac:dyDescent="0.45">
      <c r="CU2789" s="2"/>
    </row>
    <row r="2790" spans="99:99" x14ac:dyDescent="0.45">
      <c r="CU2790" s="2"/>
    </row>
    <row r="2791" spans="99:99" x14ac:dyDescent="0.45">
      <c r="CU2791" s="2"/>
    </row>
    <row r="2792" spans="99:99" x14ac:dyDescent="0.45">
      <c r="CU2792" s="2"/>
    </row>
    <row r="2793" spans="99:99" x14ac:dyDescent="0.45">
      <c r="CU2793" s="2"/>
    </row>
    <row r="2794" spans="99:99" x14ac:dyDescent="0.45">
      <c r="CU2794" s="2"/>
    </row>
    <row r="2795" spans="99:99" x14ac:dyDescent="0.45">
      <c r="CU2795" s="2"/>
    </row>
    <row r="2796" spans="99:99" x14ac:dyDescent="0.45">
      <c r="CU2796" s="2"/>
    </row>
    <row r="2797" spans="99:99" x14ac:dyDescent="0.45">
      <c r="CU2797" s="2"/>
    </row>
    <row r="2798" spans="99:99" x14ac:dyDescent="0.45">
      <c r="CU2798" s="2"/>
    </row>
    <row r="2799" spans="99:99" x14ac:dyDescent="0.45">
      <c r="CU2799" s="2"/>
    </row>
    <row r="2800" spans="99:99" x14ac:dyDescent="0.45">
      <c r="CU2800" s="2"/>
    </row>
    <row r="2801" spans="99:99" x14ac:dyDescent="0.45">
      <c r="CU2801" s="2"/>
    </row>
    <row r="2802" spans="99:99" x14ac:dyDescent="0.45">
      <c r="CU2802" s="2"/>
    </row>
    <row r="2803" spans="99:99" x14ac:dyDescent="0.45">
      <c r="CU2803" s="2"/>
    </row>
    <row r="2804" spans="99:99" x14ac:dyDescent="0.45">
      <c r="CU2804" s="2"/>
    </row>
    <row r="2805" spans="99:99" x14ac:dyDescent="0.45">
      <c r="CU2805" s="2"/>
    </row>
    <row r="2806" spans="99:99" x14ac:dyDescent="0.45">
      <c r="CU2806" s="2"/>
    </row>
    <row r="2807" spans="99:99" x14ac:dyDescent="0.45">
      <c r="CU2807" s="2"/>
    </row>
    <row r="2808" spans="99:99" x14ac:dyDescent="0.45">
      <c r="CU2808" s="2"/>
    </row>
    <row r="2809" spans="99:99" x14ac:dyDescent="0.45">
      <c r="CU2809" s="2"/>
    </row>
    <row r="2810" spans="99:99" x14ac:dyDescent="0.45">
      <c r="CU2810" s="2"/>
    </row>
    <row r="2811" spans="99:99" x14ac:dyDescent="0.45">
      <c r="CU2811" s="2"/>
    </row>
    <row r="2812" spans="99:99" x14ac:dyDescent="0.45">
      <c r="CU2812" s="2"/>
    </row>
    <row r="2813" spans="99:99" x14ac:dyDescent="0.45">
      <c r="CU2813" s="2"/>
    </row>
    <row r="2814" spans="99:99" x14ac:dyDescent="0.45">
      <c r="CU2814" s="2"/>
    </row>
    <row r="2815" spans="99:99" x14ac:dyDescent="0.45">
      <c r="CU2815" s="2"/>
    </row>
    <row r="2816" spans="99:99" x14ac:dyDescent="0.45">
      <c r="CU2816" s="2"/>
    </row>
    <row r="2817" spans="99:99" x14ac:dyDescent="0.45">
      <c r="CU2817" s="2"/>
    </row>
    <row r="2818" spans="99:99" x14ac:dyDescent="0.45">
      <c r="CU2818" s="2"/>
    </row>
    <row r="2819" spans="99:99" x14ac:dyDescent="0.45">
      <c r="CU2819" s="2"/>
    </row>
    <row r="2820" spans="99:99" x14ac:dyDescent="0.45">
      <c r="CU2820" s="2"/>
    </row>
    <row r="2821" spans="99:99" x14ac:dyDescent="0.45">
      <c r="CU2821" s="2"/>
    </row>
    <row r="2822" spans="99:99" x14ac:dyDescent="0.45">
      <c r="CU2822" s="2"/>
    </row>
    <row r="2823" spans="99:99" x14ac:dyDescent="0.45">
      <c r="CU2823" s="2"/>
    </row>
    <row r="2824" spans="99:99" x14ac:dyDescent="0.45">
      <c r="CU2824" s="2"/>
    </row>
    <row r="2825" spans="99:99" x14ac:dyDescent="0.45">
      <c r="CU2825" s="2"/>
    </row>
    <row r="2826" spans="99:99" x14ac:dyDescent="0.45">
      <c r="CU2826" s="2"/>
    </row>
    <row r="2827" spans="99:99" x14ac:dyDescent="0.45">
      <c r="CU2827" s="2"/>
    </row>
    <row r="2828" spans="99:99" x14ac:dyDescent="0.45">
      <c r="CU2828" s="2"/>
    </row>
    <row r="2829" spans="99:99" x14ac:dyDescent="0.45">
      <c r="CU2829" s="2"/>
    </row>
    <row r="2830" spans="99:99" x14ac:dyDescent="0.45">
      <c r="CU2830" s="2"/>
    </row>
    <row r="2831" spans="99:99" x14ac:dyDescent="0.45">
      <c r="CU2831" s="2"/>
    </row>
    <row r="2832" spans="99:99" x14ac:dyDescent="0.45">
      <c r="CU2832" s="2"/>
    </row>
    <row r="2833" spans="99:99" x14ac:dyDescent="0.45">
      <c r="CU2833" s="2"/>
    </row>
    <row r="2834" spans="99:99" x14ac:dyDescent="0.45">
      <c r="CU2834" s="2"/>
    </row>
    <row r="2835" spans="99:99" x14ac:dyDescent="0.45">
      <c r="CU2835" s="2"/>
    </row>
    <row r="2836" spans="99:99" x14ac:dyDescent="0.45">
      <c r="CU2836" s="2"/>
    </row>
    <row r="2837" spans="99:99" x14ac:dyDescent="0.45">
      <c r="CU2837" s="2"/>
    </row>
    <row r="2838" spans="99:99" x14ac:dyDescent="0.45">
      <c r="CU2838" s="2"/>
    </row>
    <row r="2839" spans="99:99" x14ac:dyDescent="0.45">
      <c r="CU2839" s="2"/>
    </row>
    <row r="2840" spans="99:99" x14ac:dyDescent="0.45">
      <c r="CU2840" s="2"/>
    </row>
    <row r="2841" spans="99:99" x14ac:dyDescent="0.45">
      <c r="CU2841" s="2"/>
    </row>
    <row r="2842" spans="99:99" x14ac:dyDescent="0.45">
      <c r="CU2842" s="2"/>
    </row>
    <row r="2843" spans="99:99" x14ac:dyDescent="0.45">
      <c r="CU2843" s="2"/>
    </row>
    <row r="2844" spans="99:99" x14ac:dyDescent="0.45">
      <c r="CU2844" s="2"/>
    </row>
    <row r="2845" spans="99:99" x14ac:dyDescent="0.45">
      <c r="CU2845" s="2"/>
    </row>
    <row r="2846" spans="99:99" x14ac:dyDescent="0.45">
      <c r="CU2846" s="2"/>
    </row>
    <row r="2847" spans="99:99" x14ac:dyDescent="0.45">
      <c r="CU2847" s="2"/>
    </row>
    <row r="2848" spans="99:99" x14ac:dyDescent="0.45">
      <c r="CU2848" s="2"/>
    </row>
    <row r="2849" spans="99:99" x14ac:dyDescent="0.45">
      <c r="CU2849" s="2"/>
    </row>
    <row r="2850" spans="99:99" x14ac:dyDescent="0.45">
      <c r="CU2850" s="2"/>
    </row>
    <row r="2851" spans="99:99" x14ac:dyDescent="0.45">
      <c r="CU2851" s="2"/>
    </row>
    <row r="2852" spans="99:99" x14ac:dyDescent="0.45">
      <c r="CU2852" s="2"/>
    </row>
    <row r="2853" spans="99:99" x14ac:dyDescent="0.45">
      <c r="CU2853" s="2"/>
    </row>
    <row r="2854" spans="99:99" x14ac:dyDescent="0.45">
      <c r="CU2854" s="2"/>
    </row>
    <row r="2855" spans="99:99" x14ac:dyDescent="0.45">
      <c r="CU2855" s="2"/>
    </row>
    <row r="2856" spans="99:99" x14ac:dyDescent="0.45">
      <c r="CU2856" s="2"/>
    </row>
    <row r="2857" spans="99:99" x14ac:dyDescent="0.45">
      <c r="CU2857" s="2"/>
    </row>
    <row r="2858" spans="99:99" x14ac:dyDescent="0.45">
      <c r="CU2858" s="2"/>
    </row>
    <row r="2859" spans="99:99" x14ac:dyDescent="0.45">
      <c r="CU2859" s="2"/>
    </row>
    <row r="2860" spans="99:99" x14ac:dyDescent="0.45">
      <c r="CU2860" s="2"/>
    </row>
    <row r="2861" spans="99:99" x14ac:dyDescent="0.45">
      <c r="CU2861" s="2"/>
    </row>
    <row r="2862" spans="99:99" x14ac:dyDescent="0.45">
      <c r="CU2862" s="2"/>
    </row>
    <row r="2863" spans="99:99" x14ac:dyDescent="0.45">
      <c r="CU2863" s="2"/>
    </row>
    <row r="2864" spans="99:99" x14ac:dyDescent="0.45">
      <c r="CU2864" s="2"/>
    </row>
    <row r="2865" spans="99:99" x14ac:dyDescent="0.45">
      <c r="CU2865" s="2"/>
    </row>
    <row r="2866" spans="99:99" x14ac:dyDescent="0.45">
      <c r="CU2866" s="2"/>
    </row>
    <row r="2867" spans="99:99" x14ac:dyDescent="0.45">
      <c r="CU2867" s="2"/>
    </row>
    <row r="2868" spans="99:99" x14ac:dyDescent="0.45">
      <c r="CU2868" s="2"/>
    </row>
    <row r="2869" spans="99:99" x14ac:dyDescent="0.45">
      <c r="CU2869" s="2"/>
    </row>
    <row r="2870" spans="99:99" x14ac:dyDescent="0.45">
      <c r="CU2870" s="2"/>
    </row>
    <row r="2871" spans="99:99" x14ac:dyDescent="0.45">
      <c r="CU2871" s="2"/>
    </row>
    <row r="2872" spans="99:99" x14ac:dyDescent="0.45">
      <c r="CU2872" s="2"/>
    </row>
    <row r="2873" spans="99:99" x14ac:dyDescent="0.45">
      <c r="CU2873" s="2"/>
    </row>
    <row r="2874" spans="99:99" x14ac:dyDescent="0.45">
      <c r="CU2874" s="2"/>
    </row>
    <row r="2875" spans="99:99" x14ac:dyDescent="0.45">
      <c r="CU2875" s="2"/>
    </row>
    <row r="2876" spans="99:99" x14ac:dyDescent="0.45">
      <c r="CU2876" s="2"/>
    </row>
    <row r="2877" spans="99:99" x14ac:dyDescent="0.45">
      <c r="CU2877" s="2"/>
    </row>
    <row r="2878" spans="99:99" x14ac:dyDescent="0.45">
      <c r="CU2878" s="2"/>
    </row>
    <row r="2879" spans="99:99" x14ac:dyDescent="0.45">
      <c r="CU2879" s="2"/>
    </row>
    <row r="2880" spans="99:99" x14ac:dyDescent="0.45">
      <c r="CU2880" s="2"/>
    </row>
    <row r="2881" spans="99:99" x14ac:dyDescent="0.45">
      <c r="CU2881" s="2"/>
    </row>
    <row r="2882" spans="99:99" x14ac:dyDescent="0.45">
      <c r="CU2882" s="2"/>
    </row>
    <row r="2883" spans="99:99" x14ac:dyDescent="0.45">
      <c r="CU2883" s="2"/>
    </row>
    <row r="2884" spans="99:99" x14ac:dyDescent="0.45">
      <c r="CU2884" s="2"/>
    </row>
    <row r="2885" spans="99:99" x14ac:dyDescent="0.45">
      <c r="CU2885" s="2"/>
    </row>
    <row r="2886" spans="99:99" x14ac:dyDescent="0.45">
      <c r="CU2886" s="2"/>
    </row>
    <row r="2887" spans="99:99" x14ac:dyDescent="0.45">
      <c r="CU2887" s="2"/>
    </row>
    <row r="2888" spans="99:99" x14ac:dyDescent="0.45">
      <c r="CU2888" s="2"/>
    </row>
    <row r="2889" spans="99:99" x14ac:dyDescent="0.45">
      <c r="CU2889" s="2"/>
    </row>
    <row r="2890" spans="99:99" x14ac:dyDescent="0.45">
      <c r="CU2890" s="2"/>
    </row>
    <row r="2891" spans="99:99" x14ac:dyDescent="0.45">
      <c r="CU2891" s="2"/>
    </row>
    <row r="2892" spans="99:99" x14ac:dyDescent="0.45">
      <c r="CU2892" s="2"/>
    </row>
    <row r="2893" spans="99:99" x14ac:dyDescent="0.45">
      <c r="CU2893" s="2"/>
    </row>
    <row r="2894" spans="99:99" x14ac:dyDescent="0.45">
      <c r="CU2894" s="2"/>
    </row>
    <row r="2895" spans="99:99" x14ac:dyDescent="0.45">
      <c r="CU2895" s="2"/>
    </row>
    <row r="2896" spans="99:99" x14ac:dyDescent="0.45">
      <c r="CU2896" s="2"/>
    </row>
    <row r="2897" spans="99:99" x14ac:dyDescent="0.45">
      <c r="CU2897" s="2"/>
    </row>
    <row r="2898" spans="99:99" x14ac:dyDescent="0.45">
      <c r="CU2898" s="2"/>
    </row>
    <row r="2899" spans="99:99" x14ac:dyDescent="0.45">
      <c r="CU2899" s="2"/>
    </row>
    <row r="2900" spans="99:99" x14ac:dyDescent="0.45">
      <c r="CU2900" s="2"/>
    </row>
    <row r="2901" spans="99:99" x14ac:dyDescent="0.45">
      <c r="CU2901" s="2"/>
    </row>
    <row r="2902" spans="99:99" x14ac:dyDescent="0.45">
      <c r="CU2902" s="2"/>
    </row>
    <row r="2903" spans="99:99" x14ac:dyDescent="0.45">
      <c r="CU2903" s="2"/>
    </row>
    <row r="2904" spans="99:99" x14ac:dyDescent="0.45">
      <c r="CU2904" s="2"/>
    </row>
    <row r="2905" spans="99:99" x14ac:dyDescent="0.45">
      <c r="CU2905" s="2"/>
    </row>
    <row r="2906" spans="99:99" x14ac:dyDescent="0.45">
      <c r="CU2906" s="2"/>
    </row>
    <row r="2907" spans="99:99" x14ac:dyDescent="0.45">
      <c r="CU2907" s="2"/>
    </row>
    <row r="2908" spans="99:99" x14ac:dyDescent="0.45">
      <c r="CU2908" s="2"/>
    </row>
    <row r="2909" spans="99:99" x14ac:dyDescent="0.45">
      <c r="CU2909" s="2"/>
    </row>
    <row r="2910" spans="99:99" x14ac:dyDescent="0.45">
      <c r="CU2910" s="2"/>
    </row>
    <row r="2911" spans="99:99" x14ac:dyDescent="0.45">
      <c r="CU2911" s="2"/>
    </row>
    <row r="2912" spans="99:99" x14ac:dyDescent="0.45">
      <c r="CU2912" s="2"/>
    </row>
    <row r="2913" spans="99:99" x14ac:dyDescent="0.45">
      <c r="CU2913" s="2"/>
    </row>
    <row r="2914" spans="99:99" x14ac:dyDescent="0.45">
      <c r="CU2914" s="2"/>
    </row>
    <row r="2915" spans="99:99" x14ac:dyDescent="0.45">
      <c r="CU2915" s="2"/>
    </row>
    <row r="2916" spans="99:99" x14ac:dyDescent="0.45">
      <c r="CU2916" s="2"/>
    </row>
    <row r="2917" spans="99:99" x14ac:dyDescent="0.45">
      <c r="CU2917" s="2"/>
    </row>
    <row r="2918" spans="99:99" x14ac:dyDescent="0.45">
      <c r="CU2918" s="2"/>
    </row>
    <row r="2919" spans="99:99" x14ac:dyDescent="0.45">
      <c r="CU2919" s="2"/>
    </row>
    <row r="2920" spans="99:99" x14ac:dyDescent="0.45">
      <c r="CU2920" s="2"/>
    </row>
    <row r="2921" spans="99:99" x14ac:dyDescent="0.45">
      <c r="CU2921" s="2"/>
    </row>
    <row r="2922" spans="99:99" x14ac:dyDescent="0.45">
      <c r="CU2922" s="2"/>
    </row>
    <row r="2923" spans="99:99" x14ac:dyDescent="0.45">
      <c r="CU2923" s="2"/>
    </row>
    <row r="2924" spans="99:99" x14ac:dyDescent="0.45">
      <c r="CU2924" s="2"/>
    </row>
    <row r="2925" spans="99:99" x14ac:dyDescent="0.45">
      <c r="CU2925" s="2"/>
    </row>
    <row r="2926" spans="99:99" x14ac:dyDescent="0.45">
      <c r="CU2926" s="2"/>
    </row>
    <row r="2927" spans="99:99" x14ac:dyDescent="0.45">
      <c r="CU2927" s="2"/>
    </row>
    <row r="2928" spans="99:99" x14ac:dyDescent="0.45">
      <c r="CU2928" s="2"/>
    </row>
    <row r="2929" spans="99:99" x14ac:dyDescent="0.45">
      <c r="CU2929" s="2"/>
    </row>
    <row r="2930" spans="99:99" x14ac:dyDescent="0.45">
      <c r="CU2930" s="2"/>
    </row>
    <row r="2931" spans="99:99" x14ac:dyDescent="0.45">
      <c r="CU2931" s="2"/>
    </row>
    <row r="2932" spans="99:99" x14ac:dyDescent="0.45">
      <c r="CU2932" s="2"/>
    </row>
    <row r="2933" spans="99:99" x14ac:dyDescent="0.45">
      <c r="CU2933" s="2"/>
    </row>
    <row r="2934" spans="99:99" x14ac:dyDescent="0.45">
      <c r="CU2934" s="2"/>
    </row>
    <row r="2935" spans="99:99" x14ac:dyDescent="0.45">
      <c r="CU2935" s="2"/>
    </row>
    <row r="2936" spans="99:99" x14ac:dyDescent="0.45">
      <c r="CU2936" s="2"/>
    </row>
    <row r="2937" spans="99:99" x14ac:dyDescent="0.45">
      <c r="CU2937" s="2"/>
    </row>
    <row r="2938" spans="99:99" x14ac:dyDescent="0.45">
      <c r="CU2938" s="2"/>
    </row>
    <row r="2939" spans="99:99" x14ac:dyDescent="0.45">
      <c r="CU2939" s="2"/>
    </row>
    <row r="2940" spans="99:99" x14ac:dyDescent="0.45">
      <c r="CU2940" s="2"/>
    </row>
    <row r="2941" spans="99:99" x14ac:dyDescent="0.45">
      <c r="CU2941" s="2"/>
    </row>
    <row r="2942" spans="99:99" x14ac:dyDescent="0.45">
      <c r="CU2942" s="2"/>
    </row>
    <row r="2943" spans="99:99" x14ac:dyDescent="0.45">
      <c r="CU2943" s="2"/>
    </row>
    <row r="2944" spans="99:99" x14ac:dyDescent="0.45">
      <c r="CU2944" s="2"/>
    </row>
    <row r="2945" spans="99:99" x14ac:dyDescent="0.45">
      <c r="CU2945" s="2"/>
    </row>
    <row r="2946" spans="99:99" x14ac:dyDescent="0.45">
      <c r="CU2946" s="2"/>
    </row>
    <row r="2947" spans="99:99" x14ac:dyDescent="0.45">
      <c r="CU2947" s="2"/>
    </row>
    <row r="2948" spans="99:99" x14ac:dyDescent="0.45">
      <c r="CU2948" s="2"/>
    </row>
    <row r="2949" spans="99:99" x14ac:dyDescent="0.45">
      <c r="CU2949" s="2"/>
    </row>
    <row r="2950" spans="99:99" x14ac:dyDescent="0.45">
      <c r="CU2950" s="2"/>
    </row>
    <row r="2951" spans="99:99" x14ac:dyDescent="0.45">
      <c r="CU2951" s="2"/>
    </row>
    <row r="2952" spans="99:99" x14ac:dyDescent="0.45">
      <c r="CU2952" s="2"/>
    </row>
    <row r="2953" spans="99:99" x14ac:dyDescent="0.45">
      <c r="CU2953" s="2"/>
    </row>
    <row r="2954" spans="99:99" x14ac:dyDescent="0.45">
      <c r="CU2954" s="2"/>
    </row>
    <row r="2955" spans="99:99" x14ac:dyDescent="0.45">
      <c r="CU2955" s="2"/>
    </row>
    <row r="2956" spans="99:99" x14ac:dyDescent="0.45">
      <c r="CU2956" s="2"/>
    </row>
    <row r="2957" spans="99:99" x14ac:dyDescent="0.45">
      <c r="CU2957" s="2"/>
    </row>
    <row r="2958" spans="99:99" x14ac:dyDescent="0.45">
      <c r="CU2958" s="2"/>
    </row>
    <row r="2959" spans="99:99" x14ac:dyDescent="0.45">
      <c r="CU2959" s="2"/>
    </row>
    <row r="2960" spans="99:99" x14ac:dyDescent="0.45">
      <c r="CU2960" s="2"/>
    </row>
    <row r="2961" spans="99:99" x14ac:dyDescent="0.45">
      <c r="CU2961" s="2"/>
    </row>
    <row r="2962" spans="99:99" x14ac:dyDescent="0.45">
      <c r="CU2962" s="2"/>
    </row>
    <row r="2963" spans="99:99" x14ac:dyDescent="0.45">
      <c r="CU2963" s="2"/>
    </row>
    <row r="2964" spans="99:99" x14ac:dyDescent="0.45">
      <c r="CU2964" s="2"/>
    </row>
    <row r="2965" spans="99:99" x14ac:dyDescent="0.45">
      <c r="CU2965" s="2"/>
    </row>
    <row r="2966" spans="99:99" x14ac:dyDescent="0.45">
      <c r="CU2966" s="2"/>
    </row>
    <row r="2967" spans="99:99" x14ac:dyDescent="0.45">
      <c r="CU2967" s="2"/>
    </row>
    <row r="2968" spans="99:99" x14ac:dyDescent="0.45">
      <c r="CU2968" s="2"/>
    </row>
    <row r="2969" spans="99:99" x14ac:dyDescent="0.45">
      <c r="CU2969" s="2"/>
    </row>
    <row r="2970" spans="99:99" x14ac:dyDescent="0.45">
      <c r="CU2970" s="2"/>
    </row>
    <row r="2971" spans="99:99" x14ac:dyDescent="0.45">
      <c r="CU2971" s="2"/>
    </row>
    <row r="2972" spans="99:99" x14ac:dyDescent="0.45">
      <c r="CU2972" s="2"/>
    </row>
    <row r="2973" spans="99:99" x14ac:dyDescent="0.45">
      <c r="CU2973" s="2"/>
    </row>
    <row r="2974" spans="99:99" x14ac:dyDescent="0.45">
      <c r="CU2974" s="2"/>
    </row>
    <row r="2975" spans="99:99" x14ac:dyDescent="0.45">
      <c r="CU2975" s="2"/>
    </row>
    <row r="2976" spans="99:99" x14ac:dyDescent="0.45">
      <c r="CU2976" s="2"/>
    </row>
    <row r="2977" spans="99:99" x14ac:dyDescent="0.45">
      <c r="CU2977" s="2"/>
    </row>
    <row r="2978" spans="99:99" x14ac:dyDescent="0.45">
      <c r="CU2978" s="2"/>
    </row>
    <row r="2979" spans="99:99" x14ac:dyDescent="0.45">
      <c r="CU2979" s="2"/>
    </row>
    <row r="2980" spans="99:99" x14ac:dyDescent="0.45">
      <c r="CU2980" s="2"/>
    </row>
    <row r="2981" spans="99:99" x14ac:dyDescent="0.45">
      <c r="CU2981" s="2"/>
    </row>
    <row r="2982" spans="99:99" x14ac:dyDescent="0.45">
      <c r="CU2982" s="2"/>
    </row>
    <row r="2983" spans="99:99" x14ac:dyDescent="0.45">
      <c r="CU2983" s="2"/>
    </row>
    <row r="2984" spans="99:99" x14ac:dyDescent="0.45">
      <c r="CU2984" s="2"/>
    </row>
    <row r="2985" spans="99:99" x14ac:dyDescent="0.45">
      <c r="CU2985" s="2"/>
    </row>
    <row r="2986" spans="99:99" x14ac:dyDescent="0.45">
      <c r="CU2986" s="2"/>
    </row>
    <row r="2987" spans="99:99" x14ac:dyDescent="0.45">
      <c r="CU2987" s="2"/>
    </row>
    <row r="2988" spans="99:99" x14ac:dyDescent="0.45">
      <c r="CU2988" s="2"/>
    </row>
    <row r="2989" spans="99:99" x14ac:dyDescent="0.45">
      <c r="CU2989" s="2"/>
    </row>
    <row r="2990" spans="99:99" x14ac:dyDescent="0.45">
      <c r="CU2990" s="2"/>
    </row>
    <row r="2991" spans="99:99" x14ac:dyDescent="0.45">
      <c r="CU2991" s="2"/>
    </row>
    <row r="2992" spans="99:99" x14ac:dyDescent="0.45">
      <c r="CU2992" s="2"/>
    </row>
    <row r="2993" spans="99:99" x14ac:dyDescent="0.45">
      <c r="CU2993" s="2"/>
    </row>
    <row r="2994" spans="99:99" x14ac:dyDescent="0.45">
      <c r="CU2994" s="2"/>
    </row>
    <row r="2995" spans="99:99" x14ac:dyDescent="0.45">
      <c r="CU2995" s="2"/>
    </row>
    <row r="2996" spans="99:99" x14ac:dyDescent="0.45">
      <c r="CU2996" s="2"/>
    </row>
    <row r="2997" spans="99:99" x14ac:dyDescent="0.45">
      <c r="CU2997" s="2"/>
    </row>
    <row r="2998" spans="99:99" x14ac:dyDescent="0.45">
      <c r="CU2998" s="2"/>
    </row>
    <row r="2999" spans="99:99" x14ac:dyDescent="0.45">
      <c r="CU2999" s="2"/>
    </row>
    <row r="3000" spans="99:99" x14ac:dyDescent="0.45">
      <c r="CU3000" s="2"/>
    </row>
    <row r="3001" spans="99:99" x14ac:dyDescent="0.45">
      <c r="CU3001" s="2"/>
    </row>
    <row r="3002" spans="99:99" x14ac:dyDescent="0.45">
      <c r="CU3002" s="2"/>
    </row>
    <row r="3003" spans="99:99" x14ac:dyDescent="0.45">
      <c r="CU3003" s="2"/>
    </row>
    <row r="3004" spans="99:99" x14ac:dyDescent="0.45">
      <c r="CU3004" s="2"/>
    </row>
    <row r="3005" spans="99:99" x14ac:dyDescent="0.45">
      <c r="CU3005" s="2"/>
    </row>
    <row r="3006" spans="99:99" x14ac:dyDescent="0.45">
      <c r="CU3006" s="2"/>
    </row>
    <row r="3007" spans="99:99" x14ac:dyDescent="0.45">
      <c r="CU3007" s="2"/>
    </row>
    <row r="3008" spans="99:99" x14ac:dyDescent="0.45">
      <c r="CU3008" s="2"/>
    </row>
    <row r="3009" spans="99:99" x14ac:dyDescent="0.45">
      <c r="CU3009" s="2"/>
    </row>
    <row r="3010" spans="99:99" x14ac:dyDescent="0.45">
      <c r="CU3010" s="2"/>
    </row>
    <row r="3011" spans="99:99" x14ac:dyDescent="0.45">
      <c r="CU3011" s="2"/>
    </row>
    <row r="3012" spans="99:99" x14ac:dyDescent="0.45">
      <c r="CU3012" s="2"/>
    </row>
    <row r="3013" spans="99:99" x14ac:dyDescent="0.45">
      <c r="CU3013" s="2"/>
    </row>
    <row r="3014" spans="99:99" x14ac:dyDescent="0.45">
      <c r="CU3014" s="2"/>
    </row>
    <row r="3015" spans="99:99" x14ac:dyDescent="0.45">
      <c r="CU3015" s="2"/>
    </row>
    <row r="3016" spans="99:99" x14ac:dyDescent="0.45">
      <c r="CU3016" s="2"/>
    </row>
    <row r="3017" spans="99:99" x14ac:dyDescent="0.45">
      <c r="CU3017" s="2"/>
    </row>
    <row r="3018" spans="99:99" x14ac:dyDescent="0.45">
      <c r="CU3018" s="2"/>
    </row>
    <row r="3019" spans="99:99" x14ac:dyDescent="0.45">
      <c r="CU3019" s="2"/>
    </row>
    <row r="3020" spans="99:99" x14ac:dyDescent="0.45">
      <c r="CU3020" s="2"/>
    </row>
    <row r="3021" spans="99:99" x14ac:dyDescent="0.45">
      <c r="CU3021" s="2"/>
    </row>
    <row r="3022" spans="99:99" x14ac:dyDescent="0.45">
      <c r="CU3022" s="2"/>
    </row>
    <row r="3023" spans="99:99" x14ac:dyDescent="0.45">
      <c r="CU3023" s="2"/>
    </row>
    <row r="3024" spans="99:99" x14ac:dyDescent="0.45">
      <c r="CU3024" s="2"/>
    </row>
    <row r="3025" spans="99:99" x14ac:dyDescent="0.45">
      <c r="CU3025" s="2"/>
    </row>
    <row r="3026" spans="99:99" x14ac:dyDescent="0.45">
      <c r="CU3026" s="2"/>
    </row>
    <row r="3027" spans="99:99" x14ac:dyDescent="0.45">
      <c r="CU3027" s="2"/>
    </row>
    <row r="3028" spans="99:99" x14ac:dyDescent="0.45">
      <c r="CU3028" s="2"/>
    </row>
    <row r="3029" spans="99:99" x14ac:dyDescent="0.45">
      <c r="CU3029" s="2"/>
    </row>
    <row r="3030" spans="99:99" x14ac:dyDescent="0.45">
      <c r="CU3030" s="2"/>
    </row>
    <row r="3031" spans="99:99" x14ac:dyDescent="0.45">
      <c r="CU3031" s="2"/>
    </row>
    <row r="3032" spans="99:99" x14ac:dyDescent="0.45">
      <c r="CU3032" s="2"/>
    </row>
    <row r="3033" spans="99:99" x14ac:dyDescent="0.45">
      <c r="CU3033" s="2"/>
    </row>
    <row r="3034" spans="99:99" x14ac:dyDescent="0.45">
      <c r="CU3034" s="2"/>
    </row>
    <row r="3035" spans="99:99" x14ac:dyDescent="0.45">
      <c r="CU3035" s="2"/>
    </row>
    <row r="3036" spans="99:99" x14ac:dyDescent="0.45">
      <c r="CU3036" s="2"/>
    </row>
    <row r="3037" spans="99:99" x14ac:dyDescent="0.45">
      <c r="CU3037" s="2"/>
    </row>
    <row r="3038" spans="99:99" x14ac:dyDescent="0.45">
      <c r="CU3038" s="2"/>
    </row>
    <row r="3039" spans="99:99" x14ac:dyDescent="0.45">
      <c r="CU3039" s="2"/>
    </row>
    <row r="3040" spans="99:99" x14ac:dyDescent="0.45">
      <c r="CU3040" s="2"/>
    </row>
    <row r="3041" spans="99:99" x14ac:dyDescent="0.45">
      <c r="CU3041" s="2"/>
    </row>
    <row r="3042" spans="99:99" x14ac:dyDescent="0.45">
      <c r="CU3042" s="2"/>
    </row>
    <row r="3043" spans="99:99" x14ac:dyDescent="0.45">
      <c r="CU3043" s="2"/>
    </row>
    <row r="3044" spans="99:99" x14ac:dyDescent="0.45">
      <c r="CU3044" s="2"/>
    </row>
    <row r="3045" spans="99:99" x14ac:dyDescent="0.45">
      <c r="CU3045" s="2"/>
    </row>
    <row r="3046" spans="99:99" x14ac:dyDescent="0.45">
      <c r="CU3046" s="2"/>
    </row>
    <row r="3047" spans="99:99" x14ac:dyDescent="0.45">
      <c r="CU3047" s="2"/>
    </row>
    <row r="3048" spans="99:99" x14ac:dyDescent="0.45">
      <c r="CU3048" s="2"/>
    </row>
    <row r="3049" spans="99:99" x14ac:dyDescent="0.45">
      <c r="CU3049" s="2"/>
    </row>
    <row r="3050" spans="99:99" x14ac:dyDescent="0.45">
      <c r="CU3050" s="2"/>
    </row>
    <row r="3051" spans="99:99" x14ac:dyDescent="0.45">
      <c r="CU3051" s="2"/>
    </row>
    <row r="3052" spans="99:99" x14ac:dyDescent="0.45">
      <c r="CU3052" s="2"/>
    </row>
    <row r="3053" spans="99:99" x14ac:dyDescent="0.45">
      <c r="CU3053" s="2"/>
    </row>
    <row r="3054" spans="99:99" x14ac:dyDescent="0.45">
      <c r="CU3054" s="2"/>
    </row>
    <row r="3055" spans="99:99" x14ac:dyDescent="0.45">
      <c r="CU3055" s="2"/>
    </row>
    <row r="3056" spans="99:99" x14ac:dyDescent="0.45">
      <c r="CU3056" s="2"/>
    </row>
    <row r="3057" spans="99:99" x14ac:dyDescent="0.45">
      <c r="CU3057" s="2"/>
    </row>
    <row r="3058" spans="99:99" x14ac:dyDescent="0.45">
      <c r="CU3058" s="2"/>
    </row>
    <row r="3059" spans="99:99" x14ac:dyDescent="0.45">
      <c r="CU3059" s="2"/>
    </row>
    <row r="3060" spans="99:99" x14ac:dyDescent="0.45">
      <c r="CU3060" s="2"/>
    </row>
    <row r="3061" spans="99:99" x14ac:dyDescent="0.45">
      <c r="CU3061" s="2"/>
    </row>
    <row r="3062" spans="99:99" x14ac:dyDescent="0.45">
      <c r="CU3062" s="2"/>
    </row>
    <row r="3063" spans="99:99" x14ac:dyDescent="0.45">
      <c r="CU3063" s="2"/>
    </row>
    <row r="3064" spans="99:99" x14ac:dyDescent="0.45">
      <c r="CU3064" s="2"/>
    </row>
    <row r="3065" spans="99:99" x14ac:dyDescent="0.45">
      <c r="CU3065" s="2"/>
    </row>
    <row r="3066" spans="99:99" x14ac:dyDescent="0.45">
      <c r="CU3066" s="2"/>
    </row>
    <row r="3067" spans="99:99" x14ac:dyDescent="0.45">
      <c r="CU3067" s="2"/>
    </row>
    <row r="3068" spans="99:99" x14ac:dyDescent="0.45">
      <c r="CU3068" s="2"/>
    </row>
    <row r="3069" spans="99:99" x14ac:dyDescent="0.45">
      <c r="CU3069" s="2"/>
    </row>
    <row r="3070" spans="99:99" x14ac:dyDescent="0.45">
      <c r="CU3070" s="2"/>
    </row>
    <row r="3071" spans="99:99" x14ac:dyDescent="0.45">
      <c r="CU3071" s="2"/>
    </row>
    <row r="3072" spans="99:99" x14ac:dyDescent="0.45">
      <c r="CU3072" s="2"/>
    </row>
    <row r="3073" spans="99:99" x14ac:dyDescent="0.45">
      <c r="CU3073" s="2"/>
    </row>
    <row r="3074" spans="99:99" x14ac:dyDescent="0.45">
      <c r="CU3074" s="2"/>
    </row>
    <row r="3075" spans="99:99" x14ac:dyDescent="0.45">
      <c r="CU3075" s="2"/>
    </row>
    <row r="3076" spans="99:99" x14ac:dyDescent="0.45">
      <c r="CU3076" s="2"/>
    </row>
    <row r="3077" spans="99:99" x14ac:dyDescent="0.45">
      <c r="CU3077" s="2"/>
    </row>
    <row r="3078" spans="99:99" x14ac:dyDescent="0.45">
      <c r="CU3078" s="2"/>
    </row>
    <row r="3079" spans="99:99" x14ac:dyDescent="0.45">
      <c r="CU3079" s="2"/>
    </row>
    <row r="3080" spans="99:99" x14ac:dyDescent="0.45">
      <c r="CU3080" s="2"/>
    </row>
    <row r="3081" spans="99:99" x14ac:dyDescent="0.45">
      <c r="CU3081" s="2"/>
    </row>
    <row r="3082" spans="99:99" x14ac:dyDescent="0.45">
      <c r="CU3082" s="2"/>
    </row>
    <row r="3083" spans="99:99" x14ac:dyDescent="0.45">
      <c r="CU3083" s="2"/>
    </row>
    <row r="3084" spans="99:99" x14ac:dyDescent="0.45">
      <c r="CU3084" s="2"/>
    </row>
    <row r="3085" spans="99:99" x14ac:dyDescent="0.45">
      <c r="CU3085" s="2"/>
    </row>
    <row r="3086" spans="99:99" x14ac:dyDescent="0.45">
      <c r="CU3086" s="2"/>
    </row>
    <row r="3087" spans="99:99" x14ac:dyDescent="0.45">
      <c r="CU3087" s="2"/>
    </row>
    <row r="3088" spans="99:99" x14ac:dyDescent="0.45">
      <c r="CU3088" s="2"/>
    </row>
    <row r="3089" spans="99:99" x14ac:dyDescent="0.45">
      <c r="CU3089" s="2"/>
    </row>
    <row r="3090" spans="99:99" x14ac:dyDescent="0.45">
      <c r="CU3090" s="2"/>
    </row>
    <row r="3091" spans="99:99" x14ac:dyDescent="0.45">
      <c r="CU3091" s="2"/>
    </row>
    <row r="3092" spans="99:99" x14ac:dyDescent="0.45">
      <c r="CU3092" s="2"/>
    </row>
    <row r="3093" spans="99:99" x14ac:dyDescent="0.45">
      <c r="CU3093" s="2"/>
    </row>
    <row r="3094" spans="99:99" x14ac:dyDescent="0.45">
      <c r="CU3094" s="2"/>
    </row>
    <row r="3095" spans="99:99" x14ac:dyDescent="0.45">
      <c r="CU3095" s="2"/>
    </row>
    <row r="3096" spans="99:99" x14ac:dyDescent="0.45">
      <c r="CU3096" s="2"/>
    </row>
    <row r="3097" spans="99:99" x14ac:dyDescent="0.45">
      <c r="CU3097" s="2"/>
    </row>
    <row r="3098" spans="99:99" x14ac:dyDescent="0.45">
      <c r="CU3098" s="2"/>
    </row>
    <row r="3099" spans="99:99" x14ac:dyDescent="0.45">
      <c r="CU3099" s="2"/>
    </row>
    <row r="3100" spans="99:99" x14ac:dyDescent="0.45">
      <c r="CU3100" s="2"/>
    </row>
    <row r="3101" spans="99:99" x14ac:dyDescent="0.45">
      <c r="CU3101" s="2"/>
    </row>
    <row r="3102" spans="99:99" x14ac:dyDescent="0.45">
      <c r="CU3102" s="2"/>
    </row>
    <row r="3103" spans="99:99" x14ac:dyDescent="0.45">
      <c r="CU3103" s="2"/>
    </row>
    <row r="3104" spans="99:99" x14ac:dyDescent="0.45">
      <c r="CU3104" s="2"/>
    </row>
    <row r="3105" spans="99:99" x14ac:dyDescent="0.45">
      <c r="CU3105" s="2"/>
    </row>
    <row r="3106" spans="99:99" x14ac:dyDescent="0.45">
      <c r="CU3106" s="2"/>
    </row>
    <row r="3107" spans="99:99" x14ac:dyDescent="0.45">
      <c r="CU3107" s="2"/>
    </row>
    <row r="3108" spans="99:99" x14ac:dyDescent="0.45">
      <c r="CU3108" s="2"/>
    </row>
    <row r="3109" spans="99:99" x14ac:dyDescent="0.45">
      <c r="CU3109" s="2"/>
    </row>
    <row r="3110" spans="99:99" x14ac:dyDescent="0.45">
      <c r="CU3110" s="2"/>
    </row>
    <row r="3111" spans="99:99" x14ac:dyDescent="0.45">
      <c r="CU3111" s="2"/>
    </row>
    <row r="3112" spans="99:99" x14ac:dyDescent="0.45">
      <c r="CU3112" s="2"/>
    </row>
    <row r="3113" spans="99:99" x14ac:dyDescent="0.45">
      <c r="CU3113" s="2"/>
    </row>
    <row r="3114" spans="99:99" x14ac:dyDescent="0.45">
      <c r="CU3114" s="2"/>
    </row>
    <row r="3115" spans="99:99" x14ac:dyDescent="0.45">
      <c r="CU3115" s="2"/>
    </row>
    <row r="3116" spans="99:99" x14ac:dyDescent="0.45">
      <c r="CU3116" s="2"/>
    </row>
    <row r="3117" spans="99:99" x14ac:dyDescent="0.45">
      <c r="CU3117" s="2"/>
    </row>
    <row r="3118" spans="99:99" x14ac:dyDescent="0.45">
      <c r="CU3118" s="2"/>
    </row>
    <row r="3119" spans="99:99" x14ac:dyDescent="0.45">
      <c r="CU3119" s="2"/>
    </row>
    <row r="3120" spans="99:99" x14ac:dyDescent="0.45">
      <c r="CU3120" s="2"/>
    </row>
    <row r="3121" spans="99:99" x14ac:dyDescent="0.45">
      <c r="CU3121" s="2"/>
    </row>
    <row r="3122" spans="99:99" x14ac:dyDescent="0.45">
      <c r="CU3122" s="2"/>
    </row>
    <row r="3123" spans="99:99" x14ac:dyDescent="0.45">
      <c r="CU3123" s="2"/>
    </row>
    <row r="3124" spans="99:99" x14ac:dyDescent="0.45">
      <c r="CU3124" s="2"/>
    </row>
    <row r="3125" spans="99:99" x14ac:dyDescent="0.45">
      <c r="CU3125" s="2"/>
    </row>
    <row r="3126" spans="99:99" x14ac:dyDescent="0.45">
      <c r="CU3126" s="2"/>
    </row>
    <row r="3127" spans="99:99" x14ac:dyDescent="0.45">
      <c r="CU3127" s="2"/>
    </row>
    <row r="3128" spans="99:99" x14ac:dyDescent="0.45">
      <c r="CU3128" s="2"/>
    </row>
    <row r="3129" spans="99:99" x14ac:dyDescent="0.45">
      <c r="CU3129" s="2"/>
    </row>
    <row r="3130" spans="99:99" x14ac:dyDescent="0.45">
      <c r="CU3130" s="2"/>
    </row>
    <row r="3131" spans="99:99" x14ac:dyDescent="0.45">
      <c r="CU3131" s="2"/>
    </row>
    <row r="3132" spans="99:99" x14ac:dyDescent="0.45">
      <c r="CU3132" s="2"/>
    </row>
    <row r="3133" spans="99:99" x14ac:dyDescent="0.45">
      <c r="CU3133" s="2"/>
    </row>
    <row r="3134" spans="99:99" x14ac:dyDescent="0.45">
      <c r="CU3134" s="2"/>
    </row>
    <row r="3135" spans="99:99" x14ac:dyDescent="0.45">
      <c r="CU3135" s="2"/>
    </row>
    <row r="3136" spans="99:99" x14ac:dyDescent="0.45">
      <c r="CU3136" s="2"/>
    </row>
    <row r="3137" spans="99:99" x14ac:dyDescent="0.45">
      <c r="CU3137" s="2"/>
    </row>
    <row r="3138" spans="99:99" x14ac:dyDescent="0.45">
      <c r="CU3138" s="2"/>
    </row>
    <row r="3139" spans="99:99" x14ac:dyDescent="0.45">
      <c r="CU3139" s="2"/>
    </row>
    <row r="3140" spans="99:99" x14ac:dyDescent="0.45">
      <c r="CU3140" s="2"/>
    </row>
    <row r="3141" spans="99:99" x14ac:dyDescent="0.45">
      <c r="CU3141" s="2"/>
    </row>
    <row r="3142" spans="99:99" x14ac:dyDescent="0.45">
      <c r="CU3142" s="2"/>
    </row>
    <row r="3143" spans="99:99" x14ac:dyDescent="0.45">
      <c r="CU3143" s="2"/>
    </row>
    <row r="3144" spans="99:99" x14ac:dyDescent="0.45">
      <c r="CU3144" s="2"/>
    </row>
    <row r="3145" spans="99:99" x14ac:dyDescent="0.45">
      <c r="CU3145" s="2"/>
    </row>
    <row r="3146" spans="99:99" x14ac:dyDescent="0.45">
      <c r="CU3146" s="2"/>
    </row>
    <row r="3147" spans="99:99" x14ac:dyDescent="0.45">
      <c r="CU3147" s="2"/>
    </row>
    <row r="3148" spans="99:99" x14ac:dyDescent="0.45">
      <c r="CU3148" s="2"/>
    </row>
    <row r="3149" spans="99:99" x14ac:dyDescent="0.45">
      <c r="CU3149" s="2"/>
    </row>
    <row r="3150" spans="99:99" x14ac:dyDescent="0.45">
      <c r="CU3150" s="2"/>
    </row>
    <row r="3151" spans="99:99" x14ac:dyDescent="0.45">
      <c r="CU3151" s="2"/>
    </row>
    <row r="3152" spans="99:99" x14ac:dyDescent="0.45">
      <c r="CU3152" s="2"/>
    </row>
    <row r="3153" spans="99:99" x14ac:dyDescent="0.45">
      <c r="CU3153" s="2"/>
    </row>
    <row r="3154" spans="99:99" x14ac:dyDescent="0.45">
      <c r="CU3154" s="2"/>
    </row>
    <row r="3155" spans="99:99" x14ac:dyDescent="0.45">
      <c r="CU3155" s="2"/>
    </row>
    <row r="3156" spans="99:99" x14ac:dyDescent="0.45">
      <c r="CU3156" s="2"/>
    </row>
    <row r="3157" spans="99:99" x14ac:dyDescent="0.45">
      <c r="CU3157" s="2"/>
    </row>
    <row r="3158" spans="99:99" x14ac:dyDescent="0.45">
      <c r="CU3158" s="2"/>
    </row>
    <row r="3159" spans="99:99" x14ac:dyDescent="0.45">
      <c r="CU3159" s="2"/>
    </row>
    <row r="3160" spans="99:99" x14ac:dyDescent="0.45">
      <c r="CU3160" s="2"/>
    </row>
    <row r="3161" spans="99:99" x14ac:dyDescent="0.45">
      <c r="CU3161" s="2"/>
    </row>
    <row r="3162" spans="99:99" x14ac:dyDescent="0.45">
      <c r="CU3162" s="2"/>
    </row>
    <row r="3163" spans="99:99" x14ac:dyDescent="0.45">
      <c r="CU3163" s="2"/>
    </row>
    <row r="3164" spans="99:99" x14ac:dyDescent="0.45">
      <c r="CU3164" s="2"/>
    </row>
    <row r="3165" spans="99:99" x14ac:dyDescent="0.45">
      <c r="CU3165" s="2"/>
    </row>
    <row r="3166" spans="99:99" x14ac:dyDescent="0.45">
      <c r="CU3166" s="2"/>
    </row>
    <row r="3167" spans="99:99" x14ac:dyDescent="0.45">
      <c r="CU3167" s="2"/>
    </row>
    <row r="3168" spans="99:99" x14ac:dyDescent="0.45">
      <c r="CU3168" s="2"/>
    </row>
    <row r="3169" spans="99:99" x14ac:dyDescent="0.45">
      <c r="CU3169" s="2"/>
    </row>
    <row r="3170" spans="99:99" x14ac:dyDescent="0.45">
      <c r="CU3170" s="2"/>
    </row>
    <row r="3171" spans="99:99" x14ac:dyDescent="0.45">
      <c r="CU3171" s="2"/>
    </row>
    <row r="3172" spans="99:99" x14ac:dyDescent="0.45">
      <c r="CU3172" s="2"/>
    </row>
    <row r="3173" spans="99:99" x14ac:dyDescent="0.45">
      <c r="CU3173" s="2"/>
    </row>
    <row r="3174" spans="99:99" x14ac:dyDescent="0.45">
      <c r="CU3174" s="2"/>
    </row>
    <row r="3175" spans="99:99" x14ac:dyDescent="0.45">
      <c r="CU3175" s="2"/>
    </row>
    <row r="3176" spans="99:99" x14ac:dyDescent="0.45">
      <c r="CU3176" s="2"/>
    </row>
    <row r="3177" spans="99:99" x14ac:dyDescent="0.45">
      <c r="CU3177" s="2"/>
    </row>
    <row r="3178" spans="99:99" x14ac:dyDescent="0.45">
      <c r="CU3178" s="2"/>
    </row>
    <row r="3179" spans="99:99" x14ac:dyDescent="0.45">
      <c r="CU3179" s="2"/>
    </row>
    <row r="3180" spans="99:99" x14ac:dyDescent="0.45">
      <c r="CU3180" s="2"/>
    </row>
    <row r="3181" spans="99:99" x14ac:dyDescent="0.45">
      <c r="CU3181" s="2"/>
    </row>
    <row r="3182" spans="99:99" x14ac:dyDescent="0.45">
      <c r="CU3182" s="2"/>
    </row>
    <row r="3183" spans="99:99" x14ac:dyDescent="0.45">
      <c r="CU3183" s="2"/>
    </row>
    <row r="3184" spans="99:99" x14ac:dyDescent="0.45">
      <c r="CU3184" s="2"/>
    </row>
    <row r="3185" spans="99:99" x14ac:dyDescent="0.45">
      <c r="CU3185" s="2"/>
    </row>
    <row r="3186" spans="99:99" x14ac:dyDescent="0.45">
      <c r="CU3186" s="2"/>
    </row>
    <row r="3187" spans="99:99" x14ac:dyDescent="0.45">
      <c r="CU3187" s="2"/>
    </row>
    <row r="3188" spans="99:99" x14ac:dyDescent="0.45">
      <c r="CU3188" s="2"/>
    </row>
    <row r="3189" spans="99:99" x14ac:dyDescent="0.45">
      <c r="CU3189" s="2"/>
    </row>
    <row r="3190" spans="99:99" x14ac:dyDescent="0.45">
      <c r="CU3190" s="2"/>
    </row>
    <row r="3191" spans="99:99" x14ac:dyDescent="0.45">
      <c r="CU3191" s="2"/>
    </row>
    <row r="3192" spans="99:99" x14ac:dyDescent="0.45">
      <c r="CU3192" s="2"/>
    </row>
    <row r="3193" spans="99:99" x14ac:dyDescent="0.45">
      <c r="CU3193" s="2"/>
    </row>
    <row r="3194" spans="99:99" x14ac:dyDescent="0.45">
      <c r="CU3194" s="2"/>
    </row>
    <row r="3195" spans="99:99" x14ac:dyDescent="0.45">
      <c r="CU3195" s="2"/>
    </row>
    <row r="3196" spans="99:99" x14ac:dyDescent="0.45">
      <c r="CU3196" s="2"/>
    </row>
    <row r="3197" spans="99:99" x14ac:dyDescent="0.45">
      <c r="CU3197" s="2"/>
    </row>
    <row r="3198" spans="99:99" x14ac:dyDescent="0.45">
      <c r="CU3198" s="2"/>
    </row>
    <row r="3199" spans="99:99" x14ac:dyDescent="0.45">
      <c r="CU3199" s="2"/>
    </row>
    <row r="3200" spans="99:99" x14ac:dyDescent="0.45">
      <c r="CU3200" s="2"/>
    </row>
    <row r="3201" spans="99:99" x14ac:dyDescent="0.45">
      <c r="CU3201" s="2"/>
    </row>
    <row r="3202" spans="99:99" x14ac:dyDescent="0.45">
      <c r="CU3202" s="2"/>
    </row>
    <row r="3203" spans="99:99" x14ac:dyDescent="0.45">
      <c r="CU3203" s="2"/>
    </row>
    <row r="3204" spans="99:99" x14ac:dyDescent="0.45">
      <c r="CU3204" s="2"/>
    </row>
    <row r="3205" spans="99:99" x14ac:dyDescent="0.45">
      <c r="CU3205" s="2"/>
    </row>
    <row r="3206" spans="99:99" x14ac:dyDescent="0.45">
      <c r="CU3206" s="2"/>
    </row>
    <row r="3207" spans="99:99" x14ac:dyDescent="0.45">
      <c r="CU3207" s="2"/>
    </row>
    <row r="3208" spans="99:99" x14ac:dyDescent="0.45">
      <c r="CU3208" s="2"/>
    </row>
    <row r="3209" spans="99:99" x14ac:dyDescent="0.45">
      <c r="CU3209" s="2"/>
    </row>
    <row r="3210" spans="99:99" x14ac:dyDescent="0.45">
      <c r="CU3210" s="2"/>
    </row>
    <row r="3211" spans="99:99" x14ac:dyDescent="0.45">
      <c r="CU3211" s="2"/>
    </row>
    <row r="3212" spans="99:99" x14ac:dyDescent="0.45">
      <c r="CU3212" s="2"/>
    </row>
    <row r="3213" spans="99:99" x14ac:dyDescent="0.45">
      <c r="CU3213" s="2"/>
    </row>
    <row r="3214" spans="99:99" x14ac:dyDescent="0.45">
      <c r="CU3214" s="2"/>
    </row>
    <row r="3215" spans="99:99" x14ac:dyDescent="0.45">
      <c r="CU3215" s="2"/>
    </row>
    <row r="3216" spans="99:99" x14ac:dyDescent="0.45">
      <c r="CU3216" s="2"/>
    </row>
    <row r="3217" spans="99:99" x14ac:dyDescent="0.45">
      <c r="CU3217" s="2"/>
    </row>
    <row r="3218" spans="99:99" x14ac:dyDescent="0.45">
      <c r="CU3218" s="2"/>
    </row>
    <row r="3219" spans="99:99" x14ac:dyDescent="0.45">
      <c r="CU3219" s="2"/>
    </row>
    <row r="3220" spans="99:99" x14ac:dyDescent="0.45">
      <c r="CU3220" s="2"/>
    </row>
    <row r="3221" spans="99:99" x14ac:dyDescent="0.45">
      <c r="CU3221" s="2"/>
    </row>
    <row r="3222" spans="99:99" x14ac:dyDescent="0.45">
      <c r="CU3222" s="2"/>
    </row>
    <row r="3223" spans="99:99" x14ac:dyDescent="0.45">
      <c r="CU3223" s="2"/>
    </row>
    <row r="3224" spans="99:99" x14ac:dyDescent="0.45">
      <c r="CU3224" s="2"/>
    </row>
    <row r="3225" spans="99:99" x14ac:dyDescent="0.45">
      <c r="CU3225" s="2"/>
    </row>
    <row r="3226" spans="99:99" x14ac:dyDescent="0.45">
      <c r="CU3226" s="2"/>
    </row>
    <row r="3227" spans="99:99" x14ac:dyDescent="0.45">
      <c r="CU3227" s="2"/>
    </row>
    <row r="3228" spans="99:99" x14ac:dyDescent="0.45">
      <c r="CU3228" s="2"/>
    </row>
    <row r="3229" spans="99:99" x14ac:dyDescent="0.45">
      <c r="CU3229" s="2"/>
    </row>
    <row r="3230" spans="99:99" x14ac:dyDescent="0.45">
      <c r="CU3230" s="2"/>
    </row>
    <row r="3231" spans="99:99" x14ac:dyDescent="0.45">
      <c r="CU3231" s="2"/>
    </row>
    <row r="3232" spans="99:99" x14ac:dyDescent="0.45">
      <c r="CU3232" s="2"/>
    </row>
    <row r="3233" spans="99:99" x14ac:dyDescent="0.45">
      <c r="CU3233" s="2"/>
    </row>
    <row r="3234" spans="99:99" x14ac:dyDescent="0.45">
      <c r="CU3234" s="2"/>
    </row>
    <row r="3235" spans="99:99" x14ac:dyDescent="0.45">
      <c r="CU3235" s="2"/>
    </row>
    <row r="3236" spans="99:99" x14ac:dyDescent="0.45">
      <c r="CU3236" s="2"/>
    </row>
    <row r="3237" spans="99:99" x14ac:dyDescent="0.45">
      <c r="CU3237" s="2"/>
    </row>
    <row r="3238" spans="99:99" x14ac:dyDescent="0.45">
      <c r="CU3238" s="2"/>
    </row>
    <row r="3239" spans="99:99" x14ac:dyDescent="0.45">
      <c r="CU3239" s="2"/>
    </row>
    <row r="3240" spans="99:99" x14ac:dyDescent="0.45">
      <c r="CU3240" s="2"/>
    </row>
    <row r="3241" spans="99:99" x14ac:dyDescent="0.45">
      <c r="CU3241" s="2"/>
    </row>
    <row r="3242" spans="99:99" x14ac:dyDescent="0.45">
      <c r="CU3242" s="2"/>
    </row>
    <row r="3243" spans="99:99" x14ac:dyDescent="0.45">
      <c r="CU3243" s="2"/>
    </row>
    <row r="3244" spans="99:99" x14ac:dyDescent="0.45">
      <c r="CU3244" s="2"/>
    </row>
    <row r="3245" spans="99:99" x14ac:dyDescent="0.45">
      <c r="CU3245" s="2"/>
    </row>
    <row r="3246" spans="99:99" x14ac:dyDescent="0.45">
      <c r="CU3246" s="2"/>
    </row>
    <row r="3247" spans="99:99" x14ac:dyDescent="0.45">
      <c r="CU3247" s="2"/>
    </row>
    <row r="3248" spans="99:99" x14ac:dyDescent="0.45">
      <c r="CU3248" s="2"/>
    </row>
    <row r="3249" spans="99:99" x14ac:dyDescent="0.45">
      <c r="CU3249" s="2"/>
    </row>
    <row r="3250" spans="99:99" x14ac:dyDescent="0.45">
      <c r="CU3250" s="2"/>
    </row>
    <row r="3251" spans="99:99" x14ac:dyDescent="0.45">
      <c r="CU3251" s="2"/>
    </row>
    <row r="3252" spans="99:99" x14ac:dyDescent="0.45">
      <c r="CU3252" s="2"/>
    </row>
    <row r="3253" spans="99:99" x14ac:dyDescent="0.45">
      <c r="CU3253" s="2"/>
    </row>
    <row r="3254" spans="99:99" x14ac:dyDescent="0.45">
      <c r="CU3254" s="2"/>
    </row>
    <row r="3255" spans="99:99" x14ac:dyDescent="0.45">
      <c r="CU3255" s="2"/>
    </row>
    <row r="3256" spans="99:99" x14ac:dyDescent="0.45">
      <c r="CU3256" s="2"/>
    </row>
    <row r="3257" spans="99:99" x14ac:dyDescent="0.45">
      <c r="CU3257" s="2"/>
    </row>
    <row r="3258" spans="99:99" x14ac:dyDescent="0.45">
      <c r="CU3258" s="2"/>
    </row>
    <row r="3259" spans="99:99" x14ac:dyDescent="0.45">
      <c r="CU3259" s="2"/>
    </row>
    <row r="3260" spans="99:99" x14ac:dyDescent="0.45">
      <c r="CU3260" s="2"/>
    </row>
    <row r="3261" spans="99:99" x14ac:dyDescent="0.45">
      <c r="CU3261" s="2"/>
    </row>
    <row r="3262" spans="99:99" x14ac:dyDescent="0.45">
      <c r="CU3262" s="2"/>
    </row>
    <row r="3263" spans="99:99" x14ac:dyDescent="0.45">
      <c r="CU3263" s="2"/>
    </row>
    <row r="3264" spans="99:99" x14ac:dyDescent="0.45">
      <c r="CU3264" s="2"/>
    </row>
    <row r="3265" spans="99:99" x14ac:dyDescent="0.45">
      <c r="CU3265" s="2"/>
    </row>
    <row r="3266" spans="99:99" x14ac:dyDescent="0.45">
      <c r="CU3266" s="2"/>
    </row>
    <row r="3267" spans="99:99" x14ac:dyDescent="0.45">
      <c r="CU3267" s="2"/>
    </row>
    <row r="3268" spans="99:99" x14ac:dyDescent="0.45">
      <c r="CU3268" s="2"/>
    </row>
    <row r="3269" spans="99:99" x14ac:dyDescent="0.45">
      <c r="CU3269" s="2"/>
    </row>
    <row r="3270" spans="99:99" x14ac:dyDescent="0.45">
      <c r="CU3270" s="2"/>
    </row>
    <row r="3271" spans="99:99" x14ac:dyDescent="0.45">
      <c r="CU3271" s="2"/>
    </row>
    <row r="3272" spans="99:99" x14ac:dyDescent="0.45">
      <c r="CU3272" s="2"/>
    </row>
    <row r="3273" spans="99:99" x14ac:dyDescent="0.45">
      <c r="CU3273" s="2"/>
    </row>
    <row r="3274" spans="99:99" x14ac:dyDescent="0.45">
      <c r="CU3274" s="2"/>
    </row>
    <row r="3275" spans="99:99" x14ac:dyDescent="0.45">
      <c r="CU3275" s="2"/>
    </row>
    <row r="3276" spans="99:99" x14ac:dyDescent="0.45">
      <c r="CU3276" s="2"/>
    </row>
    <row r="3277" spans="99:99" x14ac:dyDescent="0.45">
      <c r="CU3277" s="2"/>
    </row>
    <row r="3278" spans="99:99" x14ac:dyDescent="0.45">
      <c r="CU3278" s="2"/>
    </row>
    <row r="3279" spans="99:99" x14ac:dyDescent="0.45">
      <c r="CU3279" s="2"/>
    </row>
    <row r="3280" spans="99:99" x14ac:dyDescent="0.45">
      <c r="CU3280" s="2"/>
    </row>
    <row r="3281" spans="99:99" x14ac:dyDescent="0.45">
      <c r="CU3281" s="2"/>
    </row>
    <row r="3282" spans="99:99" x14ac:dyDescent="0.45">
      <c r="CU3282" s="2"/>
    </row>
    <row r="3283" spans="99:99" x14ac:dyDescent="0.45">
      <c r="CU3283" s="2"/>
    </row>
    <row r="3284" spans="99:99" x14ac:dyDescent="0.45">
      <c r="CU3284" s="2"/>
    </row>
    <row r="3285" spans="99:99" x14ac:dyDescent="0.45">
      <c r="CU3285" s="2"/>
    </row>
    <row r="3286" spans="99:99" x14ac:dyDescent="0.45">
      <c r="CU3286" s="2"/>
    </row>
    <row r="3287" spans="99:99" x14ac:dyDescent="0.45">
      <c r="CU3287" s="2"/>
    </row>
    <row r="3288" spans="99:99" x14ac:dyDescent="0.45">
      <c r="CU3288" s="2"/>
    </row>
    <row r="3289" spans="99:99" x14ac:dyDescent="0.45">
      <c r="CU3289" s="2"/>
    </row>
    <row r="3290" spans="99:99" x14ac:dyDescent="0.45">
      <c r="CU3290" s="2"/>
    </row>
    <row r="3291" spans="99:99" x14ac:dyDescent="0.45">
      <c r="CU3291" s="2"/>
    </row>
    <row r="3292" spans="99:99" x14ac:dyDescent="0.45">
      <c r="CU3292" s="2"/>
    </row>
    <row r="3293" spans="99:99" x14ac:dyDescent="0.45">
      <c r="CU3293" s="2"/>
    </row>
    <row r="3294" spans="99:99" x14ac:dyDescent="0.45">
      <c r="CU3294" s="2"/>
    </row>
    <row r="3295" spans="99:99" x14ac:dyDescent="0.45">
      <c r="CU3295" s="2"/>
    </row>
    <row r="3296" spans="99:99" x14ac:dyDescent="0.45">
      <c r="CU3296" s="2"/>
    </row>
    <row r="3297" spans="99:99" x14ac:dyDescent="0.45">
      <c r="CU3297" s="2"/>
    </row>
    <row r="3298" spans="99:99" x14ac:dyDescent="0.45">
      <c r="CU3298" s="2"/>
    </row>
    <row r="3299" spans="99:99" x14ac:dyDescent="0.45">
      <c r="CU3299" s="2"/>
    </row>
    <row r="3300" spans="99:99" x14ac:dyDescent="0.45">
      <c r="CU3300" s="2"/>
    </row>
    <row r="3301" spans="99:99" x14ac:dyDescent="0.45">
      <c r="CU3301" s="2"/>
    </row>
    <row r="3302" spans="99:99" x14ac:dyDescent="0.45">
      <c r="CU3302" s="2"/>
    </row>
    <row r="3303" spans="99:99" x14ac:dyDescent="0.45">
      <c r="CU3303" s="2"/>
    </row>
    <row r="3304" spans="99:99" x14ac:dyDescent="0.45">
      <c r="CU3304" s="2"/>
    </row>
    <row r="3305" spans="99:99" x14ac:dyDescent="0.45">
      <c r="CU3305" s="2"/>
    </row>
    <row r="3306" spans="99:99" x14ac:dyDescent="0.45">
      <c r="CU3306" s="2"/>
    </row>
    <row r="3307" spans="99:99" x14ac:dyDescent="0.45">
      <c r="CU3307" s="2"/>
    </row>
    <row r="3308" spans="99:99" x14ac:dyDescent="0.45">
      <c r="CU3308" s="2"/>
    </row>
    <row r="3309" spans="99:99" x14ac:dyDescent="0.45">
      <c r="CU3309" s="2"/>
    </row>
    <row r="3310" spans="99:99" x14ac:dyDescent="0.45">
      <c r="CU3310" s="2"/>
    </row>
    <row r="3311" spans="99:99" x14ac:dyDescent="0.45">
      <c r="CU3311" s="2"/>
    </row>
    <row r="3312" spans="99:99" x14ac:dyDescent="0.45">
      <c r="CU3312" s="2"/>
    </row>
    <row r="3313" spans="99:99" x14ac:dyDescent="0.45">
      <c r="CU3313" s="2"/>
    </row>
    <row r="3314" spans="99:99" x14ac:dyDescent="0.45">
      <c r="CU3314" s="2"/>
    </row>
    <row r="3315" spans="99:99" x14ac:dyDescent="0.45">
      <c r="CU3315" s="2"/>
    </row>
    <row r="3316" spans="99:99" x14ac:dyDescent="0.45">
      <c r="CU3316" s="2"/>
    </row>
    <row r="3317" spans="99:99" x14ac:dyDescent="0.45">
      <c r="CU3317" s="2"/>
    </row>
    <row r="3318" spans="99:99" x14ac:dyDescent="0.45">
      <c r="CU3318" s="2"/>
    </row>
    <row r="3319" spans="99:99" x14ac:dyDescent="0.45">
      <c r="CU3319" s="2"/>
    </row>
    <row r="3320" spans="99:99" x14ac:dyDescent="0.45">
      <c r="CU3320" s="2"/>
    </row>
    <row r="3321" spans="99:99" x14ac:dyDescent="0.45">
      <c r="CU3321" s="2"/>
    </row>
    <row r="3322" spans="99:99" x14ac:dyDescent="0.45">
      <c r="CU3322" s="2"/>
    </row>
    <row r="3323" spans="99:99" x14ac:dyDescent="0.45">
      <c r="CU3323" s="2"/>
    </row>
    <row r="3324" spans="99:99" x14ac:dyDescent="0.45">
      <c r="CU3324" s="2"/>
    </row>
    <row r="3325" spans="99:99" x14ac:dyDescent="0.45">
      <c r="CU3325" s="2"/>
    </row>
    <row r="3326" spans="99:99" x14ac:dyDescent="0.45">
      <c r="CU3326" s="2"/>
    </row>
    <row r="3327" spans="99:99" x14ac:dyDescent="0.45">
      <c r="CU3327" s="2"/>
    </row>
    <row r="3328" spans="99:99" x14ac:dyDescent="0.45">
      <c r="CU3328" s="2"/>
    </row>
    <row r="3329" spans="99:99" x14ac:dyDescent="0.45">
      <c r="CU3329" s="2"/>
    </row>
    <row r="3330" spans="99:99" x14ac:dyDescent="0.45">
      <c r="CU3330" s="2"/>
    </row>
    <row r="3331" spans="99:99" x14ac:dyDescent="0.45">
      <c r="CU3331" s="2"/>
    </row>
    <row r="3332" spans="99:99" x14ac:dyDescent="0.45">
      <c r="CU3332" s="2"/>
    </row>
    <row r="3333" spans="99:99" x14ac:dyDescent="0.45">
      <c r="CU3333" s="2"/>
    </row>
    <row r="3334" spans="99:99" x14ac:dyDescent="0.45">
      <c r="CU3334" s="2"/>
    </row>
    <row r="3335" spans="99:99" x14ac:dyDescent="0.45">
      <c r="CU3335" s="2"/>
    </row>
    <row r="3336" spans="99:99" x14ac:dyDescent="0.45">
      <c r="CU3336" s="2"/>
    </row>
    <row r="3337" spans="99:99" x14ac:dyDescent="0.45">
      <c r="CU3337" s="2"/>
    </row>
    <row r="3338" spans="99:99" x14ac:dyDescent="0.45">
      <c r="CU3338" s="2"/>
    </row>
    <row r="3339" spans="99:99" x14ac:dyDescent="0.45">
      <c r="CU3339" s="2"/>
    </row>
    <row r="3340" spans="99:99" x14ac:dyDescent="0.45">
      <c r="CU3340" s="2"/>
    </row>
    <row r="3341" spans="99:99" x14ac:dyDescent="0.45">
      <c r="CU3341" s="2"/>
    </row>
    <row r="3342" spans="99:99" x14ac:dyDescent="0.45">
      <c r="CU3342" s="2"/>
    </row>
    <row r="3343" spans="99:99" x14ac:dyDescent="0.45">
      <c r="CU3343" s="2"/>
    </row>
    <row r="3344" spans="99:99" x14ac:dyDescent="0.45">
      <c r="CU3344" s="2"/>
    </row>
    <row r="3345" spans="99:99" x14ac:dyDescent="0.45">
      <c r="CU3345" s="2"/>
    </row>
    <row r="3346" spans="99:99" x14ac:dyDescent="0.45">
      <c r="CU3346" s="2"/>
    </row>
    <row r="3347" spans="99:99" x14ac:dyDescent="0.45">
      <c r="CU3347" s="2"/>
    </row>
    <row r="3348" spans="99:99" x14ac:dyDescent="0.45">
      <c r="CU3348" s="2"/>
    </row>
    <row r="3349" spans="99:99" x14ac:dyDescent="0.45">
      <c r="CU3349" s="2"/>
    </row>
    <row r="3350" spans="99:99" x14ac:dyDescent="0.45">
      <c r="CU3350" s="2"/>
    </row>
    <row r="3351" spans="99:99" x14ac:dyDescent="0.45">
      <c r="CU3351" s="2"/>
    </row>
    <row r="3352" spans="99:99" x14ac:dyDescent="0.45">
      <c r="CU3352" s="2"/>
    </row>
    <row r="3353" spans="99:99" x14ac:dyDescent="0.45">
      <c r="CU3353" s="2"/>
    </row>
    <row r="3354" spans="99:99" x14ac:dyDescent="0.45">
      <c r="CU3354" s="2"/>
    </row>
    <row r="3355" spans="99:99" x14ac:dyDescent="0.45">
      <c r="CU3355" s="2"/>
    </row>
    <row r="3356" spans="99:99" x14ac:dyDescent="0.45">
      <c r="CU3356" s="2"/>
    </row>
    <row r="3357" spans="99:99" x14ac:dyDescent="0.45">
      <c r="CU3357" s="2"/>
    </row>
    <row r="3358" spans="99:99" x14ac:dyDescent="0.45">
      <c r="CU3358" s="2"/>
    </row>
    <row r="3359" spans="99:99" x14ac:dyDescent="0.45">
      <c r="CU3359" s="2"/>
    </row>
    <row r="3360" spans="99:99" x14ac:dyDescent="0.45">
      <c r="CU3360" s="2"/>
    </row>
    <row r="3361" spans="99:99" x14ac:dyDescent="0.45">
      <c r="CU3361" s="2"/>
    </row>
    <row r="3362" spans="99:99" x14ac:dyDescent="0.45">
      <c r="CU3362" s="2"/>
    </row>
    <row r="3363" spans="99:99" x14ac:dyDescent="0.45">
      <c r="CU3363" s="2"/>
    </row>
    <row r="3364" spans="99:99" x14ac:dyDescent="0.45">
      <c r="CU3364" s="2"/>
    </row>
    <row r="3365" spans="99:99" x14ac:dyDescent="0.45">
      <c r="CU3365" s="2"/>
    </row>
    <row r="3366" spans="99:99" x14ac:dyDescent="0.45">
      <c r="CU3366" s="2"/>
    </row>
    <row r="3367" spans="99:99" x14ac:dyDescent="0.45">
      <c r="CU3367" s="2"/>
    </row>
    <row r="3368" spans="99:99" x14ac:dyDescent="0.45">
      <c r="CU3368" s="2"/>
    </row>
    <row r="3369" spans="99:99" x14ac:dyDescent="0.45">
      <c r="CU3369" s="2"/>
    </row>
    <row r="3370" spans="99:99" x14ac:dyDescent="0.45">
      <c r="CU3370" s="2"/>
    </row>
    <row r="3371" spans="99:99" x14ac:dyDescent="0.45">
      <c r="CU3371" s="2"/>
    </row>
    <row r="3372" spans="99:99" x14ac:dyDescent="0.45">
      <c r="CU3372" s="2"/>
    </row>
    <row r="3373" spans="99:99" x14ac:dyDescent="0.45">
      <c r="CU3373" s="2"/>
    </row>
    <row r="3374" spans="99:99" x14ac:dyDescent="0.45">
      <c r="CU3374" s="2"/>
    </row>
    <row r="3375" spans="99:99" x14ac:dyDescent="0.45">
      <c r="CU3375" s="2"/>
    </row>
    <row r="3376" spans="99:99" x14ac:dyDescent="0.45">
      <c r="CU3376" s="2"/>
    </row>
    <row r="3377" spans="99:99" x14ac:dyDescent="0.45">
      <c r="CU3377" s="2"/>
    </row>
    <row r="3378" spans="99:99" x14ac:dyDescent="0.45">
      <c r="CU3378" s="2"/>
    </row>
    <row r="3379" spans="99:99" x14ac:dyDescent="0.45">
      <c r="CU3379" s="2"/>
    </row>
    <row r="3380" spans="99:99" x14ac:dyDescent="0.45">
      <c r="CU3380" s="2"/>
    </row>
    <row r="3381" spans="99:99" x14ac:dyDescent="0.45">
      <c r="CU3381" s="2"/>
    </row>
    <row r="3382" spans="99:99" x14ac:dyDescent="0.45">
      <c r="CU3382" s="2"/>
    </row>
    <row r="3383" spans="99:99" x14ac:dyDescent="0.45">
      <c r="CU3383" s="2"/>
    </row>
    <row r="3384" spans="99:99" x14ac:dyDescent="0.45">
      <c r="CU3384" s="2"/>
    </row>
    <row r="3385" spans="99:99" x14ac:dyDescent="0.45">
      <c r="CU3385" s="2"/>
    </row>
    <row r="3386" spans="99:99" x14ac:dyDescent="0.45">
      <c r="CU3386" s="2"/>
    </row>
    <row r="3387" spans="99:99" x14ac:dyDescent="0.45">
      <c r="CU3387" s="2"/>
    </row>
    <row r="3388" spans="99:99" x14ac:dyDescent="0.45">
      <c r="CU3388" s="2"/>
    </row>
    <row r="3389" spans="99:99" x14ac:dyDescent="0.45">
      <c r="CU3389" s="2"/>
    </row>
    <row r="3390" spans="99:99" x14ac:dyDescent="0.45">
      <c r="CU3390" s="2"/>
    </row>
    <row r="3391" spans="99:99" x14ac:dyDescent="0.45">
      <c r="CU3391" s="2"/>
    </row>
    <row r="3392" spans="99:99" x14ac:dyDescent="0.45">
      <c r="CU3392" s="2"/>
    </row>
    <row r="3393" spans="99:99" x14ac:dyDescent="0.45">
      <c r="CU3393" s="2"/>
    </row>
    <row r="3394" spans="99:99" x14ac:dyDescent="0.45">
      <c r="CU3394" s="2"/>
    </row>
    <row r="3395" spans="99:99" x14ac:dyDescent="0.45">
      <c r="CU3395" s="2"/>
    </row>
    <row r="3396" spans="99:99" x14ac:dyDescent="0.45">
      <c r="CU3396" s="2"/>
    </row>
    <row r="3397" spans="99:99" x14ac:dyDescent="0.45">
      <c r="CU3397" s="2"/>
    </row>
    <row r="3398" spans="99:99" x14ac:dyDescent="0.45">
      <c r="CU3398" s="2"/>
    </row>
    <row r="3399" spans="99:99" x14ac:dyDescent="0.45">
      <c r="CU3399" s="2"/>
    </row>
    <row r="3400" spans="99:99" x14ac:dyDescent="0.45">
      <c r="CU3400" s="2"/>
    </row>
    <row r="3401" spans="99:99" x14ac:dyDescent="0.45">
      <c r="CU3401" s="2"/>
    </row>
    <row r="3402" spans="99:99" x14ac:dyDescent="0.45">
      <c r="CU3402" s="2"/>
    </row>
    <row r="3403" spans="99:99" x14ac:dyDescent="0.45">
      <c r="CU3403" s="2"/>
    </row>
    <row r="3404" spans="99:99" x14ac:dyDescent="0.45">
      <c r="CU3404" s="2"/>
    </row>
    <row r="3405" spans="99:99" x14ac:dyDescent="0.45">
      <c r="CU3405" s="2"/>
    </row>
    <row r="3406" spans="99:99" x14ac:dyDescent="0.45">
      <c r="CU3406" s="2"/>
    </row>
    <row r="3407" spans="99:99" x14ac:dyDescent="0.45">
      <c r="CU3407" s="2"/>
    </row>
    <row r="3408" spans="99:99" x14ac:dyDescent="0.45">
      <c r="CU3408" s="2"/>
    </row>
    <row r="3409" spans="99:99" x14ac:dyDescent="0.45">
      <c r="CU3409" s="2"/>
    </row>
    <row r="3410" spans="99:99" x14ac:dyDescent="0.45">
      <c r="CU3410" s="2"/>
    </row>
    <row r="3411" spans="99:99" x14ac:dyDescent="0.45">
      <c r="CU3411" s="2"/>
    </row>
    <row r="3412" spans="99:99" x14ac:dyDescent="0.45">
      <c r="CU3412" s="2"/>
    </row>
    <row r="3413" spans="99:99" x14ac:dyDescent="0.45">
      <c r="CU3413" s="2"/>
    </row>
    <row r="3414" spans="99:99" x14ac:dyDescent="0.45">
      <c r="CU3414" s="2"/>
    </row>
    <row r="3415" spans="99:99" x14ac:dyDescent="0.45">
      <c r="CU3415" s="2"/>
    </row>
    <row r="3416" spans="99:99" x14ac:dyDescent="0.45">
      <c r="CU3416" s="2"/>
    </row>
    <row r="3417" spans="99:99" x14ac:dyDescent="0.45">
      <c r="CU3417" s="2"/>
    </row>
    <row r="3418" spans="99:99" x14ac:dyDescent="0.45">
      <c r="CU3418" s="2"/>
    </row>
    <row r="3419" spans="99:99" x14ac:dyDescent="0.45">
      <c r="CU3419" s="2"/>
    </row>
    <row r="3420" spans="99:99" x14ac:dyDescent="0.45">
      <c r="CU3420" s="2"/>
    </row>
    <row r="3421" spans="99:99" x14ac:dyDescent="0.45">
      <c r="CU3421" s="2"/>
    </row>
    <row r="3422" spans="99:99" x14ac:dyDescent="0.45">
      <c r="CU3422" s="2"/>
    </row>
    <row r="3423" spans="99:99" x14ac:dyDescent="0.45">
      <c r="CU3423" s="2"/>
    </row>
    <row r="3424" spans="99:99" x14ac:dyDescent="0.45">
      <c r="CU3424" s="2"/>
    </row>
    <row r="3425" spans="99:99" x14ac:dyDescent="0.45">
      <c r="CU3425" s="2"/>
    </row>
    <row r="3426" spans="99:99" x14ac:dyDescent="0.45">
      <c r="CU3426" s="2"/>
    </row>
    <row r="3427" spans="99:99" x14ac:dyDescent="0.45">
      <c r="CU3427" s="2"/>
    </row>
    <row r="3428" spans="99:99" x14ac:dyDescent="0.45">
      <c r="CU3428" s="2"/>
    </row>
    <row r="3429" spans="99:99" x14ac:dyDescent="0.45">
      <c r="CU3429" s="2"/>
    </row>
    <row r="3430" spans="99:99" x14ac:dyDescent="0.45">
      <c r="CU3430" s="2"/>
    </row>
    <row r="3431" spans="99:99" x14ac:dyDescent="0.45">
      <c r="CU3431" s="2"/>
    </row>
    <row r="3432" spans="99:99" x14ac:dyDescent="0.45">
      <c r="CU3432" s="2"/>
    </row>
    <row r="3433" spans="99:99" x14ac:dyDescent="0.45">
      <c r="CU3433" s="2"/>
    </row>
    <row r="3434" spans="99:99" x14ac:dyDescent="0.45">
      <c r="CU3434" s="2"/>
    </row>
    <row r="3435" spans="99:99" x14ac:dyDescent="0.45">
      <c r="CU3435" s="2"/>
    </row>
    <row r="3436" spans="99:99" x14ac:dyDescent="0.45">
      <c r="CU3436" s="2"/>
    </row>
    <row r="3437" spans="99:99" x14ac:dyDescent="0.45">
      <c r="CU3437" s="2"/>
    </row>
    <row r="3438" spans="99:99" x14ac:dyDescent="0.45">
      <c r="CU3438" s="2"/>
    </row>
    <row r="3439" spans="99:99" x14ac:dyDescent="0.45">
      <c r="CU3439" s="2"/>
    </row>
    <row r="3440" spans="99:99" x14ac:dyDescent="0.45">
      <c r="CU3440" s="2"/>
    </row>
    <row r="3441" spans="99:99" x14ac:dyDescent="0.45">
      <c r="CU3441" s="2"/>
    </row>
    <row r="3442" spans="99:99" x14ac:dyDescent="0.45">
      <c r="CU3442" s="2"/>
    </row>
    <row r="3443" spans="99:99" x14ac:dyDescent="0.45">
      <c r="CU3443" s="2"/>
    </row>
    <row r="3444" spans="99:99" x14ac:dyDescent="0.45">
      <c r="CU3444" s="2"/>
    </row>
    <row r="3445" spans="99:99" x14ac:dyDescent="0.45">
      <c r="CU3445" s="2"/>
    </row>
    <row r="3446" spans="99:99" x14ac:dyDescent="0.45">
      <c r="CU3446" s="2"/>
    </row>
    <row r="3447" spans="99:99" x14ac:dyDescent="0.45">
      <c r="CU3447" s="2"/>
    </row>
    <row r="3448" spans="99:99" x14ac:dyDescent="0.45">
      <c r="CU3448" s="2"/>
    </row>
    <row r="3449" spans="99:99" x14ac:dyDescent="0.45">
      <c r="CU3449" s="2"/>
    </row>
    <row r="3450" spans="99:99" x14ac:dyDescent="0.45">
      <c r="CU3450" s="2"/>
    </row>
    <row r="3451" spans="99:99" x14ac:dyDescent="0.45">
      <c r="CU3451" s="2"/>
    </row>
    <row r="3452" spans="99:99" x14ac:dyDescent="0.45">
      <c r="CU3452" s="2"/>
    </row>
    <row r="3453" spans="99:99" x14ac:dyDescent="0.45">
      <c r="CU3453" s="2"/>
    </row>
    <row r="3454" spans="99:99" x14ac:dyDescent="0.45">
      <c r="CU3454" s="2"/>
    </row>
    <row r="3455" spans="99:99" x14ac:dyDescent="0.45">
      <c r="CU3455" s="2"/>
    </row>
    <row r="3456" spans="99:99" x14ac:dyDescent="0.45">
      <c r="CU3456" s="2"/>
    </row>
    <row r="3457" spans="99:99" x14ac:dyDescent="0.45">
      <c r="CU3457" s="2"/>
    </row>
    <row r="3458" spans="99:99" x14ac:dyDescent="0.45">
      <c r="CU3458" s="2"/>
    </row>
    <row r="3459" spans="99:99" x14ac:dyDescent="0.45">
      <c r="CU3459" s="2"/>
    </row>
    <row r="3460" spans="99:99" x14ac:dyDescent="0.45">
      <c r="CU3460" s="2"/>
    </row>
    <row r="3461" spans="99:99" x14ac:dyDescent="0.45">
      <c r="CU3461" s="2"/>
    </row>
    <row r="3462" spans="99:99" x14ac:dyDescent="0.45">
      <c r="CU3462" s="2"/>
    </row>
    <row r="3463" spans="99:99" x14ac:dyDescent="0.45">
      <c r="CU3463" s="2"/>
    </row>
    <row r="3464" spans="99:99" x14ac:dyDescent="0.45">
      <c r="CU3464" s="2"/>
    </row>
    <row r="3465" spans="99:99" x14ac:dyDescent="0.45">
      <c r="CU3465" s="2"/>
    </row>
    <row r="3466" spans="99:99" x14ac:dyDescent="0.45">
      <c r="CU3466" s="2"/>
    </row>
    <row r="3467" spans="99:99" x14ac:dyDescent="0.45">
      <c r="CU3467" s="2"/>
    </row>
    <row r="3468" spans="99:99" x14ac:dyDescent="0.45">
      <c r="CU3468" s="2"/>
    </row>
    <row r="3469" spans="99:99" x14ac:dyDescent="0.45">
      <c r="CU3469" s="2"/>
    </row>
    <row r="3470" spans="99:99" x14ac:dyDescent="0.45">
      <c r="CU3470" s="2"/>
    </row>
    <row r="3471" spans="99:99" x14ac:dyDescent="0.45">
      <c r="CU3471" s="2"/>
    </row>
    <row r="3472" spans="99:99" x14ac:dyDescent="0.45">
      <c r="CU3472" s="2"/>
    </row>
    <row r="3473" spans="99:99" x14ac:dyDescent="0.45">
      <c r="CU3473" s="2"/>
    </row>
    <row r="3474" spans="99:99" x14ac:dyDescent="0.45">
      <c r="CU3474" s="2"/>
    </row>
    <row r="3475" spans="99:99" x14ac:dyDescent="0.45">
      <c r="CU3475" s="2"/>
    </row>
    <row r="3476" spans="99:99" x14ac:dyDescent="0.45">
      <c r="CU3476" s="2"/>
    </row>
    <row r="3477" spans="99:99" x14ac:dyDescent="0.45">
      <c r="CU3477" s="2"/>
    </row>
    <row r="3478" spans="99:99" x14ac:dyDescent="0.45">
      <c r="CU3478" s="2"/>
    </row>
    <row r="3479" spans="99:99" x14ac:dyDescent="0.45">
      <c r="CU3479" s="2"/>
    </row>
    <row r="3480" spans="99:99" x14ac:dyDescent="0.45">
      <c r="CU3480" s="2"/>
    </row>
    <row r="3481" spans="99:99" x14ac:dyDescent="0.45">
      <c r="CU3481" s="2"/>
    </row>
    <row r="3482" spans="99:99" x14ac:dyDescent="0.45">
      <c r="CU3482" s="2"/>
    </row>
    <row r="3483" spans="99:99" x14ac:dyDescent="0.45">
      <c r="CU3483" s="2"/>
    </row>
    <row r="3484" spans="99:99" x14ac:dyDescent="0.45">
      <c r="CU3484" s="2"/>
    </row>
    <row r="3485" spans="99:99" x14ac:dyDescent="0.45">
      <c r="CU3485" s="2"/>
    </row>
    <row r="3486" spans="99:99" x14ac:dyDescent="0.45">
      <c r="CU3486" s="2"/>
    </row>
    <row r="3487" spans="99:99" x14ac:dyDescent="0.45">
      <c r="CU3487" s="2"/>
    </row>
    <row r="3488" spans="99:99" x14ac:dyDescent="0.45">
      <c r="CU3488" s="2"/>
    </row>
    <row r="3489" spans="99:99" x14ac:dyDescent="0.45">
      <c r="CU3489" s="2"/>
    </row>
    <row r="3490" spans="99:99" x14ac:dyDescent="0.45">
      <c r="CU3490" s="2"/>
    </row>
    <row r="3491" spans="99:99" x14ac:dyDescent="0.45">
      <c r="CU3491" s="2"/>
    </row>
    <row r="3492" spans="99:99" x14ac:dyDescent="0.45">
      <c r="CU3492" s="2"/>
    </row>
    <row r="3493" spans="99:99" x14ac:dyDescent="0.45">
      <c r="CU3493" s="2"/>
    </row>
    <row r="3494" spans="99:99" x14ac:dyDescent="0.45">
      <c r="CU3494" s="2"/>
    </row>
    <row r="3495" spans="99:99" x14ac:dyDescent="0.45">
      <c r="CU3495" s="2"/>
    </row>
    <row r="3496" spans="99:99" x14ac:dyDescent="0.45">
      <c r="CU3496" s="2"/>
    </row>
    <row r="3497" spans="99:99" x14ac:dyDescent="0.45">
      <c r="CU3497" s="2"/>
    </row>
    <row r="3498" spans="99:99" x14ac:dyDescent="0.45">
      <c r="CU3498" s="2"/>
    </row>
    <row r="3499" spans="99:99" x14ac:dyDescent="0.45">
      <c r="CU3499" s="2"/>
    </row>
    <row r="3500" spans="99:99" x14ac:dyDescent="0.45">
      <c r="CU3500" s="2"/>
    </row>
    <row r="3501" spans="99:99" x14ac:dyDescent="0.45">
      <c r="CU3501" s="2"/>
    </row>
    <row r="3502" spans="99:99" x14ac:dyDescent="0.45">
      <c r="CU3502" s="2"/>
    </row>
    <row r="3503" spans="99:99" x14ac:dyDescent="0.45">
      <c r="CU3503" s="2"/>
    </row>
    <row r="3504" spans="99:99" x14ac:dyDescent="0.45">
      <c r="CU3504" s="2"/>
    </row>
    <row r="3505" spans="99:99" x14ac:dyDescent="0.45">
      <c r="CU3505" s="2"/>
    </row>
    <row r="3506" spans="99:99" x14ac:dyDescent="0.45">
      <c r="CU3506" s="2"/>
    </row>
    <row r="3507" spans="99:99" x14ac:dyDescent="0.45">
      <c r="CU3507" s="2"/>
    </row>
    <row r="3508" spans="99:99" x14ac:dyDescent="0.45">
      <c r="CU3508" s="2"/>
    </row>
    <row r="3509" spans="99:99" x14ac:dyDescent="0.45">
      <c r="CU3509" s="2"/>
    </row>
    <row r="3510" spans="99:99" x14ac:dyDescent="0.45">
      <c r="CU3510" s="2"/>
    </row>
    <row r="3511" spans="99:99" x14ac:dyDescent="0.45">
      <c r="CU3511" s="2"/>
    </row>
    <row r="3512" spans="99:99" x14ac:dyDescent="0.45">
      <c r="CU3512" s="2"/>
    </row>
    <row r="3513" spans="99:99" x14ac:dyDescent="0.45">
      <c r="CU3513" s="2"/>
    </row>
    <row r="3514" spans="99:99" x14ac:dyDescent="0.45">
      <c r="CU3514" s="2"/>
    </row>
    <row r="3515" spans="99:99" x14ac:dyDescent="0.45">
      <c r="CU3515" s="2"/>
    </row>
    <row r="3516" spans="99:99" x14ac:dyDescent="0.45">
      <c r="CU3516" s="2"/>
    </row>
    <row r="3517" spans="99:99" x14ac:dyDescent="0.45">
      <c r="CU3517" s="2"/>
    </row>
    <row r="3518" spans="99:99" x14ac:dyDescent="0.45">
      <c r="CU3518" s="2"/>
    </row>
    <row r="3519" spans="99:99" x14ac:dyDescent="0.45">
      <c r="CU3519" s="2"/>
    </row>
    <row r="3520" spans="99:99" x14ac:dyDescent="0.45">
      <c r="CU3520" s="2"/>
    </row>
    <row r="3521" spans="99:99" x14ac:dyDescent="0.45">
      <c r="CU3521" s="2"/>
    </row>
    <row r="3522" spans="99:99" x14ac:dyDescent="0.45">
      <c r="CU3522" s="2"/>
    </row>
    <row r="3523" spans="99:99" x14ac:dyDescent="0.45">
      <c r="CU3523" s="2"/>
    </row>
    <row r="3524" spans="99:99" x14ac:dyDescent="0.45">
      <c r="CU3524" s="2"/>
    </row>
    <row r="3525" spans="99:99" x14ac:dyDescent="0.45">
      <c r="CU3525" s="2"/>
    </row>
    <row r="3526" spans="99:99" x14ac:dyDescent="0.45">
      <c r="CU3526" s="2"/>
    </row>
    <row r="3527" spans="99:99" x14ac:dyDescent="0.45">
      <c r="CU3527" s="2"/>
    </row>
    <row r="3528" spans="99:99" x14ac:dyDescent="0.45">
      <c r="CU3528" s="2"/>
    </row>
    <row r="3529" spans="99:99" x14ac:dyDescent="0.45">
      <c r="CU3529" s="2"/>
    </row>
    <row r="3530" spans="99:99" x14ac:dyDescent="0.45">
      <c r="CU3530" s="2"/>
    </row>
    <row r="3531" spans="99:99" x14ac:dyDescent="0.45">
      <c r="CU3531" s="2"/>
    </row>
    <row r="3532" spans="99:99" x14ac:dyDescent="0.45">
      <c r="CU3532" s="2"/>
    </row>
    <row r="3533" spans="99:99" x14ac:dyDescent="0.45">
      <c r="CU3533" s="2"/>
    </row>
    <row r="3534" spans="99:99" x14ac:dyDescent="0.45">
      <c r="CU3534" s="2"/>
    </row>
    <row r="3535" spans="99:99" x14ac:dyDescent="0.45">
      <c r="CU3535" s="2"/>
    </row>
    <row r="3536" spans="99:99" x14ac:dyDescent="0.45">
      <c r="CU3536" s="2"/>
    </row>
    <row r="3537" spans="99:99" x14ac:dyDescent="0.45">
      <c r="CU3537" s="2"/>
    </row>
    <row r="3538" spans="99:99" x14ac:dyDescent="0.45">
      <c r="CU3538" s="2"/>
    </row>
    <row r="3539" spans="99:99" x14ac:dyDescent="0.45">
      <c r="CU3539" s="2"/>
    </row>
    <row r="3540" spans="99:99" x14ac:dyDescent="0.45">
      <c r="CU3540" s="2"/>
    </row>
    <row r="3541" spans="99:99" x14ac:dyDescent="0.45">
      <c r="CU3541" s="2"/>
    </row>
    <row r="3542" spans="99:99" x14ac:dyDescent="0.45">
      <c r="CU3542" s="2"/>
    </row>
    <row r="3543" spans="99:99" x14ac:dyDescent="0.45">
      <c r="CU3543" s="2"/>
    </row>
    <row r="3544" spans="99:99" x14ac:dyDescent="0.45">
      <c r="CU3544" s="2"/>
    </row>
    <row r="3545" spans="99:99" x14ac:dyDescent="0.45">
      <c r="CU3545" s="2"/>
    </row>
    <row r="3546" spans="99:99" x14ac:dyDescent="0.45">
      <c r="CU3546" s="2"/>
    </row>
    <row r="3547" spans="99:99" x14ac:dyDescent="0.45">
      <c r="CU3547" s="2"/>
    </row>
    <row r="3548" spans="99:99" x14ac:dyDescent="0.45">
      <c r="CU3548" s="2"/>
    </row>
    <row r="3549" spans="99:99" x14ac:dyDescent="0.45">
      <c r="CU3549" s="2"/>
    </row>
    <row r="3550" spans="99:99" x14ac:dyDescent="0.45">
      <c r="CU3550" s="2"/>
    </row>
    <row r="3551" spans="99:99" x14ac:dyDescent="0.45">
      <c r="CU3551" s="2"/>
    </row>
    <row r="3552" spans="99:99" x14ac:dyDescent="0.45">
      <c r="CU3552" s="2"/>
    </row>
    <row r="3553" spans="99:99" x14ac:dyDescent="0.45">
      <c r="CU3553" s="2"/>
    </row>
    <row r="3554" spans="99:99" x14ac:dyDescent="0.45">
      <c r="CU3554" s="2"/>
    </row>
    <row r="3555" spans="99:99" x14ac:dyDescent="0.45">
      <c r="CU3555" s="2"/>
    </row>
    <row r="3556" spans="99:99" x14ac:dyDescent="0.45">
      <c r="CU3556" s="2"/>
    </row>
    <row r="3557" spans="99:99" x14ac:dyDescent="0.45">
      <c r="CU3557" s="2"/>
    </row>
    <row r="3558" spans="99:99" x14ac:dyDescent="0.45">
      <c r="CU3558" s="2"/>
    </row>
    <row r="3559" spans="99:99" x14ac:dyDescent="0.45">
      <c r="CU3559" s="2"/>
    </row>
    <row r="3560" spans="99:99" x14ac:dyDescent="0.45">
      <c r="CU3560" s="2"/>
    </row>
    <row r="3561" spans="99:99" x14ac:dyDescent="0.45">
      <c r="CU3561" s="2"/>
    </row>
    <row r="3562" spans="99:99" x14ac:dyDescent="0.45">
      <c r="CU3562" s="2"/>
    </row>
    <row r="3563" spans="99:99" x14ac:dyDescent="0.45">
      <c r="CU3563" s="2"/>
    </row>
    <row r="3564" spans="99:99" x14ac:dyDescent="0.45">
      <c r="CU3564" s="2"/>
    </row>
    <row r="3565" spans="99:99" x14ac:dyDescent="0.45">
      <c r="CU3565" s="2"/>
    </row>
    <row r="3566" spans="99:99" x14ac:dyDescent="0.45">
      <c r="CU3566" s="2"/>
    </row>
    <row r="3567" spans="99:99" x14ac:dyDescent="0.45">
      <c r="CU3567" s="2"/>
    </row>
    <row r="3568" spans="99:99" x14ac:dyDescent="0.45">
      <c r="CU3568" s="2"/>
    </row>
    <row r="3569" spans="99:99" x14ac:dyDescent="0.45">
      <c r="CU3569" s="2"/>
    </row>
    <row r="3570" spans="99:99" x14ac:dyDescent="0.45">
      <c r="CU3570" s="2"/>
    </row>
    <row r="3571" spans="99:99" x14ac:dyDescent="0.45">
      <c r="CU3571" s="2"/>
    </row>
    <row r="3572" spans="99:99" x14ac:dyDescent="0.45">
      <c r="CU3572" s="2"/>
    </row>
    <row r="3573" spans="99:99" x14ac:dyDescent="0.45">
      <c r="CU3573" s="2"/>
    </row>
    <row r="3574" spans="99:99" x14ac:dyDescent="0.45">
      <c r="CU3574" s="2"/>
    </row>
    <row r="3575" spans="99:99" x14ac:dyDescent="0.45">
      <c r="CU3575" s="2"/>
    </row>
    <row r="3576" spans="99:99" x14ac:dyDescent="0.45">
      <c r="CU3576" s="2"/>
    </row>
    <row r="3577" spans="99:99" x14ac:dyDescent="0.45">
      <c r="CU3577" s="2"/>
    </row>
    <row r="3578" spans="99:99" x14ac:dyDescent="0.45">
      <c r="CU3578" s="2"/>
    </row>
    <row r="3579" spans="99:99" x14ac:dyDescent="0.45">
      <c r="CU3579" s="2"/>
    </row>
    <row r="3580" spans="99:99" x14ac:dyDescent="0.45">
      <c r="CU3580" s="2"/>
    </row>
    <row r="3581" spans="99:99" x14ac:dyDescent="0.45">
      <c r="CU3581" s="2"/>
    </row>
    <row r="3582" spans="99:99" x14ac:dyDescent="0.45">
      <c r="CU3582" s="2"/>
    </row>
    <row r="3583" spans="99:99" x14ac:dyDescent="0.45">
      <c r="CU3583" s="2"/>
    </row>
    <row r="3584" spans="99:99" x14ac:dyDescent="0.45">
      <c r="CU3584" s="2"/>
    </row>
    <row r="3585" spans="99:99" x14ac:dyDescent="0.45">
      <c r="CU3585" s="2"/>
    </row>
    <row r="3586" spans="99:99" x14ac:dyDescent="0.45">
      <c r="CU3586" s="2"/>
    </row>
    <row r="3587" spans="99:99" x14ac:dyDescent="0.45">
      <c r="CU3587" s="2"/>
    </row>
    <row r="3588" spans="99:99" x14ac:dyDescent="0.45">
      <c r="CU3588" s="2"/>
    </row>
    <row r="3589" spans="99:99" x14ac:dyDescent="0.45">
      <c r="CU3589" s="2"/>
    </row>
    <row r="3590" spans="99:99" x14ac:dyDescent="0.45">
      <c r="CU3590" s="2"/>
    </row>
    <row r="3591" spans="99:99" x14ac:dyDescent="0.45">
      <c r="CU3591" s="2"/>
    </row>
    <row r="3592" spans="99:99" x14ac:dyDescent="0.45">
      <c r="CU3592" s="2"/>
    </row>
    <row r="3593" spans="99:99" x14ac:dyDescent="0.45">
      <c r="CU3593" s="2"/>
    </row>
    <row r="3594" spans="99:99" x14ac:dyDescent="0.45">
      <c r="CU3594" s="2"/>
    </row>
    <row r="3595" spans="99:99" x14ac:dyDescent="0.45">
      <c r="CU3595" s="2"/>
    </row>
    <row r="3596" spans="99:99" x14ac:dyDescent="0.45">
      <c r="CU3596" s="2"/>
    </row>
    <row r="3597" spans="99:99" x14ac:dyDescent="0.45">
      <c r="CU3597" s="2"/>
    </row>
    <row r="3598" spans="99:99" x14ac:dyDescent="0.45">
      <c r="CU3598" s="2"/>
    </row>
    <row r="3599" spans="99:99" x14ac:dyDescent="0.45">
      <c r="CU3599" s="2"/>
    </row>
    <row r="3600" spans="99:99" x14ac:dyDescent="0.45">
      <c r="CU3600" s="2"/>
    </row>
    <row r="3601" spans="99:99" x14ac:dyDescent="0.45">
      <c r="CU3601" s="2"/>
    </row>
    <row r="3602" spans="99:99" x14ac:dyDescent="0.45">
      <c r="CU3602" s="2"/>
    </row>
    <row r="3603" spans="99:99" x14ac:dyDescent="0.45">
      <c r="CU3603" s="2"/>
    </row>
    <row r="3604" spans="99:99" x14ac:dyDescent="0.45">
      <c r="CU3604" s="2"/>
    </row>
    <row r="3605" spans="99:99" x14ac:dyDescent="0.45">
      <c r="CU3605" s="2"/>
    </row>
    <row r="3606" spans="99:99" x14ac:dyDescent="0.45">
      <c r="CU3606" s="2"/>
    </row>
    <row r="3607" spans="99:99" x14ac:dyDescent="0.45">
      <c r="CU3607" s="2"/>
    </row>
    <row r="3608" spans="99:99" x14ac:dyDescent="0.45">
      <c r="CU3608" s="2"/>
    </row>
    <row r="3609" spans="99:99" x14ac:dyDescent="0.45">
      <c r="CU3609" s="2"/>
    </row>
    <row r="3610" spans="99:99" x14ac:dyDescent="0.45">
      <c r="CU3610" s="2"/>
    </row>
    <row r="3611" spans="99:99" x14ac:dyDescent="0.45">
      <c r="CU3611" s="2"/>
    </row>
    <row r="3612" spans="99:99" x14ac:dyDescent="0.45">
      <c r="CU3612" s="2"/>
    </row>
    <row r="3613" spans="99:99" x14ac:dyDescent="0.45">
      <c r="CU3613" s="2"/>
    </row>
    <row r="3614" spans="99:99" x14ac:dyDescent="0.45">
      <c r="CU3614" s="2"/>
    </row>
    <row r="3615" spans="99:99" x14ac:dyDescent="0.45">
      <c r="CU3615" s="2"/>
    </row>
    <row r="3616" spans="99:99" x14ac:dyDescent="0.45">
      <c r="CU3616" s="2"/>
    </row>
    <row r="3617" spans="99:99" x14ac:dyDescent="0.45">
      <c r="CU3617" s="2"/>
    </row>
    <row r="3618" spans="99:99" x14ac:dyDescent="0.45">
      <c r="CU3618" s="2"/>
    </row>
    <row r="3619" spans="99:99" x14ac:dyDescent="0.45">
      <c r="CU3619" s="2"/>
    </row>
    <row r="3620" spans="99:99" x14ac:dyDescent="0.45">
      <c r="CU3620" s="2"/>
    </row>
    <row r="3621" spans="99:99" x14ac:dyDescent="0.45">
      <c r="CU3621" s="2"/>
    </row>
    <row r="3622" spans="99:99" x14ac:dyDescent="0.45">
      <c r="CU3622" s="2"/>
    </row>
    <row r="3623" spans="99:99" x14ac:dyDescent="0.45">
      <c r="CU3623" s="2"/>
    </row>
    <row r="3624" spans="99:99" x14ac:dyDescent="0.45">
      <c r="CU3624" s="2"/>
    </row>
    <row r="3625" spans="99:99" x14ac:dyDescent="0.45">
      <c r="CU3625" s="2"/>
    </row>
    <row r="3626" spans="99:99" x14ac:dyDescent="0.45">
      <c r="CU3626" s="2"/>
    </row>
    <row r="3627" spans="99:99" x14ac:dyDescent="0.45">
      <c r="CU3627" s="2"/>
    </row>
    <row r="3628" spans="99:99" x14ac:dyDescent="0.45">
      <c r="CU3628" s="2"/>
    </row>
    <row r="3629" spans="99:99" x14ac:dyDescent="0.45">
      <c r="CU3629" s="2"/>
    </row>
    <row r="3630" spans="99:99" x14ac:dyDescent="0.45">
      <c r="CU3630" s="2"/>
    </row>
    <row r="3631" spans="99:99" x14ac:dyDescent="0.45">
      <c r="CU3631" s="2"/>
    </row>
    <row r="3632" spans="99:99" x14ac:dyDescent="0.45">
      <c r="CU3632" s="2"/>
    </row>
    <row r="3633" spans="99:99" x14ac:dyDescent="0.45">
      <c r="CU3633" s="2"/>
    </row>
    <row r="3634" spans="99:99" x14ac:dyDescent="0.45">
      <c r="CU3634" s="2"/>
    </row>
    <row r="3635" spans="99:99" x14ac:dyDescent="0.45">
      <c r="CU3635" s="2"/>
    </row>
    <row r="3636" spans="99:99" x14ac:dyDescent="0.45">
      <c r="CU3636" s="2"/>
    </row>
    <row r="3637" spans="99:99" x14ac:dyDescent="0.45">
      <c r="CU3637" s="2"/>
    </row>
    <row r="3638" spans="99:99" x14ac:dyDescent="0.45">
      <c r="CU3638" s="2"/>
    </row>
    <row r="3639" spans="99:99" x14ac:dyDescent="0.45">
      <c r="CU3639" s="2"/>
    </row>
    <row r="3640" spans="99:99" x14ac:dyDescent="0.45">
      <c r="CU3640" s="2"/>
    </row>
    <row r="3641" spans="99:99" x14ac:dyDescent="0.45">
      <c r="CU3641" s="2"/>
    </row>
    <row r="3642" spans="99:99" x14ac:dyDescent="0.45">
      <c r="CU3642" s="2"/>
    </row>
    <row r="3643" spans="99:99" x14ac:dyDescent="0.45">
      <c r="CU3643" s="2"/>
    </row>
    <row r="3644" spans="99:99" x14ac:dyDescent="0.45">
      <c r="CU3644" s="2"/>
    </row>
    <row r="3645" spans="99:99" x14ac:dyDescent="0.45">
      <c r="CU3645" s="2"/>
    </row>
    <row r="3646" spans="99:99" x14ac:dyDescent="0.45">
      <c r="CU3646" s="2"/>
    </row>
    <row r="3647" spans="99:99" x14ac:dyDescent="0.45">
      <c r="CU3647" s="2"/>
    </row>
    <row r="3648" spans="99:99" x14ac:dyDescent="0.45">
      <c r="CU3648" s="2"/>
    </row>
    <row r="3649" spans="99:99" x14ac:dyDescent="0.45">
      <c r="CU3649" s="2"/>
    </row>
    <row r="3650" spans="99:99" x14ac:dyDescent="0.45">
      <c r="CU3650" s="2"/>
    </row>
    <row r="3651" spans="99:99" x14ac:dyDescent="0.45">
      <c r="CU3651" s="2"/>
    </row>
    <row r="3652" spans="99:99" x14ac:dyDescent="0.45">
      <c r="CU3652" s="2"/>
    </row>
    <row r="3653" spans="99:99" x14ac:dyDescent="0.45">
      <c r="CU3653" s="2"/>
    </row>
    <row r="3654" spans="99:99" x14ac:dyDescent="0.45">
      <c r="CU3654" s="2"/>
    </row>
    <row r="3655" spans="99:99" x14ac:dyDescent="0.45">
      <c r="CU3655" s="2"/>
    </row>
    <row r="3656" spans="99:99" x14ac:dyDescent="0.45">
      <c r="CU3656" s="2"/>
    </row>
    <row r="3657" spans="99:99" x14ac:dyDescent="0.45">
      <c r="CU3657" s="2"/>
    </row>
    <row r="3658" spans="99:99" x14ac:dyDescent="0.45">
      <c r="CU3658" s="2"/>
    </row>
    <row r="3659" spans="99:99" x14ac:dyDescent="0.45">
      <c r="CU3659" s="2"/>
    </row>
    <row r="3660" spans="99:99" x14ac:dyDescent="0.45">
      <c r="CU3660" s="2"/>
    </row>
    <row r="3661" spans="99:99" x14ac:dyDescent="0.45">
      <c r="CU3661" s="2"/>
    </row>
    <row r="3662" spans="99:99" x14ac:dyDescent="0.45">
      <c r="CU3662" s="2"/>
    </row>
    <row r="3663" spans="99:99" x14ac:dyDescent="0.45">
      <c r="CU3663" s="2"/>
    </row>
    <row r="3664" spans="99:99" x14ac:dyDescent="0.45">
      <c r="CU3664" s="2"/>
    </row>
    <row r="3665" spans="99:99" x14ac:dyDescent="0.45">
      <c r="CU3665" s="2"/>
    </row>
    <row r="3666" spans="99:99" x14ac:dyDescent="0.45">
      <c r="CU3666" s="2"/>
    </row>
    <row r="3667" spans="99:99" x14ac:dyDescent="0.45">
      <c r="CU3667" s="2"/>
    </row>
    <row r="3668" spans="99:99" x14ac:dyDescent="0.45">
      <c r="CU3668" s="2"/>
    </row>
    <row r="3669" spans="99:99" x14ac:dyDescent="0.45">
      <c r="CU3669" s="2"/>
    </row>
    <row r="3670" spans="99:99" x14ac:dyDescent="0.45">
      <c r="CU3670" s="2"/>
    </row>
    <row r="3671" spans="99:99" x14ac:dyDescent="0.45">
      <c r="CU3671" s="2"/>
    </row>
    <row r="3672" spans="99:99" x14ac:dyDescent="0.45">
      <c r="CU3672" s="2"/>
    </row>
    <row r="3673" spans="99:99" x14ac:dyDescent="0.45">
      <c r="CU3673" s="2"/>
    </row>
    <row r="3674" spans="99:99" x14ac:dyDescent="0.45">
      <c r="CU3674" s="2"/>
    </row>
    <row r="3675" spans="99:99" x14ac:dyDescent="0.45">
      <c r="CU3675" s="2"/>
    </row>
    <row r="3676" spans="99:99" x14ac:dyDescent="0.45">
      <c r="CU3676" s="2"/>
    </row>
    <row r="3677" spans="99:99" x14ac:dyDescent="0.45">
      <c r="CU3677" s="2"/>
    </row>
    <row r="3678" spans="99:99" x14ac:dyDescent="0.45">
      <c r="CU3678" s="2"/>
    </row>
    <row r="3679" spans="99:99" x14ac:dyDescent="0.45">
      <c r="CU3679" s="2"/>
    </row>
    <row r="3680" spans="99:99" x14ac:dyDescent="0.45">
      <c r="CU3680" s="2"/>
    </row>
    <row r="3681" spans="99:99" x14ac:dyDescent="0.45">
      <c r="CU3681" s="2"/>
    </row>
    <row r="3682" spans="99:99" x14ac:dyDescent="0.45">
      <c r="CU3682" s="2"/>
    </row>
    <row r="3683" spans="99:99" x14ac:dyDescent="0.45">
      <c r="CU3683" s="2"/>
    </row>
    <row r="3684" spans="99:99" x14ac:dyDescent="0.45">
      <c r="CU3684" s="2"/>
    </row>
    <row r="3685" spans="99:99" x14ac:dyDescent="0.45">
      <c r="CU3685" s="2"/>
    </row>
    <row r="3686" spans="99:99" x14ac:dyDescent="0.45">
      <c r="CU3686" s="2"/>
    </row>
    <row r="3687" spans="99:99" x14ac:dyDescent="0.45">
      <c r="CU3687" s="2"/>
    </row>
    <row r="3688" spans="99:99" x14ac:dyDescent="0.45">
      <c r="CU3688" s="2"/>
    </row>
    <row r="3689" spans="99:99" x14ac:dyDescent="0.45">
      <c r="CU3689" s="2"/>
    </row>
    <row r="3690" spans="99:99" x14ac:dyDescent="0.45">
      <c r="CU3690" s="2"/>
    </row>
    <row r="3691" spans="99:99" x14ac:dyDescent="0.45">
      <c r="CU3691" s="2"/>
    </row>
    <row r="3692" spans="99:99" x14ac:dyDescent="0.45">
      <c r="CU3692" s="2"/>
    </row>
    <row r="3693" spans="99:99" x14ac:dyDescent="0.45">
      <c r="CU3693" s="2"/>
    </row>
    <row r="3694" spans="99:99" x14ac:dyDescent="0.45">
      <c r="CU3694" s="2"/>
    </row>
    <row r="3695" spans="99:99" x14ac:dyDescent="0.45">
      <c r="CU3695" s="2"/>
    </row>
    <row r="3696" spans="99:99" x14ac:dyDescent="0.45">
      <c r="CU3696" s="2"/>
    </row>
    <row r="3697" spans="99:99" x14ac:dyDescent="0.45">
      <c r="CU3697" s="2"/>
    </row>
    <row r="3698" spans="99:99" x14ac:dyDescent="0.45">
      <c r="CU3698" s="2"/>
    </row>
    <row r="3699" spans="99:99" x14ac:dyDescent="0.45">
      <c r="CU3699" s="2"/>
    </row>
    <row r="3700" spans="99:99" x14ac:dyDescent="0.45">
      <c r="CU3700" s="2"/>
    </row>
    <row r="3701" spans="99:99" x14ac:dyDescent="0.45">
      <c r="CU3701" s="2"/>
    </row>
    <row r="3702" spans="99:99" x14ac:dyDescent="0.45">
      <c r="CU3702" s="2"/>
    </row>
    <row r="3703" spans="99:99" x14ac:dyDescent="0.45">
      <c r="CU3703" s="2"/>
    </row>
    <row r="3704" spans="99:99" x14ac:dyDescent="0.45">
      <c r="CU3704" s="2"/>
    </row>
    <row r="3705" spans="99:99" x14ac:dyDescent="0.45">
      <c r="CU3705" s="2"/>
    </row>
    <row r="3706" spans="99:99" x14ac:dyDescent="0.45">
      <c r="CU3706" s="2"/>
    </row>
    <row r="3707" spans="99:99" x14ac:dyDescent="0.45">
      <c r="CU3707" s="2"/>
    </row>
    <row r="3708" spans="99:99" x14ac:dyDescent="0.45">
      <c r="CU3708" s="2"/>
    </row>
    <row r="3709" spans="99:99" x14ac:dyDescent="0.45">
      <c r="CU3709" s="2"/>
    </row>
    <row r="3710" spans="99:99" x14ac:dyDescent="0.45">
      <c r="CU3710" s="2"/>
    </row>
    <row r="3711" spans="99:99" x14ac:dyDescent="0.45">
      <c r="CU3711" s="2"/>
    </row>
    <row r="3712" spans="99:99" x14ac:dyDescent="0.45">
      <c r="CU3712" s="2"/>
    </row>
    <row r="3713" spans="99:99" x14ac:dyDescent="0.45">
      <c r="CU3713" s="2"/>
    </row>
    <row r="3714" spans="99:99" x14ac:dyDescent="0.45">
      <c r="CU3714" s="2"/>
    </row>
    <row r="3715" spans="99:99" x14ac:dyDescent="0.45">
      <c r="CU3715" s="2"/>
    </row>
    <row r="3716" spans="99:99" x14ac:dyDescent="0.45">
      <c r="CU3716" s="2"/>
    </row>
    <row r="3717" spans="99:99" x14ac:dyDescent="0.45">
      <c r="CU3717" s="2"/>
    </row>
    <row r="3718" spans="99:99" x14ac:dyDescent="0.45">
      <c r="CU3718" s="2"/>
    </row>
    <row r="3719" spans="99:99" x14ac:dyDescent="0.45">
      <c r="CU3719" s="2"/>
    </row>
    <row r="3720" spans="99:99" x14ac:dyDescent="0.45">
      <c r="CU3720" s="2"/>
    </row>
    <row r="3721" spans="99:99" x14ac:dyDescent="0.45">
      <c r="CU3721" s="2"/>
    </row>
    <row r="3722" spans="99:99" x14ac:dyDescent="0.45">
      <c r="CU3722" s="2"/>
    </row>
    <row r="3723" spans="99:99" x14ac:dyDescent="0.45">
      <c r="CU3723" s="2"/>
    </row>
    <row r="3724" spans="99:99" x14ac:dyDescent="0.45">
      <c r="CU3724" s="2"/>
    </row>
    <row r="3725" spans="99:99" x14ac:dyDescent="0.45">
      <c r="CU3725" s="2"/>
    </row>
    <row r="3726" spans="99:99" x14ac:dyDescent="0.45">
      <c r="CU3726" s="2"/>
    </row>
    <row r="3727" spans="99:99" x14ac:dyDescent="0.45">
      <c r="CU3727" s="2"/>
    </row>
    <row r="3728" spans="99:99" x14ac:dyDescent="0.45">
      <c r="CU3728" s="2"/>
    </row>
    <row r="3729" spans="99:99" x14ac:dyDescent="0.45">
      <c r="CU3729" s="2"/>
    </row>
    <row r="3730" spans="99:99" x14ac:dyDescent="0.45">
      <c r="CU3730" s="2"/>
    </row>
    <row r="3731" spans="99:99" x14ac:dyDescent="0.45">
      <c r="CU3731" s="2"/>
    </row>
    <row r="3732" spans="99:99" x14ac:dyDescent="0.45">
      <c r="CU3732" s="2"/>
    </row>
    <row r="3733" spans="99:99" x14ac:dyDescent="0.45">
      <c r="CU3733" s="2"/>
    </row>
    <row r="3734" spans="99:99" x14ac:dyDescent="0.45">
      <c r="CU3734" s="2"/>
    </row>
    <row r="3735" spans="99:99" x14ac:dyDescent="0.45">
      <c r="CU3735" s="2"/>
    </row>
    <row r="3736" spans="99:99" x14ac:dyDescent="0.45">
      <c r="CU3736" s="2"/>
    </row>
    <row r="3737" spans="99:99" x14ac:dyDescent="0.45">
      <c r="CU3737" s="2"/>
    </row>
    <row r="3738" spans="99:99" x14ac:dyDescent="0.45">
      <c r="CU3738" s="2"/>
    </row>
    <row r="3739" spans="99:99" x14ac:dyDescent="0.45">
      <c r="CU3739" s="2"/>
    </row>
    <row r="3740" spans="99:99" x14ac:dyDescent="0.45">
      <c r="CU3740" s="2"/>
    </row>
    <row r="3741" spans="99:99" x14ac:dyDescent="0.45">
      <c r="CU3741" s="2"/>
    </row>
    <row r="3742" spans="99:99" x14ac:dyDescent="0.45">
      <c r="CU3742" s="2"/>
    </row>
    <row r="3743" spans="99:99" x14ac:dyDescent="0.45">
      <c r="CU3743" s="2"/>
    </row>
    <row r="3744" spans="99:99" x14ac:dyDescent="0.45">
      <c r="CU3744" s="2"/>
    </row>
    <row r="3745" spans="99:99" x14ac:dyDescent="0.45">
      <c r="CU3745" s="2"/>
    </row>
    <row r="3746" spans="99:99" x14ac:dyDescent="0.45">
      <c r="CU3746" s="2"/>
    </row>
    <row r="3747" spans="99:99" x14ac:dyDescent="0.45">
      <c r="CU3747" s="2"/>
    </row>
    <row r="3748" spans="99:99" x14ac:dyDescent="0.45">
      <c r="CU3748" s="2"/>
    </row>
    <row r="3749" spans="99:99" x14ac:dyDescent="0.45">
      <c r="CU3749" s="2"/>
    </row>
    <row r="3750" spans="99:99" x14ac:dyDescent="0.45">
      <c r="CU3750" s="2"/>
    </row>
    <row r="3751" spans="99:99" x14ac:dyDescent="0.45">
      <c r="CU3751" s="2"/>
    </row>
    <row r="3752" spans="99:99" x14ac:dyDescent="0.45">
      <c r="CU3752" s="2"/>
    </row>
    <row r="3753" spans="99:99" x14ac:dyDescent="0.45">
      <c r="CU3753" s="2"/>
    </row>
    <row r="3754" spans="99:99" x14ac:dyDescent="0.45">
      <c r="CU3754" s="2"/>
    </row>
    <row r="3755" spans="99:99" x14ac:dyDescent="0.45">
      <c r="CU3755" s="2"/>
    </row>
    <row r="3756" spans="99:99" x14ac:dyDescent="0.45">
      <c r="CU3756" s="2"/>
    </row>
    <row r="3757" spans="99:99" x14ac:dyDescent="0.45">
      <c r="CU3757" s="2"/>
    </row>
    <row r="3758" spans="99:99" x14ac:dyDescent="0.45">
      <c r="CU3758" s="2"/>
    </row>
    <row r="3759" spans="99:99" x14ac:dyDescent="0.45">
      <c r="CU3759" s="2"/>
    </row>
    <row r="3760" spans="99:99" x14ac:dyDescent="0.45">
      <c r="CU3760" s="2"/>
    </row>
    <row r="3761" spans="99:99" x14ac:dyDescent="0.45">
      <c r="CU3761" s="2"/>
    </row>
    <row r="3762" spans="99:99" x14ac:dyDescent="0.45">
      <c r="CU3762" s="2"/>
    </row>
    <row r="3763" spans="99:99" x14ac:dyDescent="0.45">
      <c r="CU3763" s="2"/>
    </row>
    <row r="3764" spans="99:99" x14ac:dyDescent="0.45">
      <c r="CU3764" s="2"/>
    </row>
    <row r="3765" spans="99:99" x14ac:dyDescent="0.45">
      <c r="CU3765" s="2"/>
    </row>
    <row r="3766" spans="99:99" x14ac:dyDescent="0.45">
      <c r="CU3766" s="2"/>
    </row>
    <row r="3767" spans="99:99" x14ac:dyDescent="0.45">
      <c r="CU3767" s="2"/>
    </row>
    <row r="3768" spans="99:99" x14ac:dyDescent="0.45">
      <c r="CU3768" s="2"/>
    </row>
    <row r="3769" spans="99:99" x14ac:dyDescent="0.45">
      <c r="CU3769" s="2"/>
    </row>
    <row r="3770" spans="99:99" x14ac:dyDescent="0.45">
      <c r="CU3770" s="2"/>
    </row>
    <row r="3771" spans="99:99" x14ac:dyDescent="0.45">
      <c r="CU3771" s="2"/>
    </row>
    <row r="3772" spans="99:99" x14ac:dyDescent="0.45">
      <c r="CU3772" s="2"/>
    </row>
    <row r="3773" spans="99:99" x14ac:dyDescent="0.45">
      <c r="CU3773" s="2"/>
    </row>
    <row r="3774" spans="99:99" x14ac:dyDescent="0.45">
      <c r="CU3774" s="2"/>
    </row>
    <row r="3775" spans="99:99" x14ac:dyDescent="0.45">
      <c r="CU3775" s="2"/>
    </row>
    <row r="3776" spans="99:99" x14ac:dyDescent="0.45">
      <c r="CU3776" s="2"/>
    </row>
    <row r="3777" spans="99:99" x14ac:dyDescent="0.45">
      <c r="CU3777" s="2"/>
    </row>
    <row r="3778" spans="99:99" x14ac:dyDescent="0.45">
      <c r="CU3778" s="2"/>
    </row>
    <row r="3779" spans="99:99" x14ac:dyDescent="0.45">
      <c r="CU3779" s="2"/>
    </row>
    <row r="3780" spans="99:99" x14ac:dyDescent="0.45">
      <c r="CU3780" s="2"/>
    </row>
    <row r="3781" spans="99:99" x14ac:dyDescent="0.45">
      <c r="CU3781" s="2"/>
    </row>
    <row r="3782" spans="99:99" x14ac:dyDescent="0.45">
      <c r="CU3782" s="2"/>
    </row>
    <row r="3783" spans="99:99" x14ac:dyDescent="0.45">
      <c r="CU3783" s="2"/>
    </row>
    <row r="3784" spans="99:99" x14ac:dyDescent="0.45">
      <c r="CU3784" s="2"/>
    </row>
    <row r="3785" spans="99:99" x14ac:dyDescent="0.45">
      <c r="CU3785" s="2"/>
    </row>
    <row r="3786" spans="99:99" x14ac:dyDescent="0.45">
      <c r="CU3786" s="2"/>
    </row>
    <row r="3787" spans="99:99" x14ac:dyDescent="0.45">
      <c r="CU3787" s="2"/>
    </row>
    <row r="3788" spans="99:99" x14ac:dyDescent="0.45">
      <c r="CU3788" s="2"/>
    </row>
    <row r="3789" spans="99:99" x14ac:dyDescent="0.45">
      <c r="CU3789" s="2"/>
    </row>
    <row r="3790" spans="99:99" x14ac:dyDescent="0.45">
      <c r="CU3790" s="2"/>
    </row>
    <row r="3791" spans="99:99" x14ac:dyDescent="0.45">
      <c r="CU3791" s="2"/>
    </row>
    <row r="3792" spans="99:99" x14ac:dyDescent="0.45">
      <c r="CU3792" s="2"/>
    </row>
    <row r="3793" spans="99:99" x14ac:dyDescent="0.45">
      <c r="CU3793" s="2"/>
    </row>
    <row r="3794" spans="99:99" x14ac:dyDescent="0.45">
      <c r="CU3794" s="2"/>
    </row>
    <row r="3795" spans="99:99" x14ac:dyDescent="0.45">
      <c r="CU3795" s="2"/>
    </row>
    <row r="3796" spans="99:99" x14ac:dyDescent="0.45">
      <c r="CU3796" s="2"/>
    </row>
    <row r="3797" spans="99:99" x14ac:dyDescent="0.45">
      <c r="CU3797" s="2"/>
    </row>
    <row r="3798" spans="99:99" x14ac:dyDescent="0.45">
      <c r="CU3798" s="2"/>
    </row>
    <row r="3799" spans="99:99" x14ac:dyDescent="0.45">
      <c r="CU3799" s="2"/>
    </row>
    <row r="3800" spans="99:99" x14ac:dyDescent="0.45">
      <c r="CU3800" s="2"/>
    </row>
    <row r="3801" spans="99:99" x14ac:dyDescent="0.45">
      <c r="CU3801" s="2"/>
    </row>
    <row r="3802" spans="99:99" x14ac:dyDescent="0.45">
      <c r="CU3802" s="2"/>
    </row>
    <row r="3803" spans="99:99" x14ac:dyDescent="0.45">
      <c r="CU3803" s="2"/>
    </row>
    <row r="3804" spans="99:99" x14ac:dyDescent="0.45">
      <c r="CU3804" s="2"/>
    </row>
    <row r="3805" spans="99:99" x14ac:dyDescent="0.45">
      <c r="CU3805" s="2"/>
    </row>
    <row r="3806" spans="99:99" x14ac:dyDescent="0.45">
      <c r="CU3806" s="2"/>
    </row>
    <row r="3807" spans="99:99" x14ac:dyDescent="0.45">
      <c r="CU3807" s="2"/>
    </row>
    <row r="3808" spans="99:99" x14ac:dyDescent="0.45">
      <c r="CU3808" s="2"/>
    </row>
    <row r="3809" spans="99:99" x14ac:dyDescent="0.45">
      <c r="CU3809" s="2"/>
    </row>
    <row r="3810" spans="99:99" x14ac:dyDescent="0.45">
      <c r="CU3810" s="2"/>
    </row>
    <row r="3811" spans="99:99" x14ac:dyDescent="0.45">
      <c r="CU3811" s="2"/>
    </row>
    <row r="3812" spans="99:99" x14ac:dyDescent="0.45">
      <c r="CU3812" s="2"/>
    </row>
    <row r="3813" spans="99:99" x14ac:dyDescent="0.45">
      <c r="CU3813" s="2"/>
    </row>
    <row r="3814" spans="99:99" x14ac:dyDescent="0.45">
      <c r="CU3814" s="2"/>
    </row>
    <row r="3815" spans="99:99" x14ac:dyDescent="0.45">
      <c r="CU3815" s="2"/>
    </row>
    <row r="3816" spans="99:99" x14ac:dyDescent="0.45">
      <c r="CU3816" s="2"/>
    </row>
    <row r="3817" spans="99:99" x14ac:dyDescent="0.45">
      <c r="CU3817" s="2"/>
    </row>
    <row r="3818" spans="99:99" x14ac:dyDescent="0.45">
      <c r="CU3818" s="2"/>
    </row>
    <row r="3819" spans="99:99" x14ac:dyDescent="0.45">
      <c r="CU3819" s="2"/>
    </row>
    <row r="3820" spans="99:99" x14ac:dyDescent="0.45">
      <c r="CU3820" s="2"/>
    </row>
    <row r="3821" spans="99:99" x14ac:dyDescent="0.45">
      <c r="CU3821" s="2"/>
    </row>
    <row r="3822" spans="99:99" x14ac:dyDescent="0.45">
      <c r="CU3822" s="2"/>
    </row>
    <row r="3823" spans="99:99" x14ac:dyDescent="0.45">
      <c r="CU3823" s="2"/>
    </row>
    <row r="3824" spans="99:99" x14ac:dyDescent="0.45">
      <c r="CU3824" s="2"/>
    </row>
    <row r="3825" spans="99:99" x14ac:dyDescent="0.45">
      <c r="CU3825" s="2"/>
    </row>
    <row r="3826" spans="99:99" x14ac:dyDescent="0.45">
      <c r="CU3826" s="2"/>
    </row>
    <row r="3827" spans="99:99" x14ac:dyDescent="0.45">
      <c r="CU3827" s="2"/>
    </row>
    <row r="3828" spans="99:99" x14ac:dyDescent="0.45">
      <c r="CU3828" s="2"/>
    </row>
    <row r="3829" spans="99:99" x14ac:dyDescent="0.45">
      <c r="CU3829" s="2"/>
    </row>
    <row r="3830" spans="99:99" x14ac:dyDescent="0.45">
      <c r="CU3830" s="2"/>
    </row>
    <row r="3831" spans="99:99" x14ac:dyDescent="0.45">
      <c r="CU3831" s="2"/>
    </row>
    <row r="3832" spans="99:99" x14ac:dyDescent="0.45">
      <c r="CU3832" s="2"/>
    </row>
    <row r="3833" spans="99:99" x14ac:dyDescent="0.45">
      <c r="CU3833" s="2"/>
    </row>
    <row r="3834" spans="99:99" x14ac:dyDescent="0.45">
      <c r="CU3834" s="2"/>
    </row>
    <row r="3835" spans="99:99" x14ac:dyDescent="0.45">
      <c r="CU3835" s="2"/>
    </row>
    <row r="3836" spans="99:99" x14ac:dyDescent="0.45">
      <c r="CU3836" s="2"/>
    </row>
    <row r="3837" spans="99:99" x14ac:dyDescent="0.45">
      <c r="CU3837" s="2"/>
    </row>
    <row r="3838" spans="99:99" x14ac:dyDescent="0.45">
      <c r="CU3838" s="2"/>
    </row>
    <row r="3839" spans="99:99" x14ac:dyDescent="0.45">
      <c r="CU3839" s="2"/>
    </row>
    <row r="3840" spans="99:99" x14ac:dyDescent="0.45">
      <c r="CU3840" s="2"/>
    </row>
    <row r="3841" spans="99:99" x14ac:dyDescent="0.45">
      <c r="CU3841" s="2"/>
    </row>
    <row r="3842" spans="99:99" x14ac:dyDescent="0.45">
      <c r="CU3842" s="2"/>
    </row>
    <row r="3843" spans="99:99" x14ac:dyDescent="0.45">
      <c r="CU3843" s="2"/>
    </row>
    <row r="3844" spans="99:99" x14ac:dyDescent="0.45">
      <c r="CU3844" s="2"/>
    </row>
    <row r="3845" spans="99:99" x14ac:dyDescent="0.45">
      <c r="CU3845" s="2"/>
    </row>
    <row r="3846" spans="99:99" x14ac:dyDescent="0.45">
      <c r="CU3846" s="2"/>
    </row>
    <row r="3847" spans="99:99" x14ac:dyDescent="0.45">
      <c r="CU3847" s="2"/>
    </row>
    <row r="3848" spans="99:99" x14ac:dyDescent="0.45">
      <c r="CU3848" s="2"/>
    </row>
    <row r="3849" spans="99:99" x14ac:dyDescent="0.45">
      <c r="CU3849" s="2"/>
    </row>
    <row r="3850" spans="99:99" x14ac:dyDescent="0.45">
      <c r="CU3850" s="2"/>
    </row>
    <row r="3851" spans="99:99" x14ac:dyDescent="0.45">
      <c r="CU3851" s="2"/>
    </row>
    <row r="3852" spans="99:99" x14ac:dyDescent="0.45">
      <c r="CU3852" s="2"/>
    </row>
    <row r="3853" spans="99:99" x14ac:dyDescent="0.45">
      <c r="CU3853" s="2"/>
    </row>
    <row r="3854" spans="99:99" x14ac:dyDescent="0.45">
      <c r="CU3854" s="2"/>
    </row>
    <row r="3855" spans="99:99" x14ac:dyDescent="0.45">
      <c r="CU3855" s="2"/>
    </row>
    <row r="3856" spans="99:99" x14ac:dyDescent="0.45">
      <c r="CU3856" s="2"/>
    </row>
    <row r="3857" spans="99:99" x14ac:dyDescent="0.45">
      <c r="CU3857" s="2"/>
    </row>
    <row r="3858" spans="99:99" x14ac:dyDescent="0.45">
      <c r="CU3858" s="2"/>
    </row>
    <row r="3859" spans="99:99" x14ac:dyDescent="0.45">
      <c r="CU3859" s="2"/>
    </row>
    <row r="3860" spans="99:99" x14ac:dyDescent="0.45">
      <c r="CU3860" s="2"/>
    </row>
    <row r="3861" spans="99:99" x14ac:dyDescent="0.45">
      <c r="CU3861" s="2"/>
    </row>
    <row r="3862" spans="99:99" x14ac:dyDescent="0.45">
      <c r="CU3862" s="2"/>
    </row>
    <row r="3863" spans="99:99" x14ac:dyDescent="0.45">
      <c r="CU3863" s="2"/>
    </row>
    <row r="3864" spans="99:99" x14ac:dyDescent="0.45">
      <c r="CU3864" s="2"/>
    </row>
    <row r="3865" spans="99:99" x14ac:dyDescent="0.45">
      <c r="CU3865" s="2"/>
    </row>
    <row r="3866" spans="99:99" x14ac:dyDescent="0.45">
      <c r="CU3866" s="2"/>
    </row>
    <row r="3867" spans="99:99" x14ac:dyDescent="0.45">
      <c r="CU3867" s="2"/>
    </row>
    <row r="3868" spans="99:99" x14ac:dyDescent="0.45">
      <c r="CU3868" s="2"/>
    </row>
    <row r="3869" spans="99:99" x14ac:dyDescent="0.45">
      <c r="CU3869" s="2"/>
    </row>
    <row r="3870" spans="99:99" x14ac:dyDescent="0.45">
      <c r="CU3870" s="2"/>
    </row>
    <row r="3871" spans="99:99" x14ac:dyDescent="0.45">
      <c r="CU3871" s="2"/>
    </row>
    <row r="3872" spans="99:99" x14ac:dyDescent="0.45">
      <c r="CU3872" s="2"/>
    </row>
    <row r="3873" spans="99:99" x14ac:dyDescent="0.45">
      <c r="CU3873" s="2"/>
    </row>
    <row r="3874" spans="99:99" x14ac:dyDescent="0.45">
      <c r="CU3874" s="2"/>
    </row>
    <row r="3875" spans="99:99" x14ac:dyDescent="0.45">
      <c r="CU3875" s="2"/>
    </row>
    <row r="3876" spans="99:99" x14ac:dyDescent="0.45">
      <c r="CU3876" s="2"/>
    </row>
    <row r="3877" spans="99:99" x14ac:dyDescent="0.45">
      <c r="CU3877" s="2"/>
    </row>
    <row r="3878" spans="99:99" x14ac:dyDescent="0.45">
      <c r="CU3878" s="2"/>
    </row>
    <row r="3879" spans="99:99" x14ac:dyDescent="0.45">
      <c r="CU3879" s="2"/>
    </row>
    <row r="3880" spans="99:99" x14ac:dyDescent="0.45">
      <c r="CU3880" s="2"/>
    </row>
    <row r="3881" spans="99:99" x14ac:dyDescent="0.45">
      <c r="CU3881" s="2"/>
    </row>
    <row r="3882" spans="99:99" x14ac:dyDescent="0.45">
      <c r="CU3882" s="2"/>
    </row>
    <row r="3883" spans="99:99" x14ac:dyDescent="0.45">
      <c r="CU3883" s="2"/>
    </row>
    <row r="3884" spans="99:99" x14ac:dyDescent="0.45">
      <c r="CU3884" s="2"/>
    </row>
    <row r="3885" spans="99:99" x14ac:dyDescent="0.45">
      <c r="CU3885" s="2"/>
    </row>
    <row r="3886" spans="99:99" x14ac:dyDescent="0.45">
      <c r="CU3886" s="2"/>
    </row>
    <row r="3887" spans="99:99" x14ac:dyDescent="0.45">
      <c r="CU3887" s="2"/>
    </row>
    <row r="3888" spans="99:99" x14ac:dyDescent="0.45">
      <c r="CU3888" s="2"/>
    </row>
    <row r="3889" spans="99:99" x14ac:dyDescent="0.45">
      <c r="CU3889" s="2"/>
    </row>
    <row r="3890" spans="99:99" x14ac:dyDescent="0.45">
      <c r="CU3890" s="2"/>
    </row>
    <row r="3891" spans="99:99" x14ac:dyDescent="0.45">
      <c r="CU3891" s="2"/>
    </row>
    <row r="3892" spans="99:99" x14ac:dyDescent="0.45">
      <c r="CU3892" s="2"/>
    </row>
    <row r="3893" spans="99:99" x14ac:dyDescent="0.45">
      <c r="CU3893" s="2"/>
    </row>
    <row r="3894" spans="99:99" x14ac:dyDescent="0.45">
      <c r="CU3894" s="2"/>
    </row>
    <row r="3895" spans="99:99" x14ac:dyDescent="0.45">
      <c r="CU3895" s="2"/>
    </row>
    <row r="3896" spans="99:99" x14ac:dyDescent="0.45">
      <c r="CU3896" s="2"/>
    </row>
    <row r="3897" spans="99:99" x14ac:dyDescent="0.45">
      <c r="CU3897" s="2"/>
    </row>
    <row r="3898" spans="99:99" x14ac:dyDescent="0.45">
      <c r="CU3898" s="2"/>
    </row>
    <row r="3899" spans="99:99" x14ac:dyDescent="0.45">
      <c r="CU3899" s="2"/>
    </row>
    <row r="3900" spans="99:99" x14ac:dyDescent="0.45">
      <c r="CU3900" s="2"/>
    </row>
    <row r="3901" spans="99:99" x14ac:dyDescent="0.45">
      <c r="CU3901" s="2"/>
    </row>
    <row r="3902" spans="99:99" x14ac:dyDescent="0.45">
      <c r="CU3902" s="2"/>
    </row>
    <row r="3903" spans="99:99" x14ac:dyDescent="0.45">
      <c r="CU3903" s="2"/>
    </row>
    <row r="3904" spans="99:99" x14ac:dyDescent="0.45">
      <c r="CU3904" s="2"/>
    </row>
    <row r="3905" spans="99:99" x14ac:dyDescent="0.45">
      <c r="CU3905" s="2"/>
    </row>
    <row r="3906" spans="99:99" x14ac:dyDescent="0.45">
      <c r="CU3906" s="2"/>
    </row>
    <row r="3907" spans="99:99" x14ac:dyDescent="0.45">
      <c r="CU3907" s="2"/>
    </row>
    <row r="3908" spans="99:99" x14ac:dyDescent="0.45">
      <c r="CU3908" s="2"/>
    </row>
    <row r="3909" spans="99:99" x14ac:dyDescent="0.45">
      <c r="CU3909" s="2"/>
    </row>
    <row r="3910" spans="99:99" x14ac:dyDescent="0.45">
      <c r="CU3910" s="2"/>
    </row>
    <row r="3911" spans="99:99" x14ac:dyDescent="0.45">
      <c r="CU3911" s="2"/>
    </row>
    <row r="3912" spans="99:99" x14ac:dyDescent="0.45">
      <c r="CU3912" s="2"/>
    </row>
    <row r="3913" spans="99:99" x14ac:dyDescent="0.45">
      <c r="CU3913" s="2"/>
    </row>
    <row r="3914" spans="99:99" x14ac:dyDescent="0.45">
      <c r="CU3914" s="2"/>
    </row>
    <row r="3915" spans="99:99" x14ac:dyDescent="0.45">
      <c r="CU3915" s="2"/>
    </row>
    <row r="3916" spans="99:99" x14ac:dyDescent="0.45">
      <c r="CU3916" s="2"/>
    </row>
    <row r="3917" spans="99:99" x14ac:dyDescent="0.45">
      <c r="CU3917" s="2"/>
    </row>
    <row r="3918" spans="99:99" x14ac:dyDescent="0.45">
      <c r="CU3918" s="2"/>
    </row>
    <row r="3919" spans="99:99" x14ac:dyDescent="0.45">
      <c r="CU3919" s="2"/>
    </row>
    <row r="3920" spans="99:99" x14ac:dyDescent="0.45">
      <c r="CU3920" s="2"/>
    </row>
    <row r="3921" spans="99:99" x14ac:dyDescent="0.45">
      <c r="CU3921" s="2"/>
    </row>
    <row r="3922" spans="99:99" x14ac:dyDescent="0.45">
      <c r="CU3922" s="2"/>
    </row>
    <row r="3923" spans="99:99" x14ac:dyDescent="0.45">
      <c r="CU3923" s="2"/>
    </row>
    <row r="3924" spans="99:99" x14ac:dyDescent="0.45">
      <c r="CU3924" s="2"/>
    </row>
    <row r="3925" spans="99:99" x14ac:dyDescent="0.45">
      <c r="CU3925" s="2"/>
    </row>
    <row r="3926" spans="99:99" x14ac:dyDescent="0.45">
      <c r="CU3926" s="2"/>
    </row>
    <row r="3927" spans="99:99" x14ac:dyDescent="0.45">
      <c r="CU3927" s="2"/>
    </row>
    <row r="3928" spans="99:99" x14ac:dyDescent="0.45">
      <c r="CU3928" s="2"/>
    </row>
    <row r="3929" spans="99:99" x14ac:dyDescent="0.45">
      <c r="CU3929" s="2"/>
    </row>
    <row r="3930" spans="99:99" x14ac:dyDescent="0.45">
      <c r="CU3930" s="2"/>
    </row>
    <row r="3931" spans="99:99" x14ac:dyDescent="0.45">
      <c r="CU3931" s="2"/>
    </row>
    <row r="3932" spans="99:99" x14ac:dyDescent="0.45">
      <c r="CU3932" s="2"/>
    </row>
    <row r="3933" spans="99:99" x14ac:dyDescent="0.45">
      <c r="CU3933" s="2"/>
    </row>
    <row r="3934" spans="99:99" x14ac:dyDescent="0.45">
      <c r="CU3934" s="2"/>
    </row>
    <row r="3935" spans="99:99" x14ac:dyDescent="0.45">
      <c r="CU3935" s="2"/>
    </row>
    <row r="3936" spans="99:99" x14ac:dyDescent="0.45">
      <c r="CU3936" s="2"/>
    </row>
    <row r="3937" spans="99:99" x14ac:dyDescent="0.45">
      <c r="CU3937" s="2"/>
    </row>
    <row r="3938" spans="99:99" x14ac:dyDescent="0.45">
      <c r="CU3938" s="2"/>
    </row>
    <row r="3939" spans="99:99" x14ac:dyDescent="0.45">
      <c r="CU3939" s="2"/>
    </row>
    <row r="3940" spans="99:99" x14ac:dyDescent="0.45">
      <c r="CU3940" s="2"/>
    </row>
    <row r="3941" spans="99:99" x14ac:dyDescent="0.45">
      <c r="CU3941" s="2"/>
    </row>
    <row r="3942" spans="99:99" x14ac:dyDescent="0.45">
      <c r="CU3942" s="2"/>
    </row>
    <row r="3943" spans="99:99" x14ac:dyDescent="0.45">
      <c r="CU3943" s="2"/>
    </row>
    <row r="3944" spans="99:99" x14ac:dyDescent="0.45">
      <c r="CU3944" s="2"/>
    </row>
    <row r="3945" spans="99:99" x14ac:dyDescent="0.45">
      <c r="CU3945" s="2"/>
    </row>
    <row r="3946" spans="99:99" x14ac:dyDescent="0.45">
      <c r="CU3946" s="2"/>
    </row>
    <row r="3947" spans="99:99" x14ac:dyDescent="0.45">
      <c r="CU3947" s="2"/>
    </row>
    <row r="3948" spans="99:99" x14ac:dyDescent="0.45">
      <c r="CU3948" s="2"/>
    </row>
    <row r="3949" spans="99:99" x14ac:dyDescent="0.45">
      <c r="CU3949" s="2"/>
    </row>
    <row r="3950" spans="99:99" x14ac:dyDescent="0.45">
      <c r="CU3950" s="2"/>
    </row>
    <row r="3951" spans="99:99" x14ac:dyDescent="0.45">
      <c r="CU3951" s="2"/>
    </row>
    <row r="3952" spans="99:99" x14ac:dyDescent="0.45">
      <c r="CU3952" s="2"/>
    </row>
    <row r="3953" spans="99:99" x14ac:dyDescent="0.45">
      <c r="CU3953" s="2"/>
    </row>
    <row r="3954" spans="99:99" x14ac:dyDescent="0.45">
      <c r="CU3954" s="2"/>
    </row>
    <row r="3955" spans="99:99" x14ac:dyDescent="0.45">
      <c r="CU3955" s="2"/>
    </row>
    <row r="3956" spans="99:99" x14ac:dyDescent="0.45">
      <c r="CU3956" s="2"/>
    </row>
    <row r="3957" spans="99:99" x14ac:dyDescent="0.45">
      <c r="CU3957" s="2"/>
    </row>
    <row r="3958" spans="99:99" x14ac:dyDescent="0.45">
      <c r="CU3958" s="2"/>
    </row>
    <row r="3959" spans="99:99" x14ac:dyDescent="0.45">
      <c r="CU3959" s="2"/>
    </row>
    <row r="3960" spans="99:99" x14ac:dyDescent="0.45">
      <c r="CU3960" s="2"/>
    </row>
    <row r="3961" spans="99:99" x14ac:dyDescent="0.45">
      <c r="CU3961" s="2"/>
    </row>
    <row r="3962" spans="99:99" x14ac:dyDescent="0.45">
      <c r="CU3962" s="2"/>
    </row>
    <row r="3963" spans="99:99" x14ac:dyDescent="0.45">
      <c r="CU3963" s="2"/>
    </row>
    <row r="3964" spans="99:99" x14ac:dyDescent="0.45">
      <c r="CU3964" s="2"/>
    </row>
    <row r="3965" spans="99:99" x14ac:dyDescent="0.45">
      <c r="CU3965" s="2"/>
    </row>
    <row r="3966" spans="99:99" x14ac:dyDescent="0.45">
      <c r="CU3966" s="2"/>
    </row>
    <row r="3967" spans="99:99" x14ac:dyDescent="0.45">
      <c r="CU3967" s="2"/>
    </row>
    <row r="3968" spans="99:99" x14ac:dyDescent="0.45">
      <c r="CU3968" s="2"/>
    </row>
    <row r="3969" spans="99:99" x14ac:dyDescent="0.45">
      <c r="CU3969" s="2"/>
    </row>
    <row r="3970" spans="99:99" x14ac:dyDescent="0.45">
      <c r="CU3970" s="2"/>
    </row>
    <row r="3971" spans="99:99" x14ac:dyDescent="0.45">
      <c r="CU3971" s="2"/>
    </row>
    <row r="3972" spans="99:99" x14ac:dyDescent="0.45">
      <c r="CU3972" s="2"/>
    </row>
    <row r="3973" spans="99:99" x14ac:dyDescent="0.45">
      <c r="CU3973" s="2"/>
    </row>
    <row r="3974" spans="99:99" x14ac:dyDescent="0.45">
      <c r="CU3974" s="2"/>
    </row>
    <row r="3975" spans="99:99" x14ac:dyDescent="0.45">
      <c r="CU3975" s="2"/>
    </row>
    <row r="3976" spans="99:99" x14ac:dyDescent="0.45">
      <c r="CU3976" s="2"/>
    </row>
    <row r="3977" spans="99:99" x14ac:dyDescent="0.45">
      <c r="CU3977" s="2"/>
    </row>
    <row r="3978" spans="99:99" x14ac:dyDescent="0.45">
      <c r="CU3978" s="2"/>
    </row>
    <row r="3979" spans="99:99" x14ac:dyDescent="0.45">
      <c r="CU3979" s="2"/>
    </row>
    <row r="3980" spans="99:99" x14ac:dyDescent="0.45">
      <c r="CU3980" s="2"/>
    </row>
    <row r="3981" spans="99:99" x14ac:dyDescent="0.45">
      <c r="CU3981" s="2"/>
    </row>
    <row r="3982" spans="99:99" x14ac:dyDescent="0.45">
      <c r="CU3982" s="2"/>
    </row>
    <row r="3983" spans="99:99" x14ac:dyDescent="0.45">
      <c r="CU3983" s="2"/>
    </row>
    <row r="3984" spans="99:99" x14ac:dyDescent="0.45">
      <c r="CU3984" s="2"/>
    </row>
    <row r="3985" spans="99:99" x14ac:dyDescent="0.45">
      <c r="CU3985" s="2"/>
    </row>
    <row r="3986" spans="99:99" x14ac:dyDescent="0.45">
      <c r="CU3986" s="2"/>
    </row>
    <row r="3987" spans="99:99" x14ac:dyDescent="0.45">
      <c r="CU3987" s="2"/>
    </row>
    <row r="3988" spans="99:99" x14ac:dyDescent="0.45">
      <c r="CU3988" s="2"/>
    </row>
    <row r="3989" spans="99:99" x14ac:dyDescent="0.45">
      <c r="CU3989" s="2"/>
    </row>
    <row r="3990" spans="99:99" x14ac:dyDescent="0.45">
      <c r="CU3990" s="2"/>
    </row>
    <row r="3991" spans="99:99" x14ac:dyDescent="0.45">
      <c r="CU3991" s="2"/>
    </row>
    <row r="3992" spans="99:99" x14ac:dyDescent="0.45">
      <c r="CU3992" s="2"/>
    </row>
    <row r="3993" spans="99:99" x14ac:dyDescent="0.45">
      <c r="CU3993" s="2"/>
    </row>
    <row r="3994" spans="99:99" x14ac:dyDescent="0.45">
      <c r="CU3994" s="2"/>
    </row>
    <row r="3995" spans="99:99" x14ac:dyDescent="0.45">
      <c r="CU3995" s="2"/>
    </row>
    <row r="3996" spans="99:99" x14ac:dyDescent="0.45">
      <c r="CU3996" s="2"/>
    </row>
    <row r="3997" spans="99:99" x14ac:dyDescent="0.45">
      <c r="CU3997" s="2"/>
    </row>
    <row r="3998" spans="99:99" x14ac:dyDescent="0.45">
      <c r="CU3998" s="2"/>
    </row>
    <row r="3999" spans="99:99" x14ac:dyDescent="0.45">
      <c r="CU3999" s="2"/>
    </row>
    <row r="4000" spans="99:99" x14ac:dyDescent="0.45">
      <c r="CU4000" s="2"/>
    </row>
    <row r="4001" spans="99:99" x14ac:dyDescent="0.45">
      <c r="CU4001" s="2"/>
    </row>
    <row r="4002" spans="99:99" x14ac:dyDescent="0.45">
      <c r="CU4002" s="2"/>
    </row>
    <row r="4003" spans="99:99" x14ac:dyDescent="0.45">
      <c r="CU4003" s="2"/>
    </row>
    <row r="4004" spans="99:99" x14ac:dyDescent="0.45">
      <c r="CU4004" s="2"/>
    </row>
    <row r="4005" spans="99:99" x14ac:dyDescent="0.45">
      <c r="CU4005" s="2"/>
    </row>
    <row r="4006" spans="99:99" x14ac:dyDescent="0.45">
      <c r="CU4006" s="2"/>
    </row>
    <row r="4007" spans="99:99" x14ac:dyDescent="0.45">
      <c r="CU4007" s="2"/>
    </row>
    <row r="4008" spans="99:99" x14ac:dyDescent="0.45">
      <c r="CU4008" s="2"/>
    </row>
    <row r="4009" spans="99:99" x14ac:dyDescent="0.45">
      <c r="CU4009" s="2"/>
    </row>
    <row r="4010" spans="99:99" x14ac:dyDescent="0.45">
      <c r="CU4010" s="2"/>
    </row>
    <row r="4011" spans="99:99" x14ac:dyDescent="0.45">
      <c r="CU4011" s="2"/>
    </row>
    <row r="4012" spans="99:99" x14ac:dyDescent="0.45">
      <c r="CU4012" s="2"/>
    </row>
    <row r="4013" spans="99:99" x14ac:dyDescent="0.45">
      <c r="CU4013" s="2"/>
    </row>
    <row r="4014" spans="99:99" x14ac:dyDescent="0.45">
      <c r="CU4014" s="2"/>
    </row>
    <row r="4015" spans="99:99" x14ac:dyDescent="0.45">
      <c r="CU4015" s="2"/>
    </row>
    <row r="4016" spans="99:99" x14ac:dyDescent="0.45">
      <c r="CU4016" s="2"/>
    </row>
    <row r="4017" spans="99:99" x14ac:dyDescent="0.45">
      <c r="CU4017" s="2"/>
    </row>
    <row r="4018" spans="99:99" x14ac:dyDescent="0.45">
      <c r="CU4018" s="2"/>
    </row>
    <row r="4019" spans="99:99" x14ac:dyDescent="0.45">
      <c r="CU4019" s="2"/>
    </row>
    <row r="4020" spans="99:99" x14ac:dyDescent="0.45">
      <c r="CU4020" s="2"/>
    </row>
    <row r="4021" spans="99:99" x14ac:dyDescent="0.45">
      <c r="CU4021" s="2"/>
    </row>
    <row r="4022" spans="99:99" x14ac:dyDescent="0.45">
      <c r="CU4022" s="2"/>
    </row>
    <row r="4023" spans="99:99" x14ac:dyDescent="0.45">
      <c r="CU4023" s="2"/>
    </row>
    <row r="4024" spans="99:99" x14ac:dyDescent="0.45">
      <c r="CU4024" s="2"/>
    </row>
    <row r="4025" spans="99:99" x14ac:dyDescent="0.45">
      <c r="CU4025" s="2"/>
    </row>
    <row r="4026" spans="99:99" x14ac:dyDescent="0.45">
      <c r="CU4026" s="2"/>
    </row>
    <row r="4027" spans="99:99" x14ac:dyDescent="0.45">
      <c r="CU4027" s="2"/>
    </row>
    <row r="4028" spans="99:99" x14ac:dyDescent="0.45">
      <c r="CU4028" s="2"/>
    </row>
    <row r="4029" spans="99:99" x14ac:dyDescent="0.45">
      <c r="CU4029" s="2"/>
    </row>
    <row r="4030" spans="99:99" x14ac:dyDescent="0.45">
      <c r="CU4030" s="2"/>
    </row>
    <row r="4031" spans="99:99" x14ac:dyDescent="0.45">
      <c r="CU4031" s="2"/>
    </row>
    <row r="4032" spans="99:99" x14ac:dyDescent="0.45">
      <c r="CU4032" s="2"/>
    </row>
    <row r="4033" spans="99:99" x14ac:dyDescent="0.45">
      <c r="CU4033" s="2"/>
    </row>
    <row r="4034" spans="99:99" x14ac:dyDescent="0.45">
      <c r="CU4034" s="2"/>
    </row>
    <row r="4035" spans="99:99" x14ac:dyDescent="0.45">
      <c r="CU4035" s="2"/>
    </row>
    <row r="4036" spans="99:99" x14ac:dyDescent="0.45">
      <c r="CU4036" s="2"/>
    </row>
    <row r="4037" spans="99:99" x14ac:dyDescent="0.45">
      <c r="CU4037" s="2"/>
    </row>
    <row r="4038" spans="99:99" x14ac:dyDescent="0.45">
      <c r="CU4038" s="2"/>
    </row>
    <row r="4039" spans="99:99" x14ac:dyDescent="0.45">
      <c r="CU4039" s="2"/>
    </row>
    <row r="4040" spans="99:99" x14ac:dyDescent="0.45">
      <c r="CU4040" s="2"/>
    </row>
    <row r="4041" spans="99:99" x14ac:dyDescent="0.45">
      <c r="CU4041" s="2"/>
    </row>
    <row r="4042" spans="99:99" x14ac:dyDescent="0.45">
      <c r="CU4042" s="2"/>
    </row>
    <row r="4043" spans="99:99" x14ac:dyDescent="0.45">
      <c r="CU4043" s="2"/>
    </row>
    <row r="4044" spans="99:99" x14ac:dyDescent="0.45">
      <c r="CU4044" s="2"/>
    </row>
    <row r="4045" spans="99:99" x14ac:dyDescent="0.45">
      <c r="CU4045" s="2"/>
    </row>
    <row r="4046" spans="99:99" x14ac:dyDescent="0.45">
      <c r="CU4046" s="2"/>
    </row>
    <row r="4047" spans="99:99" x14ac:dyDescent="0.45">
      <c r="CU4047" s="2"/>
    </row>
    <row r="4048" spans="99:99" x14ac:dyDescent="0.45">
      <c r="CU4048" s="2"/>
    </row>
    <row r="4049" spans="99:99" x14ac:dyDescent="0.45">
      <c r="CU4049" s="2"/>
    </row>
    <row r="4050" spans="99:99" x14ac:dyDescent="0.45">
      <c r="CU4050" s="2"/>
    </row>
    <row r="4051" spans="99:99" x14ac:dyDescent="0.45">
      <c r="CU4051" s="2"/>
    </row>
    <row r="4052" spans="99:99" x14ac:dyDescent="0.45">
      <c r="CU4052" s="2"/>
    </row>
    <row r="4053" spans="99:99" x14ac:dyDescent="0.45">
      <c r="CU4053" s="2"/>
    </row>
    <row r="4054" spans="99:99" x14ac:dyDescent="0.45">
      <c r="CU4054" s="2"/>
    </row>
    <row r="4055" spans="99:99" x14ac:dyDescent="0.45">
      <c r="CU4055" s="2"/>
    </row>
    <row r="4056" spans="99:99" x14ac:dyDescent="0.45">
      <c r="CU4056" s="2"/>
    </row>
    <row r="4057" spans="99:99" x14ac:dyDescent="0.45">
      <c r="CU4057" s="2"/>
    </row>
    <row r="4058" spans="99:99" x14ac:dyDescent="0.45">
      <c r="CU4058" s="2"/>
    </row>
    <row r="4059" spans="99:99" x14ac:dyDescent="0.45">
      <c r="CU4059" s="2"/>
    </row>
    <row r="4060" spans="99:99" x14ac:dyDescent="0.45">
      <c r="CU4060" s="2"/>
    </row>
    <row r="4061" spans="99:99" x14ac:dyDescent="0.45">
      <c r="CU4061" s="2"/>
    </row>
    <row r="4062" spans="99:99" x14ac:dyDescent="0.45">
      <c r="CU4062" s="2"/>
    </row>
    <row r="4063" spans="99:99" x14ac:dyDescent="0.45">
      <c r="CU4063" s="2"/>
    </row>
    <row r="4064" spans="99:99" x14ac:dyDescent="0.45">
      <c r="CU4064" s="2"/>
    </row>
    <row r="4065" spans="99:99" x14ac:dyDescent="0.45">
      <c r="CU4065" s="2"/>
    </row>
    <row r="4066" spans="99:99" x14ac:dyDescent="0.45">
      <c r="CU4066" s="2"/>
    </row>
    <row r="4067" spans="99:99" x14ac:dyDescent="0.45">
      <c r="CU4067" s="2"/>
    </row>
    <row r="4068" spans="99:99" x14ac:dyDescent="0.45">
      <c r="CU4068" s="2"/>
    </row>
    <row r="4069" spans="99:99" x14ac:dyDescent="0.45">
      <c r="CU4069" s="2"/>
    </row>
    <row r="4070" spans="99:99" x14ac:dyDescent="0.45">
      <c r="CU4070" s="2"/>
    </row>
    <row r="4071" spans="99:99" x14ac:dyDescent="0.45">
      <c r="CU4071" s="2"/>
    </row>
    <row r="4072" spans="99:99" x14ac:dyDescent="0.45">
      <c r="CU4072" s="2"/>
    </row>
    <row r="4073" spans="99:99" x14ac:dyDescent="0.45">
      <c r="CU4073" s="2"/>
    </row>
    <row r="4074" spans="99:99" x14ac:dyDescent="0.45">
      <c r="CU4074" s="2"/>
    </row>
    <row r="4075" spans="99:99" x14ac:dyDescent="0.45">
      <c r="CU4075" s="2"/>
    </row>
    <row r="4076" spans="99:99" x14ac:dyDescent="0.45">
      <c r="CU4076" s="2"/>
    </row>
    <row r="4077" spans="99:99" x14ac:dyDescent="0.45">
      <c r="CU4077" s="2"/>
    </row>
    <row r="4078" spans="99:99" x14ac:dyDescent="0.45">
      <c r="CU4078" s="2"/>
    </row>
    <row r="4079" spans="99:99" x14ac:dyDescent="0.45">
      <c r="CU4079" s="2"/>
    </row>
    <row r="4080" spans="99:99" x14ac:dyDescent="0.45">
      <c r="CU4080" s="2"/>
    </row>
    <row r="4081" spans="99:99" x14ac:dyDescent="0.45">
      <c r="CU4081" s="2"/>
    </row>
    <row r="4082" spans="99:99" x14ac:dyDescent="0.45">
      <c r="CU4082" s="2"/>
    </row>
    <row r="4083" spans="99:99" x14ac:dyDescent="0.45">
      <c r="CU4083" s="2"/>
    </row>
    <row r="4084" spans="99:99" x14ac:dyDescent="0.45">
      <c r="CU4084" s="2"/>
    </row>
    <row r="4085" spans="99:99" x14ac:dyDescent="0.45">
      <c r="CU4085" s="2"/>
    </row>
    <row r="4086" spans="99:99" x14ac:dyDescent="0.45">
      <c r="CU4086" s="2"/>
    </row>
    <row r="4087" spans="99:99" x14ac:dyDescent="0.45">
      <c r="CU4087" s="2"/>
    </row>
    <row r="4088" spans="99:99" x14ac:dyDescent="0.45">
      <c r="CU4088" s="2"/>
    </row>
    <row r="4089" spans="99:99" x14ac:dyDescent="0.45">
      <c r="CU4089" s="2"/>
    </row>
    <row r="4090" spans="99:99" x14ac:dyDescent="0.45">
      <c r="CU4090" s="2"/>
    </row>
    <row r="4091" spans="99:99" x14ac:dyDescent="0.45">
      <c r="CU4091" s="2"/>
    </row>
    <row r="4092" spans="99:99" x14ac:dyDescent="0.45">
      <c r="CU4092" s="2"/>
    </row>
    <row r="4093" spans="99:99" x14ac:dyDescent="0.45">
      <c r="CU4093" s="2"/>
    </row>
    <row r="4094" spans="99:99" x14ac:dyDescent="0.45">
      <c r="CU4094" s="2"/>
    </row>
    <row r="4095" spans="99:99" x14ac:dyDescent="0.45">
      <c r="CU4095" s="2"/>
    </row>
    <row r="4096" spans="99:99" x14ac:dyDescent="0.45">
      <c r="CU4096" s="2"/>
    </row>
    <row r="4097" spans="99:99" x14ac:dyDescent="0.45">
      <c r="CU4097" s="2"/>
    </row>
    <row r="4098" spans="99:99" x14ac:dyDescent="0.45">
      <c r="CU4098" s="2"/>
    </row>
    <row r="4099" spans="99:99" x14ac:dyDescent="0.45">
      <c r="CU4099" s="2"/>
    </row>
    <row r="4100" spans="99:99" x14ac:dyDescent="0.45">
      <c r="CU4100" s="2"/>
    </row>
    <row r="4101" spans="99:99" x14ac:dyDescent="0.45">
      <c r="CU4101" s="2"/>
    </row>
    <row r="4102" spans="99:99" x14ac:dyDescent="0.45">
      <c r="CU4102" s="2"/>
    </row>
    <row r="4103" spans="99:99" x14ac:dyDescent="0.45">
      <c r="CU4103" s="2"/>
    </row>
    <row r="4104" spans="99:99" x14ac:dyDescent="0.45">
      <c r="CU4104" s="2"/>
    </row>
    <row r="4105" spans="99:99" x14ac:dyDescent="0.45">
      <c r="CU4105" s="2"/>
    </row>
    <row r="4106" spans="99:99" x14ac:dyDescent="0.45">
      <c r="CU4106" s="2"/>
    </row>
    <row r="4107" spans="99:99" x14ac:dyDescent="0.45">
      <c r="CU4107" s="2"/>
    </row>
    <row r="4108" spans="99:99" x14ac:dyDescent="0.45">
      <c r="CU4108" s="2"/>
    </row>
    <row r="4109" spans="99:99" x14ac:dyDescent="0.45">
      <c r="CU4109" s="2"/>
    </row>
    <row r="4110" spans="99:99" x14ac:dyDescent="0.45">
      <c r="CU4110" s="2"/>
    </row>
    <row r="4111" spans="99:99" x14ac:dyDescent="0.45">
      <c r="CU4111" s="2"/>
    </row>
    <row r="4112" spans="99:99" x14ac:dyDescent="0.45">
      <c r="CU4112" s="2"/>
    </row>
    <row r="4113" spans="99:99" x14ac:dyDescent="0.45">
      <c r="CU4113" s="2"/>
    </row>
    <row r="4114" spans="99:99" x14ac:dyDescent="0.45">
      <c r="CU4114" s="2"/>
    </row>
    <row r="4115" spans="99:99" x14ac:dyDescent="0.45">
      <c r="CU4115" s="2"/>
    </row>
    <row r="4116" spans="99:99" x14ac:dyDescent="0.45">
      <c r="CU4116" s="2"/>
    </row>
    <row r="4117" spans="99:99" x14ac:dyDescent="0.45">
      <c r="CU4117" s="2"/>
    </row>
  </sheetData>
  <mergeCells count="109">
    <mergeCell ref="EE6:EG6"/>
    <mergeCell ref="EH6:EJ6"/>
    <mergeCell ref="BZ6:CB6"/>
    <mergeCell ref="CC6:CE6"/>
    <mergeCell ref="DD61:DF61"/>
    <mergeCell ref="DG61:DI61"/>
    <mergeCell ref="CI6:CK6"/>
    <mergeCell ref="CL6:CN6"/>
    <mergeCell ref="EU64:EW64"/>
    <mergeCell ref="B64:EI64"/>
    <mergeCell ref="EW6:EW7"/>
    <mergeCell ref="CI61:CK61"/>
    <mergeCell ref="CL61:CN61"/>
    <mergeCell ref="CO61:CQ61"/>
    <mergeCell ref="BW61:BY61"/>
    <mergeCell ref="BW6:BY6"/>
    <mergeCell ref="DM6:DO6"/>
    <mergeCell ref="CX61:CZ61"/>
    <mergeCell ref="DA61:DC61"/>
    <mergeCell ref="DS6:DU6"/>
    <mergeCell ref="DD6:DF6"/>
    <mergeCell ref="DP6:DR6"/>
    <mergeCell ref="DS61:DU61"/>
    <mergeCell ref="CF6:CH6"/>
    <mergeCell ref="CR2:EV2"/>
    <mergeCell ref="DD3:EV3"/>
    <mergeCell ref="DD4:EV4"/>
    <mergeCell ref="EQ6:ES6"/>
    <mergeCell ref="EQ61:ES61"/>
    <mergeCell ref="EB61:ED61"/>
    <mergeCell ref="EE61:EG61"/>
    <mergeCell ref="EH61:EJ61"/>
    <mergeCell ref="EK61:EM61"/>
    <mergeCell ref="EN61:EP61"/>
    <mergeCell ref="EK6:EM6"/>
    <mergeCell ref="EN6:EP6"/>
    <mergeCell ref="DJ61:DL61"/>
    <mergeCell ref="DM61:DO61"/>
    <mergeCell ref="DP61:DR61"/>
    <mergeCell ref="DY6:EA6"/>
    <mergeCell ref="EB6:ED6"/>
    <mergeCell ref="ET6:EV6"/>
    <mergeCell ref="DV6:DX6"/>
    <mergeCell ref="DA6:DC6"/>
    <mergeCell ref="ET61:EV61"/>
    <mergeCell ref="CX6:CZ6"/>
    <mergeCell ref="DG6:DI6"/>
    <mergeCell ref="DJ6:DL6"/>
    <mergeCell ref="DV61:DX61"/>
    <mergeCell ref="DY61:EA61"/>
    <mergeCell ref="CR61:CT61"/>
    <mergeCell ref="CU61:CW61"/>
    <mergeCell ref="C61:E61"/>
    <mergeCell ref="F61:H61"/>
    <mergeCell ref="I61:K61"/>
    <mergeCell ref="L61:N61"/>
    <mergeCell ref="O61:Q61"/>
    <mergeCell ref="R61:T61"/>
    <mergeCell ref="U61:W61"/>
    <mergeCell ref="X61:Z61"/>
    <mergeCell ref="AA61:AC61"/>
    <mergeCell ref="B2:C2"/>
    <mergeCell ref="C5:DO5"/>
    <mergeCell ref="B6:B7"/>
    <mergeCell ref="C6:E6"/>
    <mergeCell ref="F6:H6"/>
    <mergeCell ref="I6:K6"/>
    <mergeCell ref="L6:N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G6:AI6"/>
    <mergeCell ref="AJ6:AL6"/>
    <mergeCell ref="CO6:CQ6"/>
    <mergeCell ref="AY6:BA6"/>
    <mergeCell ref="BB6:BD6"/>
    <mergeCell ref="BE6:BG6"/>
    <mergeCell ref="BH6:BJ6"/>
    <mergeCell ref="BK6:BM6"/>
    <mergeCell ref="CR6:CT6"/>
    <mergeCell ref="CU6:CW6"/>
    <mergeCell ref="BQ6:BS6"/>
    <mergeCell ref="BT6:BV6"/>
    <mergeCell ref="AV61:AX61"/>
    <mergeCell ref="AY61:BA61"/>
    <mergeCell ref="BB61:BD61"/>
    <mergeCell ref="BE61:BG61"/>
    <mergeCell ref="AD6:AF6"/>
    <mergeCell ref="AD61:AF61"/>
    <mergeCell ref="AG61:AI61"/>
    <mergeCell ref="AJ61:AL61"/>
    <mergeCell ref="BN6:BP6"/>
    <mergeCell ref="AM61:AO61"/>
    <mergeCell ref="BH61:BJ61"/>
    <mergeCell ref="BK61:BM61"/>
    <mergeCell ref="BN61:BP61"/>
    <mergeCell ref="AP61:AR61"/>
    <mergeCell ref="AS61:AU61"/>
    <mergeCell ref="BQ61:BS61"/>
    <mergeCell ref="BT61:BV61"/>
    <mergeCell ref="BZ61:CB61"/>
    <mergeCell ref="CC61:CE61"/>
    <mergeCell ref="CF61:CH61"/>
  </mergeCells>
  <printOptions horizontalCentered="1" verticalCentered="1"/>
  <pageMargins left="0.118110236220472" right="0.118110236220472" top="0.15748031496063" bottom="0.15748031496063" header="0.31496062992126" footer="0.31496062992126"/>
  <pageSetup scale="26" orientation="landscape" r:id="rId1"/>
  <rowBreaks count="1" manualBreakCount="1">
    <brk id="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EK53"/>
  <sheetViews>
    <sheetView rightToLeft="1" showOutlineSymbols="0" zoomScale="44" zoomScaleNormal="44" workbookViewId="0">
      <selection activeCell="AB8" sqref="A8:AB9"/>
    </sheetView>
  </sheetViews>
  <sheetFormatPr defaultColWidth="9.140625" defaultRowHeight="15" x14ac:dyDescent="0.25"/>
  <cols>
    <col min="1" max="1" width="4.42578125" style="2" customWidth="1"/>
    <col min="2" max="2" width="72.85546875" style="2" customWidth="1"/>
    <col min="3" max="5" width="30.7109375" style="2" hidden="1" customWidth="1"/>
    <col min="6" max="6" width="16" style="2" hidden="1" customWidth="1"/>
    <col min="7" max="8" width="20.7109375" style="2" hidden="1" customWidth="1"/>
    <col min="9" max="10" width="20.7109375" style="2" customWidth="1"/>
    <col min="11" max="24" width="20.7109375" style="2" hidden="1" customWidth="1"/>
    <col min="25" max="29" width="20.7109375" style="2" customWidth="1"/>
    <col min="30" max="30" width="80.7109375" style="2" customWidth="1"/>
    <col min="31" max="31" width="15" bestFit="1" customWidth="1"/>
  </cols>
  <sheetData>
    <row r="1" spans="1:16365" ht="18" customHeight="1" x14ac:dyDescent="0.25">
      <c r="G1" s="443"/>
      <c r="H1" s="443"/>
      <c r="I1" s="443"/>
      <c r="J1" s="443"/>
      <c r="K1" s="443"/>
    </row>
    <row r="2" spans="1:16365" s="334" customFormat="1" ht="40.15" customHeight="1" x14ac:dyDescent="0.25">
      <c r="B2" s="905" t="s">
        <v>440</v>
      </c>
      <c r="C2" s="905"/>
      <c r="D2" s="918" t="s">
        <v>817</v>
      </c>
      <c r="E2" s="919"/>
      <c r="F2" s="919"/>
      <c r="G2" s="919"/>
      <c r="H2" s="919"/>
      <c r="I2" s="919"/>
      <c r="J2" s="919"/>
      <c r="K2" s="919"/>
      <c r="L2" s="919"/>
      <c r="M2" s="919"/>
      <c r="N2" s="919"/>
      <c r="O2" s="919"/>
      <c r="P2" s="919"/>
      <c r="Q2" s="919"/>
      <c r="R2" s="919"/>
      <c r="S2" s="919"/>
      <c r="T2" s="919"/>
      <c r="U2" s="919"/>
      <c r="V2" s="919"/>
      <c r="W2" s="919"/>
      <c r="X2" s="919"/>
      <c r="Y2" s="919"/>
      <c r="Z2" s="919"/>
      <c r="AA2" s="919"/>
      <c r="AB2" s="920"/>
      <c r="AC2" s="794"/>
      <c r="AD2" s="726" t="s">
        <v>221</v>
      </c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</row>
    <row r="3" spans="1:16365" s="334" customFormat="1" ht="40.15" customHeight="1" x14ac:dyDescent="0.25">
      <c r="B3" s="370"/>
      <c r="C3" s="371"/>
      <c r="D3" s="921" t="s">
        <v>503</v>
      </c>
      <c r="E3" s="921"/>
      <c r="F3" s="921"/>
      <c r="G3" s="921"/>
      <c r="H3" s="921"/>
      <c r="I3" s="921"/>
      <c r="J3" s="921"/>
      <c r="K3" s="921"/>
      <c r="L3" s="921"/>
      <c r="M3" s="921"/>
      <c r="N3" s="921"/>
      <c r="O3" s="921"/>
      <c r="P3" s="921"/>
      <c r="Q3" s="921"/>
      <c r="R3" s="921"/>
      <c r="S3" s="921"/>
      <c r="T3" s="921"/>
      <c r="U3" s="921"/>
      <c r="V3" s="921"/>
      <c r="W3" s="921"/>
      <c r="X3" s="921"/>
      <c r="Y3" s="921"/>
      <c r="Z3" s="921"/>
      <c r="AA3" s="921"/>
      <c r="AB3" s="922"/>
      <c r="AC3" s="809"/>
      <c r="AD3" s="372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</row>
    <row r="4" spans="1:16365" s="334" customFormat="1" ht="40.15" customHeight="1" x14ac:dyDescent="0.25">
      <c r="C4" s="684"/>
      <c r="D4" s="684"/>
      <c r="E4" s="684"/>
      <c r="F4" s="684"/>
      <c r="G4" s="684"/>
      <c r="H4" s="931" t="s">
        <v>504</v>
      </c>
      <c r="I4" s="869"/>
      <c r="J4" s="869"/>
      <c r="K4" s="869"/>
      <c r="L4" s="869"/>
      <c r="M4" s="869"/>
      <c r="N4" s="869"/>
      <c r="O4" s="869"/>
      <c r="P4" s="869"/>
      <c r="Q4" s="869"/>
      <c r="R4" s="869"/>
      <c r="S4" s="869"/>
      <c r="T4" s="869"/>
      <c r="U4" s="869"/>
      <c r="V4" s="869"/>
      <c r="W4" s="869"/>
      <c r="X4" s="869"/>
      <c r="Y4" s="869"/>
      <c r="Z4" s="869"/>
      <c r="AA4" s="869"/>
      <c r="AB4" s="923"/>
      <c r="AC4" s="795"/>
      <c r="AD4" s="444" t="s">
        <v>44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</row>
    <row r="5" spans="1:16365" ht="10.15" customHeight="1" x14ac:dyDescent="0.45">
      <c r="B5" s="367"/>
      <c r="C5" s="357"/>
      <c r="D5" s="724"/>
      <c r="E5" s="724"/>
      <c r="F5" s="724"/>
      <c r="G5" s="724"/>
      <c r="H5" s="724"/>
      <c r="I5" s="724"/>
      <c r="J5" s="724"/>
      <c r="K5" s="724"/>
      <c r="L5" s="724"/>
      <c r="M5" s="724"/>
      <c r="N5" s="724"/>
      <c r="O5" s="724"/>
      <c r="P5" s="724"/>
      <c r="Q5" s="724"/>
      <c r="R5" s="368"/>
      <c r="S5" s="724"/>
      <c r="T5" s="724"/>
      <c r="U5" s="724"/>
      <c r="V5" s="724"/>
      <c r="W5" s="724"/>
      <c r="X5" s="724"/>
      <c r="Y5" s="724"/>
      <c r="Z5" s="724"/>
      <c r="AA5" s="724"/>
      <c r="AB5" s="724"/>
      <c r="AC5" s="797"/>
      <c r="AD5" s="445"/>
    </row>
    <row r="6" spans="1:16365" s="56" customFormat="1" ht="45" customHeight="1" x14ac:dyDescent="0.4">
      <c r="B6" s="932"/>
      <c r="C6" s="867" t="s">
        <v>25</v>
      </c>
      <c r="D6" s="867" t="s">
        <v>24</v>
      </c>
      <c r="E6" s="867" t="s">
        <v>23</v>
      </c>
      <c r="F6" s="867" t="s">
        <v>397</v>
      </c>
      <c r="G6" s="867" t="s">
        <v>396</v>
      </c>
      <c r="H6" s="867" t="s">
        <v>482</v>
      </c>
      <c r="I6" s="867" t="s">
        <v>536</v>
      </c>
      <c r="J6" s="867" t="s">
        <v>633</v>
      </c>
      <c r="K6" s="722" t="s">
        <v>397</v>
      </c>
      <c r="L6" s="867" t="s">
        <v>396</v>
      </c>
      <c r="M6" s="867"/>
      <c r="N6" s="867"/>
      <c r="O6" s="867"/>
      <c r="P6" s="942" t="s">
        <v>482</v>
      </c>
      <c r="Q6" s="943"/>
      <c r="R6" s="943"/>
      <c r="S6" s="943"/>
      <c r="T6" s="935" t="s">
        <v>536</v>
      </c>
      <c r="U6" s="936"/>
      <c r="V6" s="936"/>
      <c r="W6" s="937"/>
      <c r="X6" s="935" t="s">
        <v>633</v>
      </c>
      <c r="Y6" s="936"/>
      <c r="Z6" s="936"/>
      <c r="AA6" s="937"/>
      <c r="AB6" s="935" t="s">
        <v>779</v>
      </c>
      <c r="AC6" s="937"/>
      <c r="AD6" s="938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</row>
    <row r="7" spans="1:16365" s="56" customFormat="1" ht="45" customHeight="1" x14ac:dyDescent="0.4">
      <c r="B7" s="933"/>
      <c r="C7" s="934"/>
      <c r="D7" s="934"/>
      <c r="E7" s="934"/>
      <c r="F7" s="934"/>
      <c r="G7" s="934"/>
      <c r="H7" s="934"/>
      <c r="I7" s="934"/>
      <c r="J7" s="934"/>
      <c r="K7" s="723" t="s">
        <v>18</v>
      </c>
      <c r="L7" s="723" t="s">
        <v>21</v>
      </c>
      <c r="M7" s="723" t="s">
        <v>20</v>
      </c>
      <c r="N7" s="723" t="s">
        <v>19</v>
      </c>
      <c r="O7" s="723" t="s">
        <v>18</v>
      </c>
      <c r="P7" s="723" t="s">
        <v>21</v>
      </c>
      <c r="Q7" s="723" t="s">
        <v>20</v>
      </c>
      <c r="R7" s="723" t="s">
        <v>19</v>
      </c>
      <c r="S7" s="457" t="s">
        <v>18</v>
      </c>
      <c r="T7" s="723" t="s">
        <v>21</v>
      </c>
      <c r="U7" s="723" t="s">
        <v>20</v>
      </c>
      <c r="V7" s="723" t="s">
        <v>19</v>
      </c>
      <c r="W7" s="723" t="s">
        <v>18</v>
      </c>
      <c r="X7" s="723" t="s">
        <v>21</v>
      </c>
      <c r="Y7" s="723" t="s">
        <v>20</v>
      </c>
      <c r="Z7" s="723" t="s">
        <v>19</v>
      </c>
      <c r="AA7" s="723" t="s">
        <v>18</v>
      </c>
      <c r="AB7" s="796" t="s">
        <v>21</v>
      </c>
      <c r="AC7" s="796" t="s">
        <v>20</v>
      </c>
      <c r="AD7" s="939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</row>
    <row r="8" spans="1:16365" s="30" customFormat="1" ht="37.5" customHeight="1" x14ac:dyDescent="0.35">
      <c r="A8" s="40"/>
      <c r="B8" s="84" t="s">
        <v>234</v>
      </c>
      <c r="C8" s="61"/>
      <c r="D8" s="145"/>
      <c r="E8" s="145"/>
      <c r="F8" s="146"/>
      <c r="G8" s="146"/>
      <c r="H8" s="146"/>
      <c r="I8" s="146"/>
      <c r="J8" s="146"/>
      <c r="K8" s="146"/>
      <c r="L8" s="146"/>
      <c r="M8" s="146"/>
      <c r="N8" s="146"/>
      <c r="O8" s="145"/>
      <c r="P8" s="145"/>
      <c r="Q8" s="145"/>
      <c r="R8" s="145"/>
      <c r="S8" s="145"/>
      <c r="T8" s="146"/>
      <c r="U8" s="146"/>
      <c r="V8" s="146"/>
      <c r="W8" s="479"/>
      <c r="X8" s="479"/>
      <c r="Y8" s="479"/>
      <c r="Z8" s="479"/>
      <c r="AA8" s="479"/>
      <c r="AB8" s="479"/>
      <c r="AC8" s="146"/>
      <c r="AD8" s="458" t="s">
        <v>199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</row>
    <row r="9" spans="1:16365" s="30" customFormat="1" ht="30" customHeight="1" x14ac:dyDescent="0.35">
      <c r="B9" s="86" t="s">
        <v>81</v>
      </c>
      <c r="C9" s="63">
        <f>C10</f>
        <v>434.09999999999997</v>
      </c>
      <c r="D9" s="147">
        <f>D10</f>
        <v>464.89999999999992</v>
      </c>
      <c r="E9" s="147">
        <f>E10</f>
        <v>483.59999999999985</v>
      </c>
      <c r="F9" s="148">
        <v>6784.6579323009992</v>
      </c>
      <c r="G9" s="148">
        <v>6810.5621397999003</v>
      </c>
      <c r="H9" s="148">
        <v>6901.3883471425315</v>
      </c>
      <c r="I9" s="148">
        <v>6939.7883471425312</v>
      </c>
      <c r="J9" s="148">
        <v>7023.1883471425308</v>
      </c>
      <c r="K9" s="148">
        <v>6784.6579323009992</v>
      </c>
      <c r="L9" s="148">
        <v>6798.945185616165</v>
      </c>
      <c r="M9" s="148">
        <v>6802.0111327485447</v>
      </c>
      <c r="N9" s="148">
        <v>6819.3619062753096</v>
      </c>
      <c r="O9" s="147">
        <v>6810.5621397999003</v>
      </c>
      <c r="P9" s="147">
        <v>6847.6793523410179</v>
      </c>
      <c r="Q9" s="147">
        <v>6860.1676021430503</v>
      </c>
      <c r="R9" s="147">
        <v>6880.6025555721253</v>
      </c>
      <c r="S9" s="147">
        <v>6901.3883471425315</v>
      </c>
      <c r="T9" s="147">
        <v>6902.2883471425312</v>
      </c>
      <c r="U9" s="147">
        <v>6898.6883471425308</v>
      </c>
      <c r="V9" s="148">
        <v>6921.988347142531</v>
      </c>
      <c r="W9" s="480">
        <v>6939.7883471425312</v>
      </c>
      <c r="X9" s="480">
        <v>6953.0883471425313</v>
      </c>
      <c r="Y9" s="480">
        <v>6963.5883471425313</v>
      </c>
      <c r="Z9" s="480">
        <v>6974.988347142531</v>
      </c>
      <c r="AA9" s="480">
        <v>7023.1883471425308</v>
      </c>
      <c r="AB9" s="480">
        <v>7021.7883471425312</v>
      </c>
      <c r="AC9" s="148">
        <v>7041.7883471425312</v>
      </c>
      <c r="AD9" s="473" t="s">
        <v>328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 s="446"/>
      <c r="CB9" s="446"/>
      <c r="CC9" s="446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</row>
    <row r="10" spans="1:16365" s="30" customFormat="1" ht="30" customHeight="1" x14ac:dyDescent="0.35">
      <c r="B10" s="87" t="s">
        <v>502</v>
      </c>
      <c r="C10" s="66">
        <v>434.09999999999997</v>
      </c>
      <c r="D10" s="149">
        <v>464.89999999999992</v>
      </c>
      <c r="E10" s="149">
        <v>483.59999999999985</v>
      </c>
      <c r="F10" s="150">
        <v>6784.6579323009992</v>
      </c>
      <c r="G10" s="150">
        <v>6810.5621397999003</v>
      </c>
      <c r="H10" s="150">
        <v>6901.3883471425315</v>
      </c>
      <c r="I10" s="150">
        <v>6939.7883471425312</v>
      </c>
      <c r="J10" s="150">
        <v>7023.1883471425308</v>
      </c>
      <c r="K10" s="150">
        <v>6784.6579323009992</v>
      </c>
      <c r="L10" s="150">
        <v>6798.945185616165</v>
      </c>
      <c r="M10" s="150">
        <v>6802.0111327485447</v>
      </c>
      <c r="N10" s="150">
        <v>6819.3619062753096</v>
      </c>
      <c r="O10" s="149">
        <v>6810.5621397999003</v>
      </c>
      <c r="P10" s="149">
        <v>6847.6793523410179</v>
      </c>
      <c r="Q10" s="149">
        <v>6860.1676021430503</v>
      </c>
      <c r="R10" s="149">
        <v>6880.6025555721253</v>
      </c>
      <c r="S10" s="149">
        <v>6901.3883471425315</v>
      </c>
      <c r="T10" s="149">
        <v>6902.2883471425312</v>
      </c>
      <c r="U10" s="149">
        <v>6898.6883471425308</v>
      </c>
      <c r="V10" s="149">
        <v>6921.988347142531</v>
      </c>
      <c r="W10" s="149">
        <v>6939.7883471425312</v>
      </c>
      <c r="X10" s="149">
        <v>6953.0883471425313</v>
      </c>
      <c r="Y10" s="149">
        <v>6963.5883471425313</v>
      </c>
      <c r="Z10" s="149">
        <v>6974.988347142531</v>
      </c>
      <c r="AA10" s="149">
        <v>7023.1883471425308</v>
      </c>
      <c r="AB10" s="149">
        <v>7021.7883471425312</v>
      </c>
      <c r="AC10" s="150">
        <v>7041.7883471425312</v>
      </c>
      <c r="AD10" s="810" t="s">
        <v>320</v>
      </c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</row>
    <row r="11" spans="1:16365" s="30" customFormat="1" ht="30" customHeight="1" x14ac:dyDescent="0.35">
      <c r="B11" s="86" t="s">
        <v>70</v>
      </c>
      <c r="C11" s="63">
        <f>C12+C15</f>
        <v>495.2</v>
      </c>
      <c r="D11" s="147">
        <f>D12+D15</f>
        <v>517.6</v>
      </c>
      <c r="E11" s="147">
        <f>E12+E15</f>
        <v>497.59999999999997</v>
      </c>
      <c r="F11" s="148">
        <v>533.4</v>
      </c>
      <c r="G11" s="148">
        <v>658.09999999999991</v>
      </c>
      <c r="H11" s="148">
        <v>638.5</v>
      </c>
      <c r="I11" s="148">
        <v>718.4</v>
      </c>
      <c r="J11" s="148">
        <v>1267.5</v>
      </c>
      <c r="K11" s="148">
        <v>533.4</v>
      </c>
      <c r="L11" s="148">
        <v>558</v>
      </c>
      <c r="M11" s="148">
        <v>540.1</v>
      </c>
      <c r="N11" s="148">
        <v>622.6</v>
      </c>
      <c r="O11" s="147">
        <v>658.09999999999991</v>
      </c>
      <c r="P11" s="147">
        <v>650.20000000000005</v>
      </c>
      <c r="Q11" s="147">
        <v>648.69999999999993</v>
      </c>
      <c r="R11" s="147">
        <v>638.6</v>
      </c>
      <c r="S11" s="147">
        <v>638.5</v>
      </c>
      <c r="T11" s="147">
        <v>649.59999999999991</v>
      </c>
      <c r="U11" s="147">
        <v>669.5</v>
      </c>
      <c r="V11" s="147">
        <v>676.5</v>
      </c>
      <c r="W11" s="147">
        <v>718.4</v>
      </c>
      <c r="X11" s="147">
        <v>767.2</v>
      </c>
      <c r="Y11" s="147">
        <v>706.4</v>
      </c>
      <c r="Z11" s="147">
        <v>826.8</v>
      </c>
      <c r="AA11" s="147">
        <v>1267.5</v>
      </c>
      <c r="AB11" s="147">
        <v>1104.9000000000001</v>
      </c>
      <c r="AC11" s="148">
        <v>1138.8</v>
      </c>
      <c r="AD11" s="473" t="s">
        <v>327</v>
      </c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</row>
    <row r="12" spans="1:16365" s="30" customFormat="1" ht="30" customHeight="1" x14ac:dyDescent="0.35">
      <c r="B12" s="84" t="s">
        <v>69</v>
      </c>
      <c r="C12" s="61">
        <v>96</v>
      </c>
      <c r="D12" s="145">
        <v>104.7</v>
      </c>
      <c r="E12" s="145">
        <v>109.89999999999999</v>
      </c>
      <c r="F12" s="146">
        <v>113</v>
      </c>
      <c r="G12" s="146">
        <v>109.69999999999999</v>
      </c>
      <c r="H12" s="146">
        <v>122.6</v>
      </c>
      <c r="I12" s="146">
        <v>133.39999999999998</v>
      </c>
      <c r="J12" s="146">
        <v>156.9</v>
      </c>
      <c r="K12" s="146">
        <v>113</v>
      </c>
      <c r="L12" s="146">
        <v>114.1</v>
      </c>
      <c r="M12" s="146">
        <v>111.8</v>
      </c>
      <c r="N12" s="146">
        <v>114.39999999999999</v>
      </c>
      <c r="O12" s="145">
        <v>109.69999999999999</v>
      </c>
      <c r="P12" s="145">
        <v>116.69999999999999</v>
      </c>
      <c r="Q12" s="145">
        <v>116.39999999999999</v>
      </c>
      <c r="R12" s="145">
        <v>119.39999999999999</v>
      </c>
      <c r="S12" s="145">
        <v>122.6</v>
      </c>
      <c r="T12" s="145">
        <v>122.8</v>
      </c>
      <c r="U12" s="145">
        <v>121.8</v>
      </c>
      <c r="V12" s="145">
        <v>128.39999999999998</v>
      </c>
      <c r="W12" s="145">
        <v>133.39999999999998</v>
      </c>
      <c r="X12" s="145">
        <v>137.1</v>
      </c>
      <c r="Y12" s="145">
        <v>140.1</v>
      </c>
      <c r="Z12" s="145">
        <v>143.30000000000001</v>
      </c>
      <c r="AA12" s="145">
        <v>156.9</v>
      </c>
      <c r="AB12" s="145">
        <v>156.5</v>
      </c>
      <c r="AC12" s="146">
        <v>162.1</v>
      </c>
      <c r="AD12" s="458" t="s">
        <v>323</v>
      </c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</row>
    <row r="13" spans="1:16365" s="30" customFormat="1" ht="30" customHeight="1" x14ac:dyDescent="0.35">
      <c r="A13" s="89"/>
      <c r="B13" s="295" t="s">
        <v>474</v>
      </c>
      <c r="C13" s="151">
        <v>77</v>
      </c>
      <c r="D13" s="151">
        <v>85.7</v>
      </c>
      <c r="E13" s="152">
        <v>90.899999999999991</v>
      </c>
      <c r="F13" s="152">
        <v>94</v>
      </c>
      <c r="G13" s="152">
        <v>90.699999999999989</v>
      </c>
      <c r="H13" s="152">
        <v>103.6</v>
      </c>
      <c r="I13" s="152">
        <v>114.39999999999999</v>
      </c>
      <c r="J13" s="152">
        <v>137.9</v>
      </c>
      <c r="K13" s="152">
        <v>94</v>
      </c>
      <c r="L13" s="152">
        <v>95.1</v>
      </c>
      <c r="M13" s="152">
        <v>92.8</v>
      </c>
      <c r="N13" s="151">
        <v>95.399999999999991</v>
      </c>
      <c r="O13" s="151">
        <v>90.699999999999989</v>
      </c>
      <c r="P13" s="152">
        <v>97.699999999999989</v>
      </c>
      <c r="Q13" s="151">
        <v>97.399999999999991</v>
      </c>
      <c r="R13" s="151">
        <v>100.39999999999999</v>
      </c>
      <c r="S13" s="151">
        <v>103.6</v>
      </c>
      <c r="T13" s="151">
        <v>103.8</v>
      </c>
      <c r="U13" s="151">
        <v>102.8</v>
      </c>
      <c r="V13" s="151">
        <v>109.39999999999999</v>
      </c>
      <c r="W13" s="151">
        <v>114.39999999999999</v>
      </c>
      <c r="X13" s="151">
        <v>118.1</v>
      </c>
      <c r="Y13" s="151">
        <v>121.1</v>
      </c>
      <c r="Z13" s="151">
        <v>124.3</v>
      </c>
      <c r="AA13" s="151">
        <v>137.9</v>
      </c>
      <c r="AB13" s="151">
        <v>137.5</v>
      </c>
      <c r="AC13" s="152">
        <v>143.1</v>
      </c>
      <c r="AD13" s="811" t="s">
        <v>322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</row>
    <row r="14" spans="1:16365" s="30" customFormat="1" ht="30" customHeight="1" x14ac:dyDescent="0.35">
      <c r="B14" s="87" t="s">
        <v>555</v>
      </c>
      <c r="C14" s="66">
        <v>19</v>
      </c>
      <c r="D14" s="149">
        <v>19</v>
      </c>
      <c r="E14" s="149">
        <v>19</v>
      </c>
      <c r="F14" s="150">
        <v>19</v>
      </c>
      <c r="G14" s="150">
        <v>19</v>
      </c>
      <c r="H14" s="150">
        <v>19</v>
      </c>
      <c r="I14" s="150">
        <v>19</v>
      </c>
      <c r="J14" s="150">
        <v>19</v>
      </c>
      <c r="K14" s="150">
        <v>19</v>
      </c>
      <c r="L14" s="150">
        <v>19</v>
      </c>
      <c r="M14" s="150">
        <v>19</v>
      </c>
      <c r="N14" s="150">
        <v>19</v>
      </c>
      <c r="O14" s="149">
        <v>19</v>
      </c>
      <c r="P14" s="149">
        <v>19</v>
      </c>
      <c r="Q14" s="149">
        <v>19</v>
      </c>
      <c r="R14" s="149">
        <v>19</v>
      </c>
      <c r="S14" s="149">
        <v>19</v>
      </c>
      <c r="T14" s="149">
        <v>19</v>
      </c>
      <c r="U14" s="149">
        <v>19</v>
      </c>
      <c r="V14" s="149">
        <v>19</v>
      </c>
      <c r="W14" s="149">
        <v>19</v>
      </c>
      <c r="X14" s="149">
        <v>19</v>
      </c>
      <c r="Y14" s="149">
        <v>19</v>
      </c>
      <c r="Z14" s="149">
        <v>19</v>
      </c>
      <c r="AA14" s="149">
        <v>19</v>
      </c>
      <c r="AB14" s="149">
        <v>19</v>
      </c>
      <c r="AC14" s="149">
        <v>19</v>
      </c>
      <c r="AD14" s="88" t="s">
        <v>337</v>
      </c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</row>
    <row r="15" spans="1:16365" s="30" customFormat="1" ht="30" customHeight="1" x14ac:dyDescent="0.35">
      <c r="B15" s="91" t="s">
        <v>68</v>
      </c>
      <c r="C15" s="180">
        <v>399.2</v>
      </c>
      <c r="D15" s="153">
        <v>412.90000000000003</v>
      </c>
      <c r="E15" s="153">
        <v>387.7</v>
      </c>
      <c r="F15" s="154">
        <v>420.4</v>
      </c>
      <c r="G15" s="154">
        <v>548.4</v>
      </c>
      <c r="H15" s="154">
        <v>515.9</v>
      </c>
      <c r="I15" s="154">
        <v>585</v>
      </c>
      <c r="J15" s="154">
        <v>1110.5999999999999</v>
      </c>
      <c r="K15" s="154">
        <v>420.4</v>
      </c>
      <c r="L15" s="154">
        <v>443.9</v>
      </c>
      <c r="M15" s="154">
        <v>428.3</v>
      </c>
      <c r="N15" s="154">
        <v>508.2</v>
      </c>
      <c r="O15" s="153">
        <v>548.4</v>
      </c>
      <c r="P15" s="153">
        <v>533.5</v>
      </c>
      <c r="Q15" s="153">
        <v>532.29999999999995</v>
      </c>
      <c r="R15" s="153">
        <v>519.20000000000005</v>
      </c>
      <c r="S15" s="153">
        <v>515.9</v>
      </c>
      <c r="T15" s="153">
        <v>526.79999999999995</v>
      </c>
      <c r="U15" s="153">
        <v>547.70000000000005</v>
      </c>
      <c r="V15" s="153">
        <v>548.1</v>
      </c>
      <c r="W15" s="153">
        <v>585</v>
      </c>
      <c r="X15" s="153">
        <v>630.1</v>
      </c>
      <c r="Y15" s="153">
        <v>566.29999999999995</v>
      </c>
      <c r="Z15" s="153">
        <v>683.5</v>
      </c>
      <c r="AA15" s="153">
        <v>1110.5999999999999</v>
      </c>
      <c r="AB15" s="153">
        <v>948.4</v>
      </c>
      <c r="AC15" s="153">
        <v>976.7</v>
      </c>
      <c r="AD15" s="92" t="s">
        <v>326</v>
      </c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</row>
    <row r="16" spans="1:16365" s="30" customFormat="1" ht="30" customHeight="1" x14ac:dyDescent="0.35">
      <c r="B16" s="87" t="s">
        <v>67</v>
      </c>
      <c r="C16" s="66">
        <v>399.2</v>
      </c>
      <c r="D16" s="149">
        <v>412.90000000000003</v>
      </c>
      <c r="E16" s="149">
        <v>387.7</v>
      </c>
      <c r="F16" s="150">
        <v>420.4</v>
      </c>
      <c r="G16" s="150">
        <v>548.4</v>
      </c>
      <c r="H16" s="150">
        <v>515.9</v>
      </c>
      <c r="I16" s="150">
        <v>585</v>
      </c>
      <c r="J16" s="150">
        <v>1110.5999999999999</v>
      </c>
      <c r="K16" s="150">
        <v>420.4</v>
      </c>
      <c r="L16" s="150">
        <v>443.9</v>
      </c>
      <c r="M16" s="150">
        <v>428.3</v>
      </c>
      <c r="N16" s="150">
        <v>508.2</v>
      </c>
      <c r="O16" s="149">
        <v>548.4</v>
      </c>
      <c r="P16" s="149">
        <v>533.5</v>
      </c>
      <c r="Q16" s="149">
        <v>532.29999999999995</v>
      </c>
      <c r="R16" s="149">
        <v>519.20000000000005</v>
      </c>
      <c r="S16" s="149">
        <v>515.9</v>
      </c>
      <c r="T16" s="149">
        <v>526.79999999999995</v>
      </c>
      <c r="U16" s="149">
        <v>547.70000000000005</v>
      </c>
      <c r="V16" s="149">
        <v>548.1</v>
      </c>
      <c r="W16" s="149">
        <v>585</v>
      </c>
      <c r="X16" s="149">
        <v>630.1</v>
      </c>
      <c r="Y16" s="149">
        <v>566.29999999999995</v>
      </c>
      <c r="Z16" s="149">
        <v>683.5</v>
      </c>
      <c r="AA16" s="149">
        <v>1110.5999999999999</v>
      </c>
      <c r="AB16" s="149">
        <v>948.4</v>
      </c>
      <c r="AC16" s="149">
        <v>976.7</v>
      </c>
      <c r="AD16" s="88" t="s">
        <v>324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</row>
    <row r="17" spans="2:78" s="30" customFormat="1" ht="30" customHeight="1" x14ac:dyDescent="0.35">
      <c r="B17" s="91" t="s">
        <v>467</v>
      </c>
      <c r="C17" s="180">
        <v>399.2</v>
      </c>
      <c r="D17" s="153">
        <v>412.90000000000003</v>
      </c>
      <c r="E17" s="153">
        <v>387.7</v>
      </c>
      <c r="F17" s="154">
        <v>420.4</v>
      </c>
      <c r="G17" s="154">
        <v>548.4</v>
      </c>
      <c r="H17" s="154">
        <v>515.9</v>
      </c>
      <c r="I17" s="154">
        <v>585</v>
      </c>
      <c r="J17" s="154">
        <v>1110.5999999999999</v>
      </c>
      <c r="K17" s="154">
        <v>420.4</v>
      </c>
      <c r="L17" s="154">
        <v>443.9</v>
      </c>
      <c r="M17" s="154">
        <v>428.3</v>
      </c>
      <c r="N17" s="154">
        <v>508.2</v>
      </c>
      <c r="O17" s="153">
        <v>548.4</v>
      </c>
      <c r="P17" s="153">
        <v>533.5</v>
      </c>
      <c r="Q17" s="153">
        <v>532.29999999999995</v>
      </c>
      <c r="R17" s="153">
        <v>519.20000000000005</v>
      </c>
      <c r="S17" s="153">
        <v>515.9</v>
      </c>
      <c r="T17" s="153">
        <v>526.79999999999995</v>
      </c>
      <c r="U17" s="153">
        <v>547.70000000000005</v>
      </c>
      <c r="V17" s="153">
        <v>548.1</v>
      </c>
      <c r="W17" s="153">
        <v>585</v>
      </c>
      <c r="X17" s="153">
        <v>630.1</v>
      </c>
      <c r="Y17" s="153">
        <v>566.29999999999995</v>
      </c>
      <c r="Z17" s="153">
        <v>683.5</v>
      </c>
      <c r="AA17" s="153">
        <v>1110.5999999999999</v>
      </c>
      <c r="AB17" s="153">
        <v>948.4</v>
      </c>
      <c r="AC17" s="153">
        <v>976.7</v>
      </c>
      <c r="AD17" s="92" t="s">
        <v>325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2:78" s="30" customFormat="1" ht="30" customHeight="1" x14ac:dyDescent="0.35">
      <c r="B18" s="84" t="s">
        <v>64</v>
      </c>
      <c r="C18" s="61">
        <v>0</v>
      </c>
      <c r="D18" s="145">
        <v>0</v>
      </c>
      <c r="E18" s="145">
        <v>0</v>
      </c>
      <c r="F18" s="146">
        <v>0</v>
      </c>
      <c r="G18" s="146">
        <v>0</v>
      </c>
      <c r="H18" s="146">
        <v>0</v>
      </c>
      <c r="I18" s="146">
        <v>0</v>
      </c>
      <c r="J18" s="146">
        <v>0</v>
      </c>
      <c r="K18" s="146">
        <v>0</v>
      </c>
      <c r="L18" s="146">
        <v>0</v>
      </c>
      <c r="M18" s="146">
        <v>0</v>
      </c>
      <c r="N18" s="146">
        <v>0</v>
      </c>
      <c r="O18" s="145">
        <v>0</v>
      </c>
      <c r="P18" s="145">
        <v>0</v>
      </c>
      <c r="Q18" s="145">
        <v>0</v>
      </c>
      <c r="R18" s="145">
        <v>0</v>
      </c>
      <c r="S18" s="145">
        <v>0</v>
      </c>
      <c r="T18" s="145">
        <v>0</v>
      </c>
      <c r="U18" s="145">
        <v>0</v>
      </c>
      <c r="V18" s="145">
        <v>0</v>
      </c>
      <c r="W18" s="145">
        <v>0</v>
      </c>
      <c r="X18" s="145">
        <v>0</v>
      </c>
      <c r="Y18" s="145">
        <v>0</v>
      </c>
      <c r="Z18" s="145">
        <v>0</v>
      </c>
      <c r="AA18" s="145">
        <v>0</v>
      </c>
      <c r="AB18" s="145">
        <v>0</v>
      </c>
      <c r="AC18" s="145">
        <v>0</v>
      </c>
      <c r="AD18" s="85" t="s">
        <v>329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2:78" s="30" customFormat="1" ht="30" customHeight="1" x14ac:dyDescent="0.35">
      <c r="B19" s="91" t="s">
        <v>63</v>
      </c>
      <c r="C19" s="180">
        <f>C20+C22+C30+C32</f>
        <v>6595.3315999999995</v>
      </c>
      <c r="D19" s="153">
        <f>D20+D22+D30+D32</f>
        <v>6592.4315999999999</v>
      </c>
      <c r="E19" s="153">
        <f>E20+E22+E30+E32</f>
        <v>7271.0316000000003</v>
      </c>
      <c r="F19" s="154">
        <v>7359.8315999999986</v>
      </c>
      <c r="G19" s="154">
        <v>6912.931599999999</v>
      </c>
      <c r="H19" s="154">
        <v>7126.6315999999979</v>
      </c>
      <c r="I19" s="154">
        <v>7504.3315999999977</v>
      </c>
      <c r="J19" s="154">
        <v>8999.0315999999984</v>
      </c>
      <c r="K19" s="154">
        <v>7359.8315999999986</v>
      </c>
      <c r="L19" s="154">
        <v>6818.5315999999993</v>
      </c>
      <c r="M19" s="154">
        <v>6921.7315999999992</v>
      </c>
      <c r="N19" s="154">
        <v>6466.3315999999986</v>
      </c>
      <c r="O19" s="153">
        <v>6912.931599999999</v>
      </c>
      <c r="P19" s="153">
        <v>6955.4315999999981</v>
      </c>
      <c r="Q19" s="153">
        <v>7235.8315999999977</v>
      </c>
      <c r="R19" s="153">
        <v>7101.4315999999981</v>
      </c>
      <c r="S19" s="153">
        <v>7126.6315999999979</v>
      </c>
      <c r="T19" s="153">
        <v>6937.1315999999979</v>
      </c>
      <c r="U19" s="153">
        <v>7386.6315999999979</v>
      </c>
      <c r="V19" s="153">
        <v>7719.5315999999975</v>
      </c>
      <c r="W19" s="153">
        <v>7504.3315999999977</v>
      </c>
      <c r="X19" s="153">
        <v>7646.4315999999981</v>
      </c>
      <c r="Y19" s="153">
        <v>8038.4315999999981</v>
      </c>
      <c r="Z19" s="153">
        <v>8327.9315999999981</v>
      </c>
      <c r="AA19" s="153">
        <v>8999.0315999999984</v>
      </c>
      <c r="AB19" s="153">
        <v>8846.5315999999966</v>
      </c>
      <c r="AC19" s="153">
        <v>9255.8315999999959</v>
      </c>
      <c r="AD19" s="92" t="s">
        <v>330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2:78" s="30" customFormat="1" ht="30" customHeight="1" x14ac:dyDescent="0.35">
      <c r="B20" s="84" t="s">
        <v>62</v>
      </c>
      <c r="C20" s="61">
        <v>99</v>
      </c>
      <c r="D20" s="145">
        <v>99.2</v>
      </c>
      <c r="E20" s="145">
        <v>84.399999999999991</v>
      </c>
      <c r="F20" s="146">
        <v>206.79999999999998</v>
      </c>
      <c r="G20" s="146">
        <v>317.39999999999998</v>
      </c>
      <c r="H20" s="146">
        <v>200.79999999999995</v>
      </c>
      <c r="I20" s="146">
        <v>135.99999999999994</v>
      </c>
      <c r="J20" s="146">
        <v>225.59999999999994</v>
      </c>
      <c r="K20" s="146">
        <v>206.79999999999998</v>
      </c>
      <c r="L20" s="146">
        <v>255.5</v>
      </c>
      <c r="M20" s="146">
        <v>375</v>
      </c>
      <c r="N20" s="146">
        <v>341.5</v>
      </c>
      <c r="O20" s="145">
        <v>317.39999999999998</v>
      </c>
      <c r="P20" s="145">
        <v>385.9</v>
      </c>
      <c r="Q20" s="145">
        <v>473.29999999999995</v>
      </c>
      <c r="R20" s="145">
        <v>220.69999999999996</v>
      </c>
      <c r="S20" s="145">
        <v>200.79999999999995</v>
      </c>
      <c r="T20" s="145">
        <v>172.89999999999995</v>
      </c>
      <c r="U20" s="145">
        <v>181.99999999999994</v>
      </c>
      <c r="V20" s="145">
        <v>177.89999999999995</v>
      </c>
      <c r="W20" s="145">
        <v>135.99999999999994</v>
      </c>
      <c r="X20" s="145">
        <v>190.59999999999994</v>
      </c>
      <c r="Y20" s="145">
        <v>193.99999999999994</v>
      </c>
      <c r="Z20" s="145">
        <v>217.59999999999994</v>
      </c>
      <c r="AA20" s="145">
        <v>225.59999999999994</v>
      </c>
      <c r="AB20" s="145">
        <v>194.19999999999993</v>
      </c>
      <c r="AC20" s="145">
        <v>252.79999999999993</v>
      </c>
      <c r="AD20" s="85" t="s">
        <v>331</v>
      </c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2:78" s="30" customFormat="1" ht="30" customHeight="1" x14ac:dyDescent="0.35">
      <c r="B21" s="89" t="s">
        <v>501</v>
      </c>
      <c r="C21" s="179">
        <v>99</v>
      </c>
      <c r="D21" s="151">
        <v>99.2</v>
      </c>
      <c r="E21" s="151">
        <v>84.399999999999991</v>
      </c>
      <c r="F21" s="152">
        <v>206.79999999999998</v>
      </c>
      <c r="G21" s="152">
        <v>317.39999999999998</v>
      </c>
      <c r="H21" s="152">
        <v>200.79999999999995</v>
      </c>
      <c r="I21" s="152">
        <v>135.99999999999994</v>
      </c>
      <c r="J21" s="152">
        <v>225.59999999999994</v>
      </c>
      <c r="K21" s="152">
        <v>206.79999999999998</v>
      </c>
      <c r="L21" s="152">
        <v>255.5</v>
      </c>
      <c r="M21" s="152">
        <v>375</v>
      </c>
      <c r="N21" s="152">
        <v>341.5</v>
      </c>
      <c r="O21" s="151">
        <v>317.39999999999998</v>
      </c>
      <c r="P21" s="151">
        <v>385.9</v>
      </c>
      <c r="Q21" s="151">
        <v>473.29999999999995</v>
      </c>
      <c r="R21" s="151">
        <v>220.69999999999996</v>
      </c>
      <c r="S21" s="151">
        <v>200.79999999999995</v>
      </c>
      <c r="T21" s="151">
        <v>172.89999999999995</v>
      </c>
      <c r="U21" s="151">
        <v>181.99999999999994</v>
      </c>
      <c r="V21" s="151">
        <v>177.89999999999995</v>
      </c>
      <c r="W21" s="151">
        <v>135.99999999999994</v>
      </c>
      <c r="X21" s="151">
        <v>190.59999999999994</v>
      </c>
      <c r="Y21" s="151">
        <v>193.99999999999994</v>
      </c>
      <c r="Z21" s="151">
        <v>217.59999999999994</v>
      </c>
      <c r="AA21" s="151">
        <v>225.59999999999994</v>
      </c>
      <c r="AB21" s="151">
        <v>194.19999999999993</v>
      </c>
      <c r="AC21" s="151">
        <v>252.79999999999993</v>
      </c>
      <c r="AD21" s="227" t="s">
        <v>334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2:78" s="30" customFormat="1" ht="30" customHeight="1" x14ac:dyDescent="0.35">
      <c r="B22" s="84" t="s">
        <v>60</v>
      </c>
      <c r="C22" s="61">
        <v>1422.1999999999998</v>
      </c>
      <c r="D22" s="145">
        <v>1441.3</v>
      </c>
      <c r="E22" s="145">
        <v>1379.8</v>
      </c>
      <c r="F22" s="146">
        <v>1454.6999999999998</v>
      </c>
      <c r="G22" s="146">
        <v>1431.6999999999998</v>
      </c>
      <c r="H22" s="146">
        <v>1611.8</v>
      </c>
      <c r="I22" s="146">
        <v>2108.5</v>
      </c>
      <c r="J22" s="146">
        <v>2236.3000000000002</v>
      </c>
      <c r="K22" s="146">
        <v>1454.6999999999998</v>
      </c>
      <c r="L22" s="146">
        <v>1466.5</v>
      </c>
      <c r="M22" s="146">
        <v>1402.6999999999998</v>
      </c>
      <c r="N22" s="146">
        <v>1419.9</v>
      </c>
      <c r="O22" s="145">
        <v>1431.6999999999998</v>
      </c>
      <c r="P22" s="145">
        <v>1444.1999999999998</v>
      </c>
      <c r="Q22" s="145">
        <v>1471.3</v>
      </c>
      <c r="R22" s="145">
        <v>1508.9</v>
      </c>
      <c r="S22" s="145">
        <v>1611.8</v>
      </c>
      <c r="T22" s="145">
        <v>1661.9</v>
      </c>
      <c r="U22" s="145">
        <v>1638.1</v>
      </c>
      <c r="V22" s="145">
        <v>2099.9</v>
      </c>
      <c r="W22" s="145">
        <v>2108.5</v>
      </c>
      <c r="X22" s="145">
        <v>2050</v>
      </c>
      <c r="Y22" s="145">
        <v>2060.3000000000002</v>
      </c>
      <c r="Z22" s="145">
        <v>2236.1</v>
      </c>
      <c r="AA22" s="145">
        <v>2236.3000000000002</v>
      </c>
      <c r="AB22" s="145">
        <v>2347.6</v>
      </c>
      <c r="AC22" s="145">
        <v>2309.5</v>
      </c>
      <c r="AD22" s="85" t="s">
        <v>332</v>
      </c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</row>
    <row r="23" spans="2:78" s="30" customFormat="1" ht="30" customHeight="1" x14ac:dyDescent="0.35">
      <c r="B23" s="89" t="s">
        <v>55</v>
      </c>
      <c r="C23" s="179">
        <v>766.9</v>
      </c>
      <c r="D23" s="151">
        <v>766.9</v>
      </c>
      <c r="E23" s="151">
        <v>766.9</v>
      </c>
      <c r="F23" s="152">
        <v>766.9</v>
      </c>
      <c r="G23" s="152">
        <v>766.9</v>
      </c>
      <c r="H23" s="152">
        <v>766.9</v>
      </c>
      <c r="I23" s="152">
        <v>766.9</v>
      </c>
      <c r="J23" s="152">
        <v>766.9</v>
      </c>
      <c r="K23" s="152">
        <v>766.9</v>
      </c>
      <c r="L23" s="152">
        <v>766.9</v>
      </c>
      <c r="M23" s="152">
        <v>766.9</v>
      </c>
      <c r="N23" s="152">
        <v>766.9</v>
      </c>
      <c r="O23" s="151">
        <v>766.9</v>
      </c>
      <c r="P23" s="151">
        <v>766.9</v>
      </c>
      <c r="Q23" s="151">
        <v>766.9</v>
      </c>
      <c r="R23" s="151">
        <v>766.9</v>
      </c>
      <c r="S23" s="151">
        <v>766.9</v>
      </c>
      <c r="T23" s="151">
        <v>766.9</v>
      </c>
      <c r="U23" s="151">
        <v>766.9</v>
      </c>
      <c r="V23" s="151">
        <v>766.9</v>
      </c>
      <c r="W23" s="151">
        <v>766.9</v>
      </c>
      <c r="X23" s="151">
        <v>766.9</v>
      </c>
      <c r="Y23" s="151">
        <v>766.9</v>
      </c>
      <c r="Z23" s="151">
        <v>766.9</v>
      </c>
      <c r="AA23" s="151">
        <v>766.9</v>
      </c>
      <c r="AB23" s="151">
        <v>766.9</v>
      </c>
      <c r="AC23" s="151">
        <v>766.9</v>
      </c>
      <c r="AD23" s="90" t="s">
        <v>333</v>
      </c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</row>
    <row r="24" spans="2:78" s="30" customFormat="1" ht="30" customHeight="1" x14ac:dyDescent="0.35">
      <c r="B24" s="84" t="s">
        <v>468</v>
      </c>
      <c r="C24" s="61">
        <v>766.9</v>
      </c>
      <c r="D24" s="145">
        <v>766.9</v>
      </c>
      <c r="E24" s="145">
        <v>766.9</v>
      </c>
      <c r="F24" s="146">
        <v>766.9</v>
      </c>
      <c r="G24" s="146">
        <v>766.9</v>
      </c>
      <c r="H24" s="146">
        <v>766.9</v>
      </c>
      <c r="I24" s="146">
        <v>766.9</v>
      </c>
      <c r="J24" s="146">
        <v>766.9</v>
      </c>
      <c r="K24" s="146">
        <v>766.9</v>
      </c>
      <c r="L24" s="146">
        <v>766.9</v>
      </c>
      <c r="M24" s="146">
        <v>766.9</v>
      </c>
      <c r="N24" s="146">
        <v>766.9</v>
      </c>
      <c r="O24" s="145">
        <v>766.9</v>
      </c>
      <c r="P24" s="145">
        <v>766.9</v>
      </c>
      <c r="Q24" s="145">
        <v>766.9</v>
      </c>
      <c r="R24" s="145">
        <v>766.9</v>
      </c>
      <c r="S24" s="145">
        <v>766.9</v>
      </c>
      <c r="T24" s="145">
        <v>766.9</v>
      </c>
      <c r="U24" s="145">
        <v>766.9</v>
      </c>
      <c r="V24" s="145">
        <v>766.9</v>
      </c>
      <c r="W24" s="145">
        <v>766.9</v>
      </c>
      <c r="X24" s="145">
        <v>766.9</v>
      </c>
      <c r="Y24" s="145">
        <v>766.9</v>
      </c>
      <c r="Z24" s="145">
        <v>766.9</v>
      </c>
      <c r="AA24" s="145">
        <v>766.9</v>
      </c>
      <c r="AB24" s="145">
        <v>766.9</v>
      </c>
      <c r="AC24" s="145">
        <v>766.9</v>
      </c>
      <c r="AD24" s="85" t="s">
        <v>335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2:78" s="30" customFormat="1" ht="30" customHeight="1" x14ac:dyDescent="0.35">
      <c r="B25" s="89" t="s">
        <v>57</v>
      </c>
      <c r="C25" s="179">
        <v>0</v>
      </c>
      <c r="D25" s="151">
        <v>0</v>
      </c>
      <c r="E25" s="151">
        <v>0</v>
      </c>
      <c r="F25" s="152">
        <v>0</v>
      </c>
      <c r="G25" s="152">
        <v>0</v>
      </c>
      <c r="H25" s="152">
        <v>0</v>
      </c>
      <c r="I25" s="152">
        <v>0</v>
      </c>
      <c r="J25" s="152">
        <v>0</v>
      </c>
      <c r="K25" s="152">
        <v>0</v>
      </c>
      <c r="L25" s="152">
        <v>0</v>
      </c>
      <c r="M25" s="152">
        <v>0</v>
      </c>
      <c r="N25" s="152">
        <v>0</v>
      </c>
      <c r="O25" s="151">
        <v>0</v>
      </c>
      <c r="P25" s="151">
        <v>0</v>
      </c>
      <c r="Q25" s="151">
        <v>0</v>
      </c>
      <c r="R25" s="151">
        <v>0</v>
      </c>
      <c r="S25" s="151">
        <v>0</v>
      </c>
      <c r="T25" s="151">
        <v>0</v>
      </c>
      <c r="U25" s="151">
        <v>0</v>
      </c>
      <c r="V25" s="151">
        <v>0</v>
      </c>
      <c r="W25" s="151">
        <v>0</v>
      </c>
      <c r="X25" s="151">
        <v>0</v>
      </c>
      <c r="Y25" s="151">
        <v>0</v>
      </c>
      <c r="Z25" s="151">
        <v>0</v>
      </c>
      <c r="AA25" s="151">
        <v>0</v>
      </c>
      <c r="AB25" s="151">
        <v>0</v>
      </c>
      <c r="AC25" s="151">
        <v>0</v>
      </c>
      <c r="AD25" s="90" t="s">
        <v>336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2:78" s="30" customFormat="1" ht="30" customHeight="1" x14ac:dyDescent="0.35">
      <c r="B26" s="87" t="s">
        <v>52</v>
      </c>
      <c r="C26" s="66">
        <v>655.29999999999995</v>
      </c>
      <c r="D26" s="149">
        <v>674.4</v>
      </c>
      <c r="E26" s="149">
        <v>612.9</v>
      </c>
      <c r="F26" s="150">
        <v>687.8</v>
      </c>
      <c r="G26" s="150">
        <v>664.8</v>
      </c>
      <c r="H26" s="150">
        <v>844.9</v>
      </c>
      <c r="I26" s="150">
        <v>1341.6</v>
      </c>
      <c r="J26" s="150">
        <v>1469.4</v>
      </c>
      <c r="K26" s="150">
        <v>687.8</v>
      </c>
      <c r="L26" s="150">
        <v>699.6</v>
      </c>
      <c r="M26" s="150">
        <v>635.79999999999995</v>
      </c>
      <c r="N26" s="150">
        <v>653</v>
      </c>
      <c r="O26" s="149">
        <v>664.8</v>
      </c>
      <c r="P26" s="149">
        <v>677.3</v>
      </c>
      <c r="Q26" s="149">
        <v>704.4</v>
      </c>
      <c r="R26" s="149">
        <v>742</v>
      </c>
      <c r="S26" s="149">
        <v>844.9</v>
      </c>
      <c r="T26" s="149">
        <v>895</v>
      </c>
      <c r="U26" s="149">
        <v>871.2</v>
      </c>
      <c r="V26" s="149">
        <v>1333</v>
      </c>
      <c r="W26" s="149">
        <v>1341.6</v>
      </c>
      <c r="X26" s="149">
        <v>1283.0999999999999</v>
      </c>
      <c r="Y26" s="149">
        <v>1293.4000000000001</v>
      </c>
      <c r="Z26" s="149">
        <v>1469.2</v>
      </c>
      <c r="AA26" s="149">
        <v>1469.4</v>
      </c>
      <c r="AB26" s="149">
        <v>1580.7</v>
      </c>
      <c r="AC26" s="149">
        <v>1542.6</v>
      </c>
      <c r="AD26" s="88" t="s">
        <v>322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2:78" s="30" customFormat="1" ht="30" customHeight="1" x14ac:dyDescent="0.35">
      <c r="B27" s="91" t="s">
        <v>468</v>
      </c>
      <c r="C27" s="180">
        <v>154.9</v>
      </c>
      <c r="D27" s="153">
        <v>186.4</v>
      </c>
      <c r="E27" s="153">
        <v>195.2</v>
      </c>
      <c r="F27" s="154">
        <v>207.7</v>
      </c>
      <c r="G27" s="154">
        <v>208.6</v>
      </c>
      <c r="H27" s="154">
        <v>223.9</v>
      </c>
      <c r="I27" s="154">
        <v>224.8</v>
      </c>
      <c r="J27" s="154">
        <v>229.6</v>
      </c>
      <c r="K27" s="154">
        <v>207.7</v>
      </c>
      <c r="L27" s="154">
        <v>201.9</v>
      </c>
      <c r="M27" s="154">
        <v>192.5</v>
      </c>
      <c r="N27" s="154">
        <v>193.6</v>
      </c>
      <c r="O27" s="153">
        <v>208.6</v>
      </c>
      <c r="P27" s="153">
        <v>216</v>
      </c>
      <c r="Q27" s="153">
        <v>212.7</v>
      </c>
      <c r="R27" s="153">
        <v>206.6</v>
      </c>
      <c r="S27" s="153">
        <v>223.9</v>
      </c>
      <c r="T27" s="153">
        <v>225.3</v>
      </c>
      <c r="U27" s="153">
        <v>229.4</v>
      </c>
      <c r="V27" s="153">
        <v>236.7</v>
      </c>
      <c r="W27" s="153">
        <v>224.8</v>
      </c>
      <c r="X27" s="153">
        <v>219.6</v>
      </c>
      <c r="Y27" s="153">
        <v>214.8</v>
      </c>
      <c r="Z27" s="153">
        <v>229.2</v>
      </c>
      <c r="AA27" s="153">
        <v>229.6</v>
      </c>
      <c r="AB27" s="153">
        <v>236</v>
      </c>
      <c r="AC27" s="153">
        <v>259.39999999999998</v>
      </c>
      <c r="AD27" s="92" t="s">
        <v>335</v>
      </c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2:78" s="30" customFormat="1" ht="30" customHeight="1" x14ac:dyDescent="0.35">
      <c r="B28" s="84" t="s">
        <v>469</v>
      </c>
      <c r="C28" s="61">
        <v>500.4</v>
      </c>
      <c r="D28" s="145">
        <v>488</v>
      </c>
      <c r="E28" s="145">
        <v>417.7</v>
      </c>
      <c r="F28" s="146">
        <v>480.09999999999997</v>
      </c>
      <c r="G28" s="146">
        <v>456.19999999999993</v>
      </c>
      <c r="H28" s="146">
        <v>621</v>
      </c>
      <c r="I28" s="146">
        <v>1116.8</v>
      </c>
      <c r="J28" s="146">
        <v>1239.8000000000002</v>
      </c>
      <c r="K28" s="146">
        <v>480.09999999999997</v>
      </c>
      <c r="L28" s="146">
        <v>497.70000000000005</v>
      </c>
      <c r="M28" s="146">
        <v>443.29999999999995</v>
      </c>
      <c r="N28" s="146">
        <v>459.4</v>
      </c>
      <c r="O28" s="145">
        <v>456.19999999999993</v>
      </c>
      <c r="P28" s="145">
        <v>461.29999999999995</v>
      </c>
      <c r="Q28" s="145">
        <v>491.7</v>
      </c>
      <c r="R28" s="145">
        <v>535.4</v>
      </c>
      <c r="S28" s="145">
        <v>621</v>
      </c>
      <c r="T28" s="145">
        <v>669.7</v>
      </c>
      <c r="U28" s="145">
        <v>641.80000000000007</v>
      </c>
      <c r="V28" s="145">
        <v>1096.3</v>
      </c>
      <c r="W28" s="145">
        <v>1116.8</v>
      </c>
      <c r="X28" s="145">
        <v>1063.5</v>
      </c>
      <c r="Y28" s="145">
        <v>1078.6000000000001</v>
      </c>
      <c r="Z28" s="145">
        <v>1240</v>
      </c>
      <c r="AA28" s="145">
        <v>1239.8000000000002</v>
      </c>
      <c r="AB28" s="145">
        <v>1344.7</v>
      </c>
      <c r="AC28" s="145">
        <v>1283.1999999999998</v>
      </c>
      <c r="AD28" s="85" t="s">
        <v>338</v>
      </c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</row>
    <row r="29" spans="2:78" s="30" customFormat="1" ht="30" customHeight="1" x14ac:dyDescent="0.35">
      <c r="B29" s="89" t="s">
        <v>61</v>
      </c>
      <c r="C29" s="179">
        <v>0</v>
      </c>
      <c r="D29" s="151">
        <v>0</v>
      </c>
      <c r="E29" s="151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0</v>
      </c>
      <c r="K29" s="152">
        <v>0</v>
      </c>
      <c r="L29" s="152">
        <v>0</v>
      </c>
      <c r="M29" s="152">
        <v>0</v>
      </c>
      <c r="N29" s="152">
        <v>0</v>
      </c>
      <c r="O29" s="151">
        <v>0</v>
      </c>
      <c r="P29" s="151">
        <v>0</v>
      </c>
      <c r="Q29" s="151">
        <v>0</v>
      </c>
      <c r="R29" s="151">
        <v>0</v>
      </c>
      <c r="S29" s="151">
        <v>0</v>
      </c>
      <c r="T29" s="151">
        <v>0</v>
      </c>
      <c r="U29" s="151">
        <v>0</v>
      </c>
      <c r="V29" s="151">
        <v>0</v>
      </c>
      <c r="W29" s="151">
        <v>0</v>
      </c>
      <c r="X29" s="151">
        <v>0</v>
      </c>
      <c r="Y29" s="151">
        <v>0</v>
      </c>
      <c r="Z29" s="151">
        <v>0</v>
      </c>
      <c r="AA29" s="151">
        <v>0</v>
      </c>
      <c r="AB29" s="151">
        <v>0</v>
      </c>
      <c r="AC29" s="151">
        <v>0</v>
      </c>
      <c r="AD29" s="90" t="s">
        <v>337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2:78" s="30" customFormat="1" ht="30" customHeight="1" x14ac:dyDescent="0.35">
      <c r="B30" s="84" t="s">
        <v>56</v>
      </c>
      <c r="C30" s="61">
        <v>4621.1315999999997</v>
      </c>
      <c r="D30" s="145">
        <v>4587.7316000000001</v>
      </c>
      <c r="E30" s="145">
        <v>5288.0316000000003</v>
      </c>
      <c r="F30" s="146">
        <v>5187.6315999999988</v>
      </c>
      <c r="G30" s="146">
        <v>4683.0315999999993</v>
      </c>
      <c r="H30" s="146">
        <v>4842.2315999999973</v>
      </c>
      <c r="I30" s="146">
        <v>4777.1315999999979</v>
      </c>
      <c r="J30" s="146">
        <v>6035.2315999999983</v>
      </c>
      <c r="K30" s="146">
        <v>5187.6315999999988</v>
      </c>
      <c r="L30" s="146">
        <v>4584.931599999999</v>
      </c>
      <c r="M30" s="146">
        <v>4626.2315999999992</v>
      </c>
      <c r="N30" s="146">
        <v>4171.7315999999992</v>
      </c>
      <c r="O30" s="145">
        <v>4683.0315999999993</v>
      </c>
      <c r="P30" s="145">
        <v>4649.3315999999986</v>
      </c>
      <c r="Q30" s="145">
        <v>4812.2315999999983</v>
      </c>
      <c r="R30" s="145">
        <v>4883.6315999999979</v>
      </c>
      <c r="S30" s="145">
        <v>4842.2315999999973</v>
      </c>
      <c r="T30" s="145">
        <v>4620.0315999999975</v>
      </c>
      <c r="U30" s="145">
        <v>5082.3315999999977</v>
      </c>
      <c r="V30" s="145">
        <v>4972.5315999999975</v>
      </c>
      <c r="W30" s="145">
        <v>4777.1315999999979</v>
      </c>
      <c r="X30" s="145">
        <v>4924.3315999999977</v>
      </c>
      <c r="Y30" s="145">
        <v>5308.0315999999975</v>
      </c>
      <c r="Z30" s="145">
        <v>5398.6315999999979</v>
      </c>
      <c r="AA30" s="145">
        <v>6035.2315999999983</v>
      </c>
      <c r="AB30" s="145">
        <v>5803.8316000000004</v>
      </c>
      <c r="AC30" s="145">
        <v>6167.7315999999973</v>
      </c>
      <c r="AD30" s="85" t="s">
        <v>340</v>
      </c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</row>
    <row r="31" spans="2:78" s="30" customFormat="1" ht="30" customHeight="1" x14ac:dyDescent="0.35">
      <c r="B31" s="89" t="s">
        <v>470</v>
      </c>
      <c r="C31" s="179">
        <v>4078.4</v>
      </c>
      <c r="D31" s="151">
        <v>4024</v>
      </c>
      <c r="E31" s="151">
        <v>4777.8999999999996</v>
      </c>
      <c r="F31" s="152">
        <v>4707.6000000000004</v>
      </c>
      <c r="G31" s="152">
        <v>4195.3</v>
      </c>
      <c r="H31" s="152">
        <v>4370.3999999999996</v>
      </c>
      <c r="I31" s="152">
        <v>4309.8</v>
      </c>
      <c r="J31" s="152">
        <v>5541.6</v>
      </c>
      <c r="K31" s="152">
        <v>4707.6000000000004</v>
      </c>
      <c r="L31" s="152">
        <v>4108.5</v>
      </c>
      <c r="M31" s="152">
        <v>4122.1000000000004</v>
      </c>
      <c r="N31" s="152">
        <v>3677.1</v>
      </c>
      <c r="O31" s="151">
        <v>4195.3</v>
      </c>
      <c r="P31" s="151">
        <v>4164.6000000000004</v>
      </c>
      <c r="Q31" s="151">
        <v>4332.8999999999996</v>
      </c>
      <c r="R31" s="151">
        <v>4407.3</v>
      </c>
      <c r="S31" s="151">
        <v>4370.3999999999996</v>
      </c>
      <c r="T31" s="151">
        <v>4152.6000000000004</v>
      </c>
      <c r="U31" s="151">
        <v>4611.8999999999996</v>
      </c>
      <c r="V31" s="151">
        <v>4504.8</v>
      </c>
      <c r="W31" s="151">
        <v>4309.8</v>
      </c>
      <c r="X31" s="151">
        <v>4451.3</v>
      </c>
      <c r="Y31" s="151">
        <v>4828.3</v>
      </c>
      <c r="Z31" s="151">
        <v>4911.8999999999996</v>
      </c>
      <c r="AA31" s="151">
        <v>5541.6</v>
      </c>
      <c r="AB31" s="151">
        <v>5306.7</v>
      </c>
      <c r="AC31" s="151">
        <v>5665.1</v>
      </c>
      <c r="AD31" s="90" t="s">
        <v>341</v>
      </c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</row>
    <row r="32" spans="2:78" s="30" customFormat="1" ht="30" customHeight="1" x14ac:dyDescent="0.35">
      <c r="B32" s="84" t="s">
        <v>80</v>
      </c>
      <c r="C32" s="61">
        <v>453</v>
      </c>
      <c r="D32" s="145">
        <v>464.20000000000005</v>
      </c>
      <c r="E32" s="145">
        <v>518.80000000000007</v>
      </c>
      <c r="F32" s="146">
        <v>510.7</v>
      </c>
      <c r="G32" s="146">
        <v>480.8</v>
      </c>
      <c r="H32" s="146">
        <v>471.79999999999995</v>
      </c>
      <c r="I32" s="146">
        <v>482.7</v>
      </c>
      <c r="J32" s="146">
        <v>501.9</v>
      </c>
      <c r="K32" s="146">
        <v>510.7</v>
      </c>
      <c r="L32" s="146">
        <v>511.6</v>
      </c>
      <c r="M32" s="146">
        <v>517.79999999999995</v>
      </c>
      <c r="N32" s="146">
        <v>533.20000000000005</v>
      </c>
      <c r="O32" s="145">
        <v>480.8</v>
      </c>
      <c r="P32" s="145">
        <v>476</v>
      </c>
      <c r="Q32" s="145">
        <v>479</v>
      </c>
      <c r="R32" s="145">
        <v>488.2</v>
      </c>
      <c r="S32" s="145">
        <v>471.79999999999995</v>
      </c>
      <c r="T32" s="145">
        <v>482.3</v>
      </c>
      <c r="U32" s="145">
        <v>484.20000000000005</v>
      </c>
      <c r="V32" s="145">
        <v>469.2</v>
      </c>
      <c r="W32" s="145">
        <v>482.7</v>
      </c>
      <c r="X32" s="145">
        <v>481.5</v>
      </c>
      <c r="Y32" s="145">
        <v>476.1</v>
      </c>
      <c r="Z32" s="145">
        <v>475.6</v>
      </c>
      <c r="AA32" s="145">
        <v>501.9</v>
      </c>
      <c r="AB32" s="145">
        <v>500.90000000000003</v>
      </c>
      <c r="AC32" s="145">
        <v>525.80000000000007</v>
      </c>
      <c r="AD32" s="85" t="s">
        <v>342</v>
      </c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</row>
    <row r="33" spans="2:78" s="30" customFormat="1" ht="30" customHeight="1" x14ac:dyDescent="0.35">
      <c r="B33" s="89" t="s">
        <v>55</v>
      </c>
      <c r="C33" s="179">
        <v>375.1</v>
      </c>
      <c r="D33" s="151">
        <v>382.6</v>
      </c>
      <c r="E33" s="151">
        <v>407.6</v>
      </c>
      <c r="F33" s="152">
        <v>416.9</v>
      </c>
      <c r="G33" s="152">
        <v>419.8</v>
      </c>
      <c r="H33" s="152">
        <v>423.4</v>
      </c>
      <c r="I33" s="152">
        <v>434.4</v>
      </c>
      <c r="J33" s="152">
        <v>459.9</v>
      </c>
      <c r="K33" s="152">
        <v>416.9</v>
      </c>
      <c r="L33" s="152">
        <v>417.3</v>
      </c>
      <c r="M33" s="152">
        <v>417.3</v>
      </c>
      <c r="N33" s="152">
        <v>417.7</v>
      </c>
      <c r="O33" s="151">
        <v>419.8</v>
      </c>
      <c r="P33" s="151">
        <v>421</v>
      </c>
      <c r="Q33" s="151">
        <v>421</v>
      </c>
      <c r="R33" s="151">
        <v>422.2</v>
      </c>
      <c r="S33" s="151">
        <v>423.4</v>
      </c>
      <c r="T33" s="151">
        <v>424.6</v>
      </c>
      <c r="U33" s="151">
        <v>424.6</v>
      </c>
      <c r="V33" s="151">
        <v>425.8</v>
      </c>
      <c r="W33" s="151">
        <v>434.4</v>
      </c>
      <c r="X33" s="151">
        <v>435.6</v>
      </c>
      <c r="Y33" s="151">
        <v>435.6</v>
      </c>
      <c r="Z33" s="151">
        <v>437.3</v>
      </c>
      <c r="AA33" s="151">
        <v>459.9</v>
      </c>
      <c r="AB33" s="151">
        <v>461.6</v>
      </c>
      <c r="AC33" s="151">
        <v>464.6</v>
      </c>
      <c r="AD33" s="90" t="s">
        <v>343</v>
      </c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</row>
    <row r="34" spans="2:78" s="30" customFormat="1" ht="30" customHeight="1" x14ac:dyDescent="0.35">
      <c r="B34" s="84" t="s">
        <v>468</v>
      </c>
      <c r="C34" s="61">
        <v>375.1</v>
      </c>
      <c r="D34" s="145">
        <v>382.6</v>
      </c>
      <c r="E34" s="145">
        <v>407.6</v>
      </c>
      <c r="F34" s="146">
        <v>416.9</v>
      </c>
      <c r="G34" s="146">
        <v>419.8</v>
      </c>
      <c r="H34" s="146">
        <v>423.4</v>
      </c>
      <c r="I34" s="146">
        <v>434.4</v>
      </c>
      <c r="J34" s="146">
        <v>459.9</v>
      </c>
      <c r="K34" s="146">
        <v>416.9</v>
      </c>
      <c r="L34" s="146">
        <v>417.3</v>
      </c>
      <c r="M34" s="146">
        <v>417.3</v>
      </c>
      <c r="N34" s="146">
        <v>417.7</v>
      </c>
      <c r="O34" s="145">
        <v>419.8</v>
      </c>
      <c r="P34" s="145">
        <v>421</v>
      </c>
      <c r="Q34" s="145">
        <v>421</v>
      </c>
      <c r="R34" s="145">
        <v>422.2</v>
      </c>
      <c r="S34" s="145">
        <v>423.4</v>
      </c>
      <c r="T34" s="145">
        <v>424.6</v>
      </c>
      <c r="U34" s="145">
        <v>424.6</v>
      </c>
      <c r="V34" s="145">
        <v>425.8</v>
      </c>
      <c r="W34" s="145">
        <v>434.4</v>
      </c>
      <c r="X34" s="145">
        <v>435.6</v>
      </c>
      <c r="Y34" s="145">
        <v>435.6</v>
      </c>
      <c r="Z34" s="145">
        <v>437.3</v>
      </c>
      <c r="AA34" s="145">
        <v>459.9</v>
      </c>
      <c r="AB34" s="145">
        <v>461.6</v>
      </c>
      <c r="AC34" s="145">
        <v>464.6</v>
      </c>
      <c r="AD34" s="85" t="s">
        <v>339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</row>
    <row r="35" spans="2:78" s="30" customFormat="1" ht="30" customHeight="1" x14ac:dyDescent="0.35">
      <c r="B35" s="89" t="s">
        <v>57</v>
      </c>
      <c r="C35" s="179">
        <v>0</v>
      </c>
      <c r="D35" s="151">
        <v>0</v>
      </c>
      <c r="E35" s="151">
        <v>0</v>
      </c>
      <c r="F35" s="152">
        <v>0</v>
      </c>
      <c r="G35" s="152">
        <v>0</v>
      </c>
      <c r="H35" s="152">
        <v>0</v>
      </c>
      <c r="I35" s="152">
        <v>0</v>
      </c>
      <c r="J35" s="152">
        <v>0</v>
      </c>
      <c r="K35" s="152">
        <v>0</v>
      </c>
      <c r="L35" s="152">
        <v>0</v>
      </c>
      <c r="M35" s="152">
        <v>0</v>
      </c>
      <c r="N35" s="152">
        <v>0</v>
      </c>
      <c r="O35" s="151">
        <v>0</v>
      </c>
      <c r="P35" s="151">
        <v>0</v>
      </c>
      <c r="Q35" s="151">
        <v>0</v>
      </c>
      <c r="R35" s="151">
        <v>0</v>
      </c>
      <c r="S35" s="151">
        <v>0</v>
      </c>
      <c r="T35" s="151">
        <v>0</v>
      </c>
      <c r="U35" s="151">
        <v>0</v>
      </c>
      <c r="V35" s="151">
        <v>0</v>
      </c>
      <c r="W35" s="151">
        <v>0</v>
      </c>
      <c r="X35" s="151">
        <v>0</v>
      </c>
      <c r="Y35" s="151">
        <v>0</v>
      </c>
      <c r="Z35" s="151">
        <v>0</v>
      </c>
      <c r="AA35" s="151">
        <v>0</v>
      </c>
      <c r="AB35" s="151">
        <v>0</v>
      </c>
      <c r="AC35" s="151">
        <v>0</v>
      </c>
      <c r="AD35" s="90" t="s">
        <v>344</v>
      </c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</row>
    <row r="36" spans="2:78" s="30" customFormat="1" ht="30" customHeight="1" x14ac:dyDescent="0.35">
      <c r="B36" s="87" t="s">
        <v>52</v>
      </c>
      <c r="C36" s="66">
        <v>77.900000000000006</v>
      </c>
      <c r="D36" s="149">
        <v>81.599999999999994</v>
      </c>
      <c r="E36" s="149">
        <v>111.2</v>
      </c>
      <c r="F36" s="150">
        <v>93.8</v>
      </c>
      <c r="G36" s="150">
        <v>61</v>
      </c>
      <c r="H36" s="150">
        <v>48.4</v>
      </c>
      <c r="I36" s="150">
        <v>48.3</v>
      </c>
      <c r="J36" s="150">
        <v>42</v>
      </c>
      <c r="K36" s="150">
        <v>93.8</v>
      </c>
      <c r="L36" s="150">
        <v>94.3</v>
      </c>
      <c r="M36" s="150">
        <v>100.5</v>
      </c>
      <c r="N36" s="150">
        <v>115.5</v>
      </c>
      <c r="O36" s="149">
        <v>61</v>
      </c>
      <c r="P36" s="149">
        <v>55</v>
      </c>
      <c r="Q36" s="149">
        <v>58</v>
      </c>
      <c r="R36" s="149">
        <v>66</v>
      </c>
      <c r="S36" s="149">
        <v>48.4</v>
      </c>
      <c r="T36" s="149">
        <v>57.7</v>
      </c>
      <c r="U36" s="149">
        <v>59.6</v>
      </c>
      <c r="V36" s="149">
        <v>43.4</v>
      </c>
      <c r="W36" s="149">
        <v>48.3</v>
      </c>
      <c r="X36" s="149">
        <v>45.9</v>
      </c>
      <c r="Y36" s="149">
        <v>40.5</v>
      </c>
      <c r="Z36" s="149">
        <v>38.299999999999997</v>
      </c>
      <c r="AA36" s="149">
        <v>42</v>
      </c>
      <c r="AB36" s="149">
        <v>39.299999999999997</v>
      </c>
      <c r="AC36" s="149">
        <v>61.2</v>
      </c>
      <c r="AD36" s="88" t="s">
        <v>341</v>
      </c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</row>
    <row r="37" spans="2:78" s="30" customFormat="1" ht="30" customHeight="1" x14ac:dyDescent="0.35">
      <c r="B37" s="91" t="s">
        <v>468</v>
      </c>
      <c r="C37" s="180">
        <v>77.900000000000006</v>
      </c>
      <c r="D37" s="153">
        <v>81.599999999999994</v>
      </c>
      <c r="E37" s="153">
        <v>111.2</v>
      </c>
      <c r="F37" s="154">
        <v>93.8</v>
      </c>
      <c r="G37" s="154">
        <v>61</v>
      </c>
      <c r="H37" s="154">
        <v>48.4</v>
      </c>
      <c r="I37" s="154">
        <v>48.3</v>
      </c>
      <c r="J37" s="154">
        <v>42</v>
      </c>
      <c r="K37" s="154">
        <v>93.8</v>
      </c>
      <c r="L37" s="154">
        <v>94.3</v>
      </c>
      <c r="M37" s="154">
        <v>100.5</v>
      </c>
      <c r="N37" s="154">
        <v>115.5</v>
      </c>
      <c r="O37" s="153">
        <v>61</v>
      </c>
      <c r="P37" s="153">
        <v>55</v>
      </c>
      <c r="Q37" s="153">
        <v>58</v>
      </c>
      <c r="R37" s="153">
        <v>66</v>
      </c>
      <c r="S37" s="153">
        <v>48.4</v>
      </c>
      <c r="T37" s="153">
        <v>57.7</v>
      </c>
      <c r="U37" s="153">
        <v>59.6</v>
      </c>
      <c r="V37" s="153">
        <v>43.4</v>
      </c>
      <c r="W37" s="153">
        <v>48.3</v>
      </c>
      <c r="X37" s="153">
        <v>45.9</v>
      </c>
      <c r="Y37" s="153">
        <v>40.5</v>
      </c>
      <c r="Z37" s="153">
        <v>38.299999999999997</v>
      </c>
      <c r="AA37" s="153">
        <v>42</v>
      </c>
      <c r="AB37" s="153">
        <v>39.299999999999997</v>
      </c>
      <c r="AC37" s="153">
        <v>61.2</v>
      </c>
      <c r="AD37" s="92" t="s">
        <v>339</v>
      </c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</row>
    <row r="38" spans="2:78" s="30" customFormat="1" ht="30" customHeight="1" x14ac:dyDescent="0.35">
      <c r="B38" s="87" t="s">
        <v>61</v>
      </c>
      <c r="C38" s="66">
        <v>0</v>
      </c>
      <c r="D38" s="149">
        <v>0</v>
      </c>
      <c r="E38" s="149">
        <v>0</v>
      </c>
      <c r="F38" s="150">
        <v>0</v>
      </c>
      <c r="G38" s="150">
        <v>0</v>
      </c>
      <c r="H38" s="150">
        <v>0</v>
      </c>
      <c r="I38" s="150">
        <v>0</v>
      </c>
      <c r="J38" s="150">
        <v>0</v>
      </c>
      <c r="K38" s="150">
        <v>0</v>
      </c>
      <c r="L38" s="150">
        <v>0</v>
      </c>
      <c r="M38" s="150">
        <v>0</v>
      </c>
      <c r="N38" s="150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49">
        <v>0</v>
      </c>
      <c r="V38" s="149">
        <v>0</v>
      </c>
      <c r="W38" s="149">
        <v>0</v>
      </c>
      <c r="X38" s="149">
        <v>0</v>
      </c>
      <c r="Y38" s="149">
        <v>0</v>
      </c>
      <c r="Z38" s="149">
        <v>0</v>
      </c>
      <c r="AA38" s="149">
        <v>0</v>
      </c>
      <c r="AB38" s="149">
        <v>0</v>
      </c>
      <c r="AC38" s="149">
        <v>0</v>
      </c>
      <c r="AD38" s="88" t="s">
        <v>345</v>
      </c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</row>
    <row r="39" spans="2:78" s="30" customFormat="1" ht="30" customHeight="1" x14ac:dyDescent="0.35">
      <c r="B39" s="91" t="s">
        <v>79</v>
      </c>
      <c r="C39" s="180">
        <f>C40+C43+C41+C42+C48</f>
        <v>10335.000000000002</v>
      </c>
      <c r="D39" s="153">
        <f>D40+D43+D41+D42+D48</f>
        <v>10919.9</v>
      </c>
      <c r="E39" s="153">
        <f>E40+E43+E41+E42+E48</f>
        <v>12024.699999999999</v>
      </c>
      <c r="F39" s="154">
        <v>13503.1</v>
      </c>
      <c r="G39" s="154">
        <v>12896.9</v>
      </c>
      <c r="H39" s="154">
        <v>13528.199999999999</v>
      </c>
      <c r="I39" s="154">
        <v>15550.899999999998</v>
      </c>
      <c r="J39" s="154">
        <v>18769</v>
      </c>
      <c r="K39" s="154">
        <v>13503.1</v>
      </c>
      <c r="L39" s="154">
        <v>13501.3</v>
      </c>
      <c r="M39" s="154">
        <v>12593.6</v>
      </c>
      <c r="N39" s="154">
        <v>12512.400000000001</v>
      </c>
      <c r="O39" s="153">
        <v>12896.9</v>
      </c>
      <c r="P39" s="153">
        <v>12588.2</v>
      </c>
      <c r="Q39" s="153">
        <v>12872.8</v>
      </c>
      <c r="R39" s="153">
        <v>12872.500000000002</v>
      </c>
      <c r="S39" s="153">
        <v>13528.199999999999</v>
      </c>
      <c r="T39" s="153">
        <v>13833</v>
      </c>
      <c r="U39" s="153">
        <v>13941</v>
      </c>
      <c r="V39" s="153">
        <v>14969.499999999998</v>
      </c>
      <c r="W39" s="153">
        <v>15550.899999999998</v>
      </c>
      <c r="X39" s="153">
        <v>16313.4</v>
      </c>
      <c r="Y39" s="153">
        <v>16242.4</v>
      </c>
      <c r="Z39" s="153">
        <v>17628.599999999999</v>
      </c>
      <c r="AA39" s="153">
        <v>18769</v>
      </c>
      <c r="AB39" s="153">
        <v>19726.8</v>
      </c>
      <c r="AC39" s="153">
        <v>19083.800000000003</v>
      </c>
      <c r="AD39" s="92" t="s">
        <v>346</v>
      </c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</row>
    <row r="40" spans="2:78" s="30" customFormat="1" ht="30" customHeight="1" x14ac:dyDescent="0.35">
      <c r="B40" s="84" t="s">
        <v>78</v>
      </c>
      <c r="C40" s="61">
        <v>1302.2</v>
      </c>
      <c r="D40" s="145">
        <v>1519</v>
      </c>
      <c r="E40" s="145">
        <v>2646</v>
      </c>
      <c r="F40" s="146">
        <v>2646.1</v>
      </c>
      <c r="G40" s="146">
        <v>2837.1</v>
      </c>
      <c r="H40" s="146">
        <v>3347.2</v>
      </c>
      <c r="I40" s="146">
        <v>4256.8</v>
      </c>
      <c r="J40" s="146">
        <v>7194.8</v>
      </c>
      <c r="K40" s="146">
        <v>2646.1</v>
      </c>
      <c r="L40" s="146">
        <v>2832</v>
      </c>
      <c r="M40" s="146">
        <v>2827.8</v>
      </c>
      <c r="N40" s="146">
        <v>2639.1</v>
      </c>
      <c r="O40" s="145">
        <v>2837.1</v>
      </c>
      <c r="P40" s="145">
        <v>3019.1</v>
      </c>
      <c r="Q40" s="145">
        <v>3237.2</v>
      </c>
      <c r="R40" s="145">
        <v>3177.5</v>
      </c>
      <c r="S40" s="145">
        <v>3347.2</v>
      </c>
      <c r="T40" s="145">
        <v>3373.7</v>
      </c>
      <c r="U40" s="145">
        <v>3716.3</v>
      </c>
      <c r="V40" s="145">
        <v>4164.2</v>
      </c>
      <c r="W40" s="145">
        <v>4256.8</v>
      </c>
      <c r="X40" s="145">
        <v>4991.1000000000004</v>
      </c>
      <c r="Y40" s="145">
        <v>5455.1</v>
      </c>
      <c r="Z40" s="145">
        <v>6448.8</v>
      </c>
      <c r="AA40" s="145">
        <v>7194.8</v>
      </c>
      <c r="AB40" s="145">
        <v>7569.8</v>
      </c>
      <c r="AC40" s="145">
        <v>7237.1</v>
      </c>
      <c r="AD40" s="85" t="s">
        <v>347</v>
      </c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</row>
    <row r="41" spans="2:78" s="30" customFormat="1" ht="30" customHeight="1" x14ac:dyDescent="0.35">
      <c r="B41" s="91" t="s">
        <v>77</v>
      </c>
      <c r="C41" s="180">
        <v>22.7</v>
      </c>
      <c r="D41" s="153">
        <v>11.7</v>
      </c>
      <c r="E41" s="153">
        <v>13.8</v>
      </c>
      <c r="F41" s="154">
        <v>11.6</v>
      </c>
      <c r="G41" s="154">
        <v>7.6</v>
      </c>
      <c r="H41" s="154">
        <v>7.1</v>
      </c>
      <c r="I41" s="154">
        <v>3.5</v>
      </c>
      <c r="J41" s="154">
        <v>6.6</v>
      </c>
      <c r="K41" s="154">
        <v>11.6</v>
      </c>
      <c r="L41" s="154">
        <v>6.9</v>
      </c>
      <c r="M41" s="154">
        <v>10.4</v>
      </c>
      <c r="N41" s="154">
        <v>13.3</v>
      </c>
      <c r="O41" s="153">
        <v>7.6</v>
      </c>
      <c r="P41" s="153">
        <v>8</v>
      </c>
      <c r="Q41" s="153">
        <v>8.6999999999999993</v>
      </c>
      <c r="R41" s="153">
        <v>4.8</v>
      </c>
      <c r="S41" s="153">
        <v>7.1</v>
      </c>
      <c r="T41" s="153">
        <v>4.5</v>
      </c>
      <c r="U41" s="153">
        <v>5.0999999999999996</v>
      </c>
      <c r="V41" s="153">
        <v>5.7</v>
      </c>
      <c r="W41" s="153">
        <v>3.5</v>
      </c>
      <c r="X41" s="153">
        <v>4.9000000000000004</v>
      </c>
      <c r="Y41" s="153">
        <v>5</v>
      </c>
      <c r="Z41" s="153">
        <v>4.5</v>
      </c>
      <c r="AA41" s="153">
        <v>6.6</v>
      </c>
      <c r="AB41" s="153">
        <v>6.1</v>
      </c>
      <c r="AC41" s="153">
        <v>43.3</v>
      </c>
      <c r="AD41" s="92" t="s">
        <v>348</v>
      </c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</row>
    <row r="42" spans="2:78" s="30" customFormat="1" ht="30" customHeight="1" x14ac:dyDescent="0.35">
      <c r="B42" s="84" t="s">
        <v>76</v>
      </c>
      <c r="C42" s="61">
        <v>0.4</v>
      </c>
      <c r="D42" s="145">
        <v>0.4</v>
      </c>
      <c r="E42" s="145">
        <v>0.4</v>
      </c>
      <c r="F42" s="146">
        <v>0.4</v>
      </c>
      <c r="G42" s="146">
        <v>0.4</v>
      </c>
      <c r="H42" s="146">
        <v>0.4</v>
      </c>
      <c r="I42" s="146">
        <v>0.4</v>
      </c>
      <c r="J42" s="146">
        <v>0.4</v>
      </c>
      <c r="K42" s="146">
        <v>0.4</v>
      </c>
      <c r="L42" s="146">
        <v>0.4</v>
      </c>
      <c r="M42" s="146">
        <v>0.4</v>
      </c>
      <c r="N42" s="146">
        <v>0.4</v>
      </c>
      <c r="O42" s="145">
        <v>0.4</v>
      </c>
      <c r="P42" s="145">
        <v>0.4</v>
      </c>
      <c r="Q42" s="145">
        <v>0.4</v>
      </c>
      <c r="R42" s="145">
        <v>0.4</v>
      </c>
      <c r="S42" s="145">
        <v>0.4</v>
      </c>
      <c r="T42" s="145">
        <v>0.4</v>
      </c>
      <c r="U42" s="145">
        <v>0.4</v>
      </c>
      <c r="V42" s="145">
        <v>0.4</v>
      </c>
      <c r="W42" s="145">
        <v>0.4</v>
      </c>
      <c r="X42" s="145">
        <v>0.4</v>
      </c>
      <c r="Y42" s="145">
        <v>0.4</v>
      </c>
      <c r="Z42" s="145">
        <v>0.4</v>
      </c>
      <c r="AA42" s="145">
        <v>0.4</v>
      </c>
      <c r="AB42" s="145">
        <v>1.1000000000000001</v>
      </c>
      <c r="AC42" s="145">
        <v>1.1000000000000001</v>
      </c>
      <c r="AD42" s="85" t="s">
        <v>349</v>
      </c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</row>
    <row r="43" spans="2:78" s="30" customFormat="1" ht="30" customHeight="1" x14ac:dyDescent="0.35">
      <c r="B43" s="91" t="s">
        <v>473</v>
      </c>
      <c r="C43" s="180">
        <f>C44+C45</f>
        <v>8961.6</v>
      </c>
      <c r="D43" s="153">
        <f>D44+D45</f>
        <v>9354.5</v>
      </c>
      <c r="E43" s="153">
        <f>E44+E45</f>
        <v>9342.7000000000007</v>
      </c>
      <c r="F43" s="154">
        <v>10831.3</v>
      </c>
      <c r="G43" s="154">
        <v>9992.9</v>
      </c>
      <c r="H43" s="154">
        <v>10084.4</v>
      </c>
      <c r="I43" s="154">
        <v>11190.9</v>
      </c>
      <c r="J43" s="154">
        <v>11482.900000000001</v>
      </c>
      <c r="K43" s="154">
        <v>10831.3</v>
      </c>
      <c r="L43" s="154">
        <v>10649</v>
      </c>
      <c r="M43" s="154">
        <v>9731.7999999999993</v>
      </c>
      <c r="N43" s="154">
        <v>9820.9</v>
      </c>
      <c r="O43" s="153">
        <v>9992.9</v>
      </c>
      <c r="P43" s="153">
        <v>9486.2000000000007</v>
      </c>
      <c r="Q43" s="153">
        <v>9531.6</v>
      </c>
      <c r="R43" s="153">
        <v>9605.7000000000007</v>
      </c>
      <c r="S43" s="153">
        <v>10084.4</v>
      </c>
      <c r="T43" s="153">
        <v>10366.9</v>
      </c>
      <c r="U43" s="153">
        <v>10103.5</v>
      </c>
      <c r="V43" s="153">
        <v>10698.3</v>
      </c>
      <c r="W43" s="153">
        <v>11190.9</v>
      </c>
      <c r="X43" s="153">
        <v>11232.1</v>
      </c>
      <c r="Y43" s="153">
        <v>10688.1</v>
      </c>
      <c r="Z43" s="153">
        <v>11089.6</v>
      </c>
      <c r="AA43" s="153">
        <v>11482.900000000001</v>
      </c>
      <c r="AB43" s="153">
        <v>12076.3</v>
      </c>
      <c r="AC43" s="153">
        <v>11718.1</v>
      </c>
      <c r="AD43" s="92" t="s">
        <v>350</v>
      </c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</row>
    <row r="44" spans="2:78" s="30" customFormat="1" ht="30" customHeight="1" x14ac:dyDescent="0.35">
      <c r="B44" s="87" t="s">
        <v>75</v>
      </c>
      <c r="C44" s="66">
        <v>5381.2</v>
      </c>
      <c r="D44" s="149">
        <v>5842.3</v>
      </c>
      <c r="E44" s="149">
        <v>6551.7</v>
      </c>
      <c r="F44" s="150">
        <v>7988.9</v>
      </c>
      <c r="G44" s="150">
        <v>7107.7</v>
      </c>
      <c r="H44" s="150">
        <v>6885.9</v>
      </c>
      <c r="I44" s="150">
        <v>8041.5</v>
      </c>
      <c r="J44" s="150">
        <v>8312.7000000000007</v>
      </c>
      <c r="K44" s="150">
        <v>7988.9</v>
      </c>
      <c r="L44" s="150">
        <v>7525.1</v>
      </c>
      <c r="M44" s="150">
        <v>6509.4</v>
      </c>
      <c r="N44" s="150">
        <v>6639.2</v>
      </c>
      <c r="O44" s="149">
        <v>7107.7</v>
      </c>
      <c r="P44" s="149">
        <v>6292.6</v>
      </c>
      <c r="Q44" s="149">
        <v>6534.8</v>
      </c>
      <c r="R44" s="149">
        <v>6420.9</v>
      </c>
      <c r="S44" s="149">
        <v>6885.9</v>
      </c>
      <c r="T44" s="149">
        <v>6981</v>
      </c>
      <c r="U44" s="149">
        <v>6715.2</v>
      </c>
      <c r="V44" s="149">
        <v>7421.3</v>
      </c>
      <c r="W44" s="149">
        <v>8041.5</v>
      </c>
      <c r="X44" s="149">
        <v>7764.2</v>
      </c>
      <c r="Y44" s="149">
        <v>7275.5</v>
      </c>
      <c r="Z44" s="149">
        <v>7766.5</v>
      </c>
      <c r="AA44" s="149">
        <v>8312.7000000000007</v>
      </c>
      <c r="AB44" s="149">
        <v>9136.9</v>
      </c>
      <c r="AC44" s="149">
        <v>8494.5</v>
      </c>
      <c r="AD44" s="88" t="s">
        <v>351</v>
      </c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spans="2:78" s="30" customFormat="1" ht="30" customHeight="1" x14ac:dyDescent="0.35">
      <c r="B45" s="89" t="s">
        <v>74</v>
      </c>
      <c r="C45" s="179">
        <v>3580.4</v>
      </c>
      <c r="D45" s="151">
        <v>3512.2</v>
      </c>
      <c r="E45" s="151">
        <v>2791</v>
      </c>
      <c r="F45" s="152">
        <v>2842.3999999999996</v>
      </c>
      <c r="G45" s="152">
        <v>2885.2000000000003</v>
      </c>
      <c r="H45" s="152">
        <v>3198.5</v>
      </c>
      <c r="I45" s="152">
        <v>3149.4</v>
      </c>
      <c r="J45" s="152">
        <v>3170.2</v>
      </c>
      <c r="K45" s="152">
        <v>2842.3999999999996</v>
      </c>
      <c r="L45" s="152">
        <v>3123.9</v>
      </c>
      <c r="M45" s="152">
        <v>3222.3999999999996</v>
      </c>
      <c r="N45" s="152">
        <v>3181.7</v>
      </c>
      <c r="O45" s="151">
        <v>2885.2000000000003</v>
      </c>
      <c r="P45" s="151">
        <v>3193.6</v>
      </c>
      <c r="Q45" s="151">
        <v>2996.8</v>
      </c>
      <c r="R45" s="151">
        <v>3184.8</v>
      </c>
      <c r="S45" s="151">
        <v>3198.5</v>
      </c>
      <c r="T45" s="151">
        <v>3385.9</v>
      </c>
      <c r="U45" s="151">
        <v>3388.3</v>
      </c>
      <c r="V45" s="151">
        <v>3277</v>
      </c>
      <c r="W45" s="151">
        <v>3149.4</v>
      </c>
      <c r="X45" s="151">
        <v>3467.9</v>
      </c>
      <c r="Y45" s="151">
        <v>3412.6000000000004</v>
      </c>
      <c r="Z45" s="151">
        <v>3323.1000000000004</v>
      </c>
      <c r="AA45" s="151">
        <v>3170.2</v>
      </c>
      <c r="AB45" s="151">
        <v>2939.3999999999996</v>
      </c>
      <c r="AC45" s="151">
        <v>3223.6000000000004</v>
      </c>
      <c r="AD45" s="90" t="s">
        <v>352</v>
      </c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</row>
    <row r="46" spans="2:78" s="30" customFormat="1" ht="30" customHeight="1" x14ac:dyDescent="0.35">
      <c r="B46" s="84" t="s">
        <v>471</v>
      </c>
      <c r="C46" s="61">
        <v>3149.6</v>
      </c>
      <c r="D46" s="145">
        <v>2772.7</v>
      </c>
      <c r="E46" s="145">
        <v>2791</v>
      </c>
      <c r="F46" s="146">
        <v>2700.7</v>
      </c>
      <c r="G46" s="146">
        <v>2832.9</v>
      </c>
      <c r="H46" s="146">
        <v>3060.8</v>
      </c>
      <c r="I46" s="146">
        <v>3149.4</v>
      </c>
      <c r="J46" s="146">
        <v>2577.1</v>
      </c>
      <c r="K46" s="146">
        <v>2700.7</v>
      </c>
      <c r="L46" s="146">
        <v>2982.5</v>
      </c>
      <c r="M46" s="146">
        <v>3151.7</v>
      </c>
      <c r="N46" s="146">
        <v>3059</v>
      </c>
      <c r="O46" s="145">
        <v>2832.9</v>
      </c>
      <c r="P46" s="145">
        <v>3123.6</v>
      </c>
      <c r="Q46" s="145">
        <v>2996.8</v>
      </c>
      <c r="R46" s="145">
        <v>3046</v>
      </c>
      <c r="S46" s="145">
        <v>3060.8</v>
      </c>
      <c r="T46" s="145">
        <v>3317.1</v>
      </c>
      <c r="U46" s="145">
        <v>3353.5</v>
      </c>
      <c r="V46" s="145">
        <v>3206.7</v>
      </c>
      <c r="W46" s="145">
        <v>3149.4</v>
      </c>
      <c r="X46" s="145">
        <v>2979.8</v>
      </c>
      <c r="Y46" s="145">
        <v>2803.4</v>
      </c>
      <c r="Z46" s="145">
        <v>2591.4</v>
      </c>
      <c r="AA46" s="145">
        <v>2577.1</v>
      </c>
      <c r="AB46" s="145">
        <v>2170.1</v>
      </c>
      <c r="AC46" s="145">
        <v>2461.9</v>
      </c>
      <c r="AD46" s="85" t="s">
        <v>353</v>
      </c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</row>
    <row r="47" spans="2:78" s="30" customFormat="1" ht="30" customHeight="1" x14ac:dyDescent="0.35">
      <c r="B47" s="91" t="s">
        <v>472</v>
      </c>
      <c r="C47" s="206">
        <v>430.8</v>
      </c>
      <c r="D47" s="153">
        <v>739.5</v>
      </c>
      <c r="E47" s="153">
        <v>0</v>
      </c>
      <c r="F47" s="154">
        <v>141.69999999999999</v>
      </c>
      <c r="G47" s="154">
        <v>52.3</v>
      </c>
      <c r="H47" s="154">
        <v>137.69999999999999</v>
      </c>
      <c r="I47" s="154">
        <v>0</v>
      </c>
      <c r="J47" s="154">
        <v>593.1</v>
      </c>
      <c r="K47" s="154">
        <v>141.69999999999999</v>
      </c>
      <c r="L47" s="154">
        <v>141.4</v>
      </c>
      <c r="M47" s="154">
        <v>70.7</v>
      </c>
      <c r="N47" s="154">
        <v>122.7</v>
      </c>
      <c r="O47" s="153">
        <v>52.3</v>
      </c>
      <c r="P47" s="153">
        <v>70</v>
      </c>
      <c r="Q47" s="153">
        <v>0</v>
      </c>
      <c r="R47" s="153">
        <v>138.80000000000001</v>
      </c>
      <c r="S47" s="153">
        <v>137.69999999999999</v>
      </c>
      <c r="T47" s="153">
        <v>68.8</v>
      </c>
      <c r="U47" s="153">
        <v>34.799999999999997</v>
      </c>
      <c r="V47" s="153">
        <v>70.3</v>
      </c>
      <c r="W47" s="153">
        <v>0</v>
      </c>
      <c r="X47" s="153">
        <v>488.1</v>
      </c>
      <c r="Y47" s="153">
        <v>609.20000000000005</v>
      </c>
      <c r="Z47" s="153">
        <v>731.7</v>
      </c>
      <c r="AA47" s="153">
        <v>593.1</v>
      </c>
      <c r="AB47" s="153">
        <v>769.3</v>
      </c>
      <c r="AC47" s="153">
        <v>761.7</v>
      </c>
      <c r="AD47" s="92" t="s">
        <v>354</v>
      </c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</row>
    <row r="48" spans="2:78" s="30" customFormat="1" ht="30" customHeight="1" x14ac:dyDescent="0.35">
      <c r="B48" s="84" t="s">
        <v>73</v>
      </c>
      <c r="C48" s="269">
        <v>48.1</v>
      </c>
      <c r="D48" s="145">
        <v>34.299999999999997</v>
      </c>
      <c r="E48" s="145">
        <v>21.8</v>
      </c>
      <c r="F48" s="146">
        <v>13.7</v>
      </c>
      <c r="G48" s="146">
        <v>58.9</v>
      </c>
      <c r="H48" s="146">
        <v>89.1</v>
      </c>
      <c r="I48" s="146">
        <v>99.3</v>
      </c>
      <c r="J48" s="146">
        <v>84.3</v>
      </c>
      <c r="K48" s="146">
        <v>13.7</v>
      </c>
      <c r="L48" s="146">
        <v>13</v>
      </c>
      <c r="M48" s="146">
        <v>23.2</v>
      </c>
      <c r="N48" s="146">
        <v>38.700000000000003</v>
      </c>
      <c r="O48" s="145">
        <v>58.9</v>
      </c>
      <c r="P48" s="145">
        <v>74.5</v>
      </c>
      <c r="Q48" s="145">
        <v>94.9</v>
      </c>
      <c r="R48" s="145">
        <v>84.1</v>
      </c>
      <c r="S48" s="145">
        <v>89.1</v>
      </c>
      <c r="T48" s="145">
        <v>87.5</v>
      </c>
      <c r="U48" s="145">
        <v>115.7</v>
      </c>
      <c r="V48" s="145">
        <v>100.9</v>
      </c>
      <c r="W48" s="145">
        <v>99.3</v>
      </c>
      <c r="X48" s="145">
        <v>84.9</v>
      </c>
      <c r="Y48" s="145">
        <v>93.8</v>
      </c>
      <c r="Z48" s="145">
        <v>85.3</v>
      </c>
      <c r="AA48" s="145">
        <v>84.3</v>
      </c>
      <c r="AB48" s="145">
        <v>73.5</v>
      </c>
      <c r="AC48" s="145">
        <v>84.2</v>
      </c>
      <c r="AD48" s="85" t="s">
        <v>355</v>
      </c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</row>
    <row r="49" spans="2:78" s="30" customFormat="1" ht="34.15" customHeight="1" x14ac:dyDescent="0.35">
      <c r="B49" s="207" t="s">
        <v>72</v>
      </c>
      <c r="C49" s="607">
        <f>C39+C19+C18+C11+C9</f>
        <v>17859.631600000001</v>
      </c>
      <c r="D49" s="208">
        <f>D39+D19+D18+D11+D9</f>
        <v>18494.831599999998</v>
      </c>
      <c r="E49" s="208">
        <f>E39+E19+E18+E11+E9</f>
        <v>20276.931599999996</v>
      </c>
      <c r="F49" s="208">
        <v>28180.989532300999</v>
      </c>
      <c r="G49" s="208">
        <v>27278.493739799902</v>
      </c>
      <c r="H49" s="208">
        <v>28194.719947142527</v>
      </c>
      <c r="I49" s="208">
        <v>30713.419947142527</v>
      </c>
      <c r="J49" s="208">
        <v>36058.719947142527</v>
      </c>
      <c r="K49" s="208">
        <v>28180.989532300999</v>
      </c>
      <c r="L49" s="208">
        <v>27676.776785616163</v>
      </c>
      <c r="M49" s="208">
        <v>26857.442732748546</v>
      </c>
      <c r="N49" s="208">
        <v>26420.693506275311</v>
      </c>
      <c r="O49" s="208">
        <v>27278.493739799902</v>
      </c>
      <c r="P49" s="208">
        <v>27041.510952341017</v>
      </c>
      <c r="Q49" s="208">
        <v>27617.499202143048</v>
      </c>
      <c r="R49" s="208">
        <v>27493.134155572123</v>
      </c>
      <c r="S49" s="208">
        <v>28194.719947142527</v>
      </c>
      <c r="T49" s="208">
        <v>28322.019947142529</v>
      </c>
      <c r="U49" s="208">
        <v>28895.819947142529</v>
      </c>
      <c r="V49" s="208">
        <v>30287.519947142529</v>
      </c>
      <c r="W49" s="208">
        <v>30713.419947142527</v>
      </c>
      <c r="X49" s="208">
        <v>31680.119947142528</v>
      </c>
      <c r="Y49" s="208">
        <v>31950.819947142529</v>
      </c>
      <c r="Z49" s="208">
        <v>33758.319947142532</v>
      </c>
      <c r="AA49" s="208">
        <v>36058.719947142527</v>
      </c>
      <c r="AB49" s="208">
        <v>36700.019947142529</v>
      </c>
      <c r="AC49" s="208">
        <v>36520.219947142527</v>
      </c>
      <c r="AD49" s="209" t="s">
        <v>200</v>
      </c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2:78" s="369" customFormat="1" ht="10.15" customHeight="1" x14ac:dyDescent="0.25">
      <c r="B50" s="374"/>
      <c r="C50" s="180"/>
      <c r="D50" s="375"/>
      <c r="E50" s="375"/>
      <c r="F50" s="375"/>
      <c r="G50" s="375"/>
      <c r="H50" s="375"/>
      <c r="I50" s="375"/>
      <c r="J50" s="375"/>
      <c r="K50" s="375"/>
      <c r="L50" s="375"/>
      <c r="M50" s="375"/>
      <c r="N50" s="375"/>
      <c r="O50" s="375"/>
      <c r="P50" s="375"/>
      <c r="Q50" s="375"/>
      <c r="R50" s="375"/>
      <c r="S50" s="375"/>
      <c r="T50" s="375"/>
      <c r="U50" s="375"/>
      <c r="V50" s="375"/>
      <c r="W50" s="375"/>
      <c r="X50" s="375"/>
      <c r="Y50" s="375"/>
      <c r="Z50" s="375"/>
      <c r="AA50" s="375"/>
      <c r="AB50" s="375"/>
      <c r="AC50" s="375"/>
      <c r="AD50" s="376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</row>
    <row r="51" spans="2:78" s="344" customFormat="1" ht="30" customHeight="1" x14ac:dyDescent="0.25">
      <c r="B51" s="276" t="s">
        <v>47</v>
      </c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377"/>
      <c r="AD51" s="378" t="s">
        <v>541</v>
      </c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</row>
    <row r="52" spans="2:78" s="344" customFormat="1" ht="82.5" customHeight="1" x14ac:dyDescent="0.25">
      <c r="B52" s="940" t="s">
        <v>835</v>
      </c>
      <c r="C52" s="940"/>
      <c r="D52" s="940"/>
      <c r="E52" s="940"/>
      <c r="F52" s="940"/>
      <c r="G52" s="940"/>
      <c r="H52" s="940"/>
      <c r="I52" s="940"/>
      <c r="J52" s="940"/>
      <c r="K52" s="940"/>
      <c r="L52" s="940"/>
      <c r="M52" s="940"/>
      <c r="N52" s="940"/>
      <c r="O52" s="940"/>
      <c r="P52" s="940"/>
      <c r="Q52" s="940"/>
      <c r="R52" s="940"/>
      <c r="S52" s="940"/>
      <c r="T52" s="940"/>
      <c r="U52" s="940"/>
      <c r="V52" s="940"/>
      <c r="W52" s="940"/>
      <c r="X52" s="941" t="s">
        <v>836</v>
      </c>
      <c r="Y52" s="941"/>
      <c r="Z52" s="941"/>
      <c r="AA52" s="941"/>
      <c r="AB52" s="941"/>
      <c r="AC52" s="941"/>
      <c r="AD52" s="941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</row>
    <row r="53" spans="2:78" s="344" customFormat="1" ht="30" customHeight="1" x14ac:dyDescent="0.25">
      <c r="B53" s="276" t="s">
        <v>505</v>
      </c>
      <c r="C53" s="447"/>
      <c r="D53" s="447"/>
      <c r="E53" s="447"/>
      <c r="F53" s="447"/>
      <c r="G53" s="814"/>
      <c r="H53" s="814"/>
      <c r="I53" s="814"/>
      <c r="J53" s="814"/>
      <c r="K53" s="814"/>
      <c r="L53" s="814"/>
      <c r="M53" s="814"/>
      <c r="N53" s="814"/>
      <c r="O53" s="814"/>
      <c r="P53" s="814"/>
      <c r="Q53" s="814"/>
      <c r="R53" s="814"/>
      <c r="S53" s="814"/>
      <c r="T53" s="814"/>
      <c r="U53" s="814"/>
      <c r="V53" s="814"/>
      <c r="W53" s="814"/>
      <c r="X53" s="814"/>
      <c r="Y53" s="814"/>
      <c r="Z53" s="814"/>
      <c r="AA53" s="814"/>
      <c r="AB53" s="814"/>
      <c r="AC53" s="814"/>
      <c r="AD53" s="447" t="s">
        <v>226</v>
      </c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</row>
  </sheetData>
  <mergeCells count="21">
    <mergeCell ref="AD6:AD7"/>
    <mergeCell ref="B52:W52"/>
    <mergeCell ref="X52:AD52"/>
    <mergeCell ref="H6:H7"/>
    <mergeCell ref="I6:I7"/>
    <mergeCell ref="J6:J7"/>
    <mergeCell ref="L6:O6"/>
    <mergeCell ref="P6:S6"/>
    <mergeCell ref="T6:W6"/>
    <mergeCell ref="AB6:AC6"/>
    <mergeCell ref="B2:C2"/>
    <mergeCell ref="D2:AB2"/>
    <mergeCell ref="D3:AB3"/>
    <mergeCell ref="H4:AB4"/>
    <mergeCell ref="B6:B7"/>
    <mergeCell ref="C6:C7"/>
    <mergeCell ref="D6:D7"/>
    <mergeCell ref="E6:E7"/>
    <mergeCell ref="F6:F7"/>
    <mergeCell ref="G6:G7"/>
    <mergeCell ref="X6:AA6"/>
  </mergeCells>
  <printOptions horizontalCentered="1" verticalCentered="1"/>
  <pageMargins left="0.118110236220472" right="0.118110236220472" top="0.15748031496063" bottom="0.15748031496063" header="0.31496062992126" footer="0.31496062992126"/>
  <pageSetup scale="36" firstPageNumber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A128"/>
  <sheetViews>
    <sheetView rightToLeft="1" showOutlineSymbols="0" topLeftCell="B1" zoomScale="50" zoomScaleNormal="50" workbookViewId="0">
      <selection activeCell="AA12" sqref="AA12"/>
    </sheetView>
  </sheetViews>
  <sheetFormatPr defaultColWidth="9.140625" defaultRowHeight="15" x14ac:dyDescent="0.25"/>
  <cols>
    <col min="1" max="1" width="0" style="2" hidden="1" customWidth="1"/>
    <col min="2" max="2" width="75.140625" style="2" customWidth="1"/>
    <col min="3" max="5" width="30.7109375" style="2" hidden="1" customWidth="1"/>
    <col min="6" max="8" width="17" style="2" hidden="1" customWidth="1"/>
    <col min="9" max="10" width="17" style="2" bestFit="1" customWidth="1"/>
    <col min="11" max="20" width="17" style="2" hidden="1" customWidth="1"/>
    <col min="21" max="24" width="20.7109375" style="2" hidden="1" customWidth="1"/>
    <col min="25" max="29" width="20.7109375" style="2" customWidth="1"/>
    <col min="30" max="30" width="104.28515625" style="2" customWidth="1"/>
    <col min="31" max="31" width="17" bestFit="1" customWidth="1"/>
    <col min="35" max="37" width="20.140625" bestFit="1" customWidth="1"/>
    <col min="38" max="38" width="18.140625" bestFit="1" customWidth="1"/>
    <col min="39" max="39" width="17.42578125" customWidth="1"/>
    <col min="40" max="40" width="10.5703125" customWidth="1"/>
    <col min="41" max="41" width="12" customWidth="1"/>
    <col min="42" max="42" width="11.7109375" customWidth="1"/>
    <col min="43" max="43" width="11.140625" customWidth="1"/>
    <col min="44" max="44" width="12" customWidth="1"/>
    <col min="45" max="45" width="11.42578125" customWidth="1"/>
    <col min="46" max="46" width="13.85546875" bestFit="1" customWidth="1"/>
    <col min="54" max="55" width="17" bestFit="1" customWidth="1"/>
    <col min="56" max="57" width="17.85546875" bestFit="1" customWidth="1"/>
    <col min="58" max="66" width="17" bestFit="1" customWidth="1"/>
    <col min="67" max="76" width="17.85546875" bestFit="1" customWidth="1"/>
    <col min="184" max="16384" width="9.140625" style="2"/>
  </cols>
  <sheetData>
    <row r="1" spans="1:183" ht="18" customHeight="1" x14ac:dyDescent="0.3">
      <c r="B1"/>
      <c r="C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</row>
    <row r="2" spans="1:183" s="334" customFormat="1" ht="40.15" customHeight="1" x14ac:dyDescent="0.25">
      <c r="B2" s="839" t="s">
        <v>440</v>
      </c>
      <c r="C2" s="839"/>
      <c r="D2" s="951" t="s">
        <v>818</v>
      </c>
      <c r="E2" s="951"/>
      <c r="F2" s="951"/>
      <c r="G2" s="951"/>
      <c r="H2" s="951"/>
      <c r="I2" s="951"/>
      <c r="J2" s="951"/>
      <c r="K2" s="951"/>
      <c r="L2" s="951"/>
      <c r="M2" s="951"/>
      <c r="N2" s="951"/>
      <c r="O2" s="951"/>
      <c r="P2" s="951"/>
      <c r="Q2" s="951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727" t="s">
        <v>221</v>
      </c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</row>
    <row r="3" spans="1:183" s="334" customFormat="1" ht="40.15" customHeight="1" x14ac:dyDescent="0.25">
      <c r="B3" s="341"/>
      <c r="C3" s="341"/>
      <c r="D3" s="951" t="s">
        <v>506</v>
      </c>
      <c r="E3" s="951"/>
      <c r="F3" s="951"/>
      <c r="G3" s="951"/>
      <c r="H3" s="951"/>
      <c r="I3" s="951"/>
      <c r="J3" s="951"/>
      <c r="K3" s="951"/>
      <c r="L3" s="951"/>
      <c r="M3" s="951"/>
      <c r="N3" s="951"/>
      <c r="O3" s="951"/>
      <c r="P3" s="951"/>
      <c r="Q3" s="951"/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340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</row>
    <row r="4" spans="1:183" s="334" customFormat="1" ht="40.15" customHeight="1" x14ac:dyDescent="0.25">
      <c r="B4" s="341"/>
      <c r="C4" s="341"/>
      <c r="D4" s="951" t="s">
        <v>507</v>
      </c>
      <c r="E4" s="951"/>
      <c r="F4" s="951"/>
      <c r="G4" s="951"/>
      <c r="H4" s="951"/>
      <c r="I4" s="951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448" t="s">
        <v>44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</row>
    <row r="5" spans="1:183" ht="10.15" customHeight="1" x14ac:dyDescent="0.45">
      <c r="B5" s="284"/>
      <c r="C5" s="284"/>
      <c r="D5" s="724"/>
      <c r="E5" s="724"/>
      <c r="F5" s="724"/>
      <c r="G5" s="724"/>
      <c r="H5" s="724"/>
      <c r="I5" s="724"/>
      <c r="J5" s="724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Y5" s="724"/>
      <c r="Z5" s="724"/>
      <c r="AA5" s="724"/>
      <c r="AB5" s="724"/>
      <c r="AC5" s="797"/>
      <c r="AD5" s="449"/>
    </row>
    <row r="6" spans="1:183" s="56" customFormat="1" ht="45" customHeight="1" x14ac:dyDescent="0.4">
      <c r="B6" s="944"/>
      <c r="C6" s="946" t="s">
        <v>25</v>
      </c>
      <c r="D6" s="948" t="s">
        <v>24</v>
      </c>
      <c r="E6" s="950" t="s">
        <v>23</v>
      </c>
      <c r="F6" s="950" t="s">
        <v>397</v>
      </c>
      <c r="G6" s="950" t="s">
        <v>22</v>
      </c>
      <c r="H6" s="946" t="s">
        <v>228</v>
      </c>
      <c r="I6" s="946" t="s">
        <v>536</v>
      </c>
      <c r="J6" s="946" t="s">
        <v>633</v>
      </c>
      <c r="K6" s="725" t="s">
        <v>397</v>
      </c>
      <c r="L6" s="867" t="s">
        <v>22</v>
      </c>
      <c r="M6" s="867"/>
      <c r="N6" s="867"/>
      <c r="O6" s="867"/>
      <c r="P6" s="942" t="s">
        <v>228</v>
      </c>
      <c r="Q6" s="943"/>
      <c r="R6" s="943"/>
      <c r="S6" s="955"/>
      <c r="T6" s="942" t="s">
        <v>536</v>
      </c>
      <c r="U6" s="943"/>
      <c r="V6" s="943"/>
      <c r="W6" s="955"/>
      <c r="X6" s="935" t="s">
        <v>633</v>
      </c>
      <c r="Y6" s="936"/>
      <c r="Z6" s="936"/>
      <c r="AA6" s="937"/>
      <c r="AB6" s="935" t="s">
        <v>779</v>
      </c>
      <c r="AC6" s="937"/>
      <c r="AD6" s="952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</row>
    <row r="7" spans="1:183" s="56" customFormat="1" ht="45" customHeight="1" x14ac:dyDescent="0.4">
      <c r="B7" s="945"/>
      <c r="C7" s="947"/>
      <c r="D7" s="949"/>
      <c r="E7" s="934"/>
      <c r="F7" s="934"/>
      <c r="G7" s="934"/>
      <c r="H7" s="947"/>
      <c r="I7" s="947"/>
      <c r="J7" s="947"/>
      <c r="K7" s="723" t="s">
        <v>18</v>
      </c>
      <c r="L7" s="723" t="s">
        <v>21</v>
      </c>
      <c r="M7" s="723" t="s">
        <v>20</v>
      </c>
      <c r="N7" s="723" t="s">
        <v>19</v>
      </c>
      <c r="O7" s="723" t="s">
        <v>18</v>
      </c>
      <c r="P7" s="723" t="s">
        <v>21</v>
      </c>
      <c r="Q7" s="723" t="s">
        <v>20</v>
      </c>
      <c r="R7" s="723" t="s">
        <v>19</v>
      </c>
      <c r="S7" s="723" t="s">
        <v>18</v>
      </c>
      <c r="T7" s="457" t="s">
        <v>21</v>
      </c>
      <c r="U7" s="723" t="s">
        <v>20</v>
      </c>
      <c r="V7" s="723" t="s">
        <v>19</v>
      </c>
      <c r="W7" s="723" t="s">
        <v>18</v>
      </c>
      <c r="X7" s="723" t="s">
        <v>21</v>
      </c>
      <c r="Y7" s="723" t="s">
        <v>20</v>
      </c>
      <c r="Z7" s="723" t="s">
        <v>19</v>
      </c>
      <c r="AA7" s="723" t="s">
        <v>18</v>
      </c>
      <c r="AB7" s="457" t="s">
        <v>21</v>
      </c>
      <c r="AC7" s="457" t="s">
        <v>20</v>
      </c>
      <c r="AD7" s="953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</row>
    <row r="8" spans="1:183" s="25" customFormat="1" ht="48.75" customHeight="1" x14ac:dyDescent="0.3">
      <c r="A8" s="42"/>
      <c r="B8" s="114" t="s">
        <v>233</v>
      </c>
      <c r="C8" s="17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15" t="s">
        <v>201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</row>
    <row r="9" spans="1:183" s="25" customFormat="1" ht="30" customHeight="1" x14ac:dyDescent="0.3">
      <c r="A9" s="42"/>
      <c r="B9" s="116" t="s">
        <v>71</v>
      </c>
      <c r="C9" s="176">
        <v>24931.001778499627</v>
      </c>
      <c r="D9" s="156">
        <v>25389.738605114042</v>
      </c>
      <c r="E9" s="156">
        <v>25978.799999999999</v>
      </c>
      <c r="F9" s="156">
        <v>27244.1</v>
      </c>
      <c r="G9" s="156">
        <v>28732.1</v>
      </c>
      <c r="H9" s="156">
        <v>30227.200000000001</v>
      </c>
      <c r="I9" s="156">
        <v>31257.8</v>
      </c>
      <c r="J9" s="156">
        <v>32663.1</v>
      </c>
      <c r="K9" s="156">
        <v>27244.1</v>
      </c>
      <c r="L9" s="156">
        <v>27783</v>
      </c>
      <c r="M9" s="156">
        <v>28408.7</v>
      </c>
      <c r="N9" s="156">
        <v>28291.200000000001</v>
      </c>
      <c r="O9" s="156">
        <v>28732.1</v>
      </c>
      <c r="P9" s="156">
        <v>29288.2</v>
      </c>
      <c r="Q9" s="156">
        <v>29690</v>
      </c>
      <c r="R9" s="156">
        <v>29672.9</v>
      </c>
      <c r="S9" s="156">
        <v>30227.200000000001</v>
      </c>
      <c r="T9" s="156">
        <v>30436.6</v>
      </c>
      <c r="U9" s="156">
        <v>30633.1</v>
      </c>
      <c r="V9" s="156">
        <v>30928.9</v>
      </c>
      <c r="W9" s="156">
        <v>31257.8</v>
      </c>
      <c r="X9" s="156">
        <v>31541.5</v>
      </c>
      <c r="Y9" s="156">
        <v>32223.7</v>
      </c>
      <c r="Z9" s="156">
        <v>32416.5</v>
      </c>
      <c r="AA9" s="156">
        <v>32663.1</v>
      </c>
      <c r="AB9" s="156">
        <v>32975.5</v>
      </c>
      <c r="AC9" s="156">
        <v>33200.699999999997</v>
      </c>
      <c r="AD9" s="117" t="s">
        <v>359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 s="446"/>
      <c r="BQ9"/>
      <c r="BR9"/>
      <c r="BS9"/>
      <c r="BT9"/>
      <c r="BU9"/>
      <c r="BV9"/>
      <c r="BW9"/>
      <c r="BX9"/>
      <c r="BY9"/>
      <c r="BZ9" s="446"/>
      <c r="CA9" s="446"/>
      <c r="CB9" s="446"/>
      <c r="CC9" s="446"/>
      <c r="CD9" s="446"/>
      <c r="CE9" s="446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</row>
    <row r="10" spans="1:183" s="25" customFormat="1" ht="30" customHeight="1" x14ac:dyDescent="0.3">
      <c r="A10" s="42"/>
      <c r="B10" s="118" t="s">
        <v>229</v>
      </c>
      <c r="C10" s="177">
        <v>24931.001778499627</v>
      </c>
      <c r="D10" s="157">
        <v>25389.738605114042</v>
      </c>
      <c r="E10" s="157">
        <v>25978.799999999999</v>
      </c>
      <c r="F10" s="157">
        <v>27244.1</v>
      </c>
      <c r="G10" s="157">
        <v>28732.1</v>
      </c>
      <c r="H10" s="157">
        <v>30227.200000000001</v>
      </c>
      <c r="I10" s="157">
        <v>31257.8</v>
      </c>
      <c r="J10" s="157">
        <v>32663.1</v>
      </c>
      <c r="K10" s="157">
        <v>27244.1</v>
      </c>
      <c r="L10" s="157">
        <v>27783</v>
      </c>
      <c r="M10" s="157">
        <v>28408.7</v>
      </c>
      <c r="N10" s="157">
        <v>28291.200000000001</v>
      </c>
      <c r="O10" s="157">
        <v>28732.1</v>
      </c>
      <c r="P10" s="157">
        <v>29288.2</v>
      </c>
      <c r="Q10" s="157">
        <v>29690</v>
      </c>
      <c r="R10" s="157">
        <v>29672.9</v>
      </c>
      <c r="S10" s="157">
        <v>30227.200000000001</v>
      </c>
      <c r="T10" s="157">
        <v>30436.6</v>
      </c>
      <c r="U10" s="157">
        <v>30633.1</v>
      </c>
      <c r="V10" s="157">
        <v>30928.9</v>
      </c>
      <c r="W10" s="157">
        <v>31257.8</v>
      </c>
      <c r="X10" s="157">
        <v>31541.5</v>
      </c>
      <c r="Y10" s="157">
        <v>32223.7</v>
      </c>
      <c r="Z10" s="157">
        <v>32416.5</v>
      </c>
      <c r="AA10" s="157">
        <v>32663.1</v>
      </c>
      <c r="AB10" s="157">
        <v>32975.5</v>
      </c>
      <c r="AC10" s="157">
        <v>33200.699999999997</v>
      </c>
      <c r="AD10" s="119" t="s">
        <v>356</v>
      </c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</row>
    <row r="11" spans="1:183" s="25" customFormat="1" ht="30" customHeight="1" x14ac:dyDescent="0.3">
      <c r="A11" s="42"/>
      <c r="B11" s="116" t="s">
        <v>70</v>
      </c>
      <c r="C11" s="176">
        <v>8002.2999999999993</v>
      </c>
      <c r="D11" s="156">
        <v>7012.3742000000002</v>
      </c>
      <c r="E11" s="156">
        <v>7195.0563906264997</v>
      </c>
      <c r="F11" s="156">
        <v>8566.7000000000007</v>
      </c>
      <c r="G11" s="156">
        <v>8714.5</v>
      </c>
      <c r="H11" s="156">
        <v>9306.033007989914</v>
      </c>
      <c r="I11" s="156">
        <v>9235.1330079899126</v>
      </c>
      <c r="J11" s="156">
        <v>8663.033007989914</v>
      </c>
      <c r="K11" s="156">
        <v>8566.7000000000007</v>
      </c>
      <c r="L11" s="156">
        <v>8643.7918710255253</v>
      </c>
      <c r="M11" s="156">
        <v>8518.8629313486199</v>
      </c>
      <c r="N11" s="156">
        <v>8631.5680066948698</v>
      </c>
      <c r="O11" s="156">
        <v>8714.5</v>
      </c>
      <c r="P11" s="156">
        <v>8584.0607968064851</v>
      </c>
      <c r="Q11" s="156">
        <v>9337.9353982308658</v>
      </c>
      <c r="R11" s="156">
        <v>9348.3969795263765</v>
      </c>
      <c r="S11" s="156">
        <v>9306.033007989914</v>
      </c>
      <c r="T11" s="156">
        <v>9238.8330079899133</v>
      </c>
      <c r="U11" s="156">
        <v>9223.3330079899133</v>
      </c>
      <c r="V11" s="156">
        <v>9277.2330079899129</v>
      </c>
      <c r="W11" s="156">
        <v>9235.1330079899126</v>
      </c>
      <c r="X11" s="156">
        <v>9237.6330079899126</v>
      </c>
      <c r="Y11" s="156">
        <v>8481.1330079899126</v>
      </c>
      <c r="Z11" s="156">
        <v>8454.1330079899126</v>
      </c>
      <c r="AA11" s="156">
        <v>8663.033007989914</v>
      </c>
      <c r="AB11" s="156">
        <v>8202.9335769699137</v>
      </c>
      <c r="AC11" s="156">
        <v>8183.1335769699144</v>
      </c>
      <c r="AD11" s="117" t="s">
        <v>327</v>
      </c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</row>
    <row r="12" spans="1:183" s="25" customFormat="1" ht="30" customHeight="1" x14ac:dyDescent="0.3">
      <c r="A12" s="42"/>
      <c r="B12" s="114" t="s">
        <v>69</v>
      </c>
      <c r="C12" s="175">
        <v>2846.6</v>
      </c>
      <c r="D12" s="155">
        <v>2707.1</v>
      </c>
      <c r="E12" s="155">
        <v>2536.9563906264998</v>
      </c>
      <c r="F12" s="155">
        <v>3977</v>
      </c>
      <c r="G12" s="155">
        <v>4419.5</v>
      </c>
      <c r="H12" s="155">
        <v>4149.8330079899133</v>
      </c>
      <c r="I12" s="155">
        <v>4090.9330079899137</v>
      </c>
      <c r="J12" s="155">
        <v>4029.6330079899135</v>
      </c>
      <c r="K12" s="155">
        <v>3977</v>
      </c>
      <c r="L12" s="155">
        <v>4098.4918710255251</v>
      </c>
      <c r="M12" s="155">
        <v>4230.4629313486212</v>
      </c>
      <c r="N12" s="155">
        <v>4327.6680066948693</v>
      </c>
      <c r="O12" s="155">
        <v>4419.5</v>
      </c>
      <c r="P12" s="155">
        <v>4345.4607968064847</v>
      </c>
      <c r="Q12" s="155">
        <v>4265.0353982308661</v>
      </c>
      <c r="R12" s="155">
        <v>4205.7969795263771</v>
      </c>
      <c r="S12" s="155">
        <v>4149.8330079899133</v>
      </c>
      <c r="T12" s="155">
        <v>4125.6330079899135</v>
      </c>
      <c r="U12" s="155">
        <v>4132.1330079899135</v>
      </c>
      <c r="V12" s="155">
        <v>4122.0330079899131</v>
      </c>
      <c r="W12" s="155">
        <v>4090.9330079899137</v>
      </c>
      <c r="X12" s="155">
        <v>4093.4330079899132</v>
      </c>
      <c r="Y12" s="155">
        <v>4078.4330079899132</v>
      </c>
      <c r="Z12" s="155">
        <v>4051.6330079899135</v>
      </c>
      <c r="AA12" s="155">
        <v>4029.6330079899135</v>
      </c>
      <c r="AB12" s="155">
        <v>4022.8335769699133</v>
      </c>
      <c r="AC12" s="155">
        <v>3993.0335769699136</v>
      </c>
      <c r="AD12" s="115" t="s">
        <v>321</v>
      </c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</row>
    <row r="13" spans="1:183" s="25" customFormat="1" ht="30" customHeight="1" x14ac:dyDescent="0.3">
      <c r="A13" s="42"/>
      <c r="B13" s="120" t="s">
        <v>230</v>
      </c>
      <c r="C13" s="178">
        <v>1816.6</v>
      </c>
      <c r="D13" s="158">
        <v>1721.3</v>
      </c>
      <c r="E13" s="158">
        <v>1618.7563906265</v>
      </c>
      <c r="F13" s="158">
        <v>2594.6999999999998</v>
      </c>
      <c r="G13" s="158">
        <v>2596.4000000000005</v>
      </c>
      <c r="H13" s="158">
        <v>2480.3444157875415</v>
      </c>
      <c r="I13" s="158">
        <v>2439.6663506675413</v>
      </c>
      <c r="J13" s="158">
        <v>2401.2521199275411</v>
      </c>
      <c r="K13" s="158">
        <v>2594.6999999999998</v>
      </c>
      <c r="L13" s="158">
        <v>2595.1667484310587</v>
      </c>
      <c r="M13" s="158">
        <v>2595.6737558944469</v>
      </c>
      <c r="N13" s="158">
        <v>2596.047199121766</v>
      </c>
      <c r="O13" s="158">
        <v>2596.4000000000005</v>
      </c>
      <c r="P13" s="158">
        <v>2564.536022443092</v>
      </c>
      <c r="Q13" s="158">
        <v>2529.9236416409799</v>
      </c>
      <c r="R13" s="158">
        <v>2504.4294228664603</v>
      </c>
      <c r="S13" s="158">
        <v>2480.3444157875415</v>
      </c>
      <c r="T13" s="158">
        <v>2456.6774073975416</v>
      </c>
      <c r="U13" s="158">
        <v>2450.2721839675414</v>
      </c>
      <c r="V13" s="158">
        <v>2442.8224558075412</v>
      </c>
      <c r="W13" s="158">
        <v>2439.6663506675413</v>
      </c>
      <c r="X13" s="158">
        <v>2435.9797200275411</v>
      </c>
      <c r="Y13" s="158">
        <v>2417.579720027541</v>
      </c>
      <c r="Z13" s="158">
        <v>2411.7559198675413</v>
      </c>
      <c r="AA13" s="158">
        <v>2401.2521199275411</v>
      </c>
      <c r="AB13" s="158">
        <v>2391.0521199275413</v>
      </c>
      <c r="AC13" s="158">
        <v>2359.8521199275415</v>
      </c>
      <c r="AD13" s="121" t="s">
        <v>357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</row>
    <row r="14" spans="1:183" s="25" customFormat="1" ht="30" customHeight="1" x14ac:dyDescent="0.3">
      <c r="A14" s="42"/>
      <c r="B14" s="118" t="s">
        <v>231</v>
      </c>
      <c r="C14" s="177">
        <v>1030</v>
      </c>
      <c r="D14" s="157">
        <v>985.8</v>
      </c>
      <c r="E14" s="157">
        <v>918.19999999999993</v>
      </c>
      <c r="F14" s="157">
        <v>1382.3</v>
      </c>
      <c r="G14" s="157">
        <v>1823.1</v>
      </c>
      <c r="H14" s="157">
        <v>1669.488592202372</v>
      </c>
      <c r="I14" s="157">
        <v>1651.2666573223721</v>
      </c>
      <c r="J14" s="157">
        <v>1628.3808880623722</v>
      </c>
      <c r="K14" s="157">
        <v>1382.3</v>
      </c>
      <c r="L14" s="157">
        <v>1503.3251225944662</v>
      </c>
      <c r="M14" s="157">
        <v>1634.7891754541743</v>
      </c>
      <c r="N14" s="157">
        <v>1731.6208075731033</v>
      </c>
      <c r="O14" s="157">
        <v>1823.1</v>
      </c>
      <c r="P14" s="157">
        <v>1780.9247743633928</v>
      </c>
      <c r="Q14" s="157">
        <v>1735.1117565898867</v>
      </c>
      <c r="R14" s="157">
        <v>1701.3675566599168</v>
      </c>
      <c r="S14" s="157">
        <v>1669.488592202372</v>
      </c>
      <c r="T14" s="157">
        <v>1668.9556005923721</v>
      </c>
      <c r="U14" s="157">
        <v>1681.8608240223721</v>
      </c>
      <c r="V14" s="157">
        <v>1679.2105521823721</v>
      </c>
      <c r="W14" s="157">
        <v>1651.2666573223721</v>
      </c>
      <c r="X14" s="157">
        <v>1657.4532879623721</v>
      </c>
      <c r="Y14" s="157">
        <v>1660.8532879623722</v>
      </c>
      <c r="Z14" s="157">
        <v>1639.8770881223722</v>
      </c>
      <c r="AA14" s="157">
        <v>1628.3808880623722</v>
      </c>
      <c r="AB14" s="157">
        <v>1631.781457042372</v>
      </c>
      <c r="AC14" s="157">
        <v>1633.1814570423721</v>
      </c>
      <c r="AD14" s="119" t="s">
        <v>358</v>
      </c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</row>
    <row r="15" spans="1:183" s="25" customFormat="1" ht="30" customHeight="1" x14ac:dyDescent="0.3">
      <c r="A15" s="42"/>
      <c r="B15" s="116" t="s">
        <v>68</v>
      </c>
      <c r="C15" s="176">
        <v>5155.7</v>
      </c>
      <c r="D15" s="156">
        <v>4305.2741999999998</v>
      </c>
      <c r="E15" s="156">
        <v>4658.1000000000004</v>
      </c>
      <c r="F15" s="156">
        <v>4589.7</v>
      </c>
      <c r="G15" s="156">
        <v>4295</v>
      </c>
      <c r="H15" s="156">
        <v>5156.2</v>
      </c>
      <c r="I15" s="156">
        <v>5144.2</v>
      </c>
      <c r="J15" s="156">
        <v>4633.3999999999996</v>
      </c>
      <c r="K15" s="156">
        <v>4589.7</v>
      </c>
      <c r="L15" s="156">
        <v>4545.3</v>
      </c>
      <c r="M15" s="156">
        <v>4288.3999999999996</v>
      </c>
      <c r="N15" s="156">
        <v>4303.8999999999996</v>
      </c>
      <c r="O15" s="156">
        <v>4295</v>
      </c>
      <c r="P15" s="156">
        <v>4238.6000000000004</v>
      </c>
      <c r="Q15" s="156">
        <v>5072.8999999999996</v>
      </c>
      <c r="R15" s="156">
        <v>5142.6000000000004</v>
      </c>
      <c r="S15" s="156">
        <v>5156.2</v>
      </c>
      <c r="T15" s="156">
        <v>5113.2</v>
      </c>
      <c r="U15" s="156">
        <v>5091.2</v>
      </c>
      <c r="V15" s="156">
        <v>5155.2</v>
      </c>
      <c r="W15" s="156">
        <v>5144.2</v>
      </c>
      <c r="X15" s="156">
        <v>5144.2</v>
      </c>
      <c r="Y15" s="156">
        <v>4402.7</v>
      </c>
      <c r="Z15" s="156">
        <v>4402.5</v>
      </c>
      <c r="AA15" s="156">
        <v>4633.3999999999996</v>
      </c>
      <c r="AB15" s="156">
        <v>4180.1000000000004</v>
      </c>
      <c r="AC15" s="156">
        <v>4190.1000000000004</v>
      </c>
      <c r="AD15" s="117" t="s">
        <v>326</v>
      </c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</row>
    <row r="16" spans="1:183" s="25" customFormat="1" ht="30" customHeight="1" x14ac:dyDescent="0.3">
      <c r="A16" s="42"/>
      <c r="B16" s="118" t="s">
        <v>67</v>
      </c>
      <c r="C16" s="177">
        <v>5155.7</v>
      </c>
      <c r="D16" s="157">
        <v>4305.2741999999998</v>
      </c>
      <c r="E16" s="157">
        <v>4658.1000000000004</v>
      </c>
      <c r="F16" s="157">
        <v>4589.7</v>
      </c>
      <c r="G16" s="157">
        <v>4295</v>
      </c>
      <c r="H16" s="157">
        <v>5156.2</v>
      </c>
      <c r="I16" s="157">
        <v>5144.2</v>
      </c>
      <c r="J16" s="157">
        <v>4633.3999999999996</v>
      </c>
      <c r="K16" s="157">
        <v>4589.7</v>
      </c>
      <c r="L16" s="157">
        <v>4545.3</v>
      </c>
      <c r="M16" s="157">
        <v>4288.3999999999996</v>
      </c>
      <c r="N16" s="157">
        <v>4303.8999999999996</v>
      </c>
      <c r="O16" s="157">
        <v>4295</v>
      </c>
      <c r="P16" s="157">
        <v>4238.6000000000004</v>
      </c>
      <c r="Q16" s="157">
        <v>5072.8999999999996</v>
      </c>
      <c r="R16" s="157">
        <v>5142.6000000000004</v>
      </c>
      <c r="S16" s="157">
        <v>5156.2</v>
      </c>
      <c r="T16" s="157">
        <v>5113.2</v>
      </c>
      <c r="U16" s="157">
        <v>5091.2</v>
      </c>
      <c r="V16" s="157">
        <v>5155.2</v>
      </c>
      <c r="W16" s="157">
        <v>5144.2</v>
      </c>
      <c r="X16" s="157">
        <v>5144.2</v>
      </c>
      <c r="Y16" s="157">
        <v>4402.7</v>
      </c>
      <c r="Z16" s="157">
        <v>4402.5</v>
      </c>
      <c r="AA16" s="157">
        <v>4633.3999999999996</v>
      </c>
      <c r="AB16" s="157">
        <v>4180.1000000000004</v>
      </c>
      <c r="AC16" s="157">
        <v>4190.1000000000004</v>
      </c>
      <c r="AD16" s="119" t="s">
        <v>362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</row>
    <row r="17" spans="1:183" s="25" customFormat="1" ht="30" customHeight="1" x14ac:dyDescent="0.3">
      <c r="A17" s="42"/>
      <c r="B17" s="116" t="s">
        <v>66</v>
      </c>
      <c r="C17" s="176">
        <v>5145.3999999999996</v>
      </c>
      <c r="D17" s="156">
        <v>4305.2741999999998</v>
      </c>
      <c r="E17" s="156">
        <v>4658.1000000000004</v>
      </c>
      <c r="F17" s="156">
        <v>4589.7</v>
      </c>
      <c r="G17" s="156">
        <v>4295</v>
      </c>
      <c r="H17" s="156">
        <v>5156.2</v>
      </c>
      <c r="I17" s="156">
        <v>5144.2</v>
      </c>
      <c r="J17" s="156">
        <v>4633.3999999999996</v>
      </c>
      <c r="K17" s="156">
        <v>4589.7</v>
      </c>
      <c r="L17" s="156">
        <v>4545.3</v>
      </c>
      <c r="M17" s="156">
        <v>4288.3999999999996</v>
      </c>
      <c r="N17" s="156">
        <v>4303.8999999999996</v>
      </c>
      <c r="O17" s="156">
        <v>4295</v>
      </c>
      <c r="P17" s="156">
        <v>4238.6000000000004</v>
      </c>
      <c r="Q17" s="156">
        <v>5072.8999999999996</v>
      </c>
      <c r="R17" s="156">
        <v>5142.6000000000004</v>
      </c>
      <c r="S17" s="156">
        <v>5156.2</v>
      </c>
      <c r="T17" s="156">
        <v>5113.2</v>
      </c>
      <c r="U17" s="156">
        <v>5091.2</v>
      </c>
      <c r="V17" s="156">
        <v>5155.2</v>
      </c>
      <c r="W17" s="156">
        <v>5144.2</v>
      </c>
      <c r="X17" s="156">
        <v>5144.2</v>
      </c>
      <c r="Y17" s="156">
        <v>4402.7</v>
      </c>
      <c r="Z17" s="156">
        <v>4402.5</v>
      </c>
      <c r="AA17" s="156">
        <v>4633.3999999999996</v>
      </c>
      <c r="AB17" s="156">
        <v>4180.1000000000004</v>
      </c>
      <c r="AC17" s="156">
        <v>4190.1000000000004</v>
      </c>
      <c r="AD17" s="117" t="s">
        <v>360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</row>
    <row r="18" spans="1:183" s="25" customFormat="1" ht="30" customHeight="1" x14ac:dyDescent="0.3">
      <c r="A18" s="42"/>
      <c r="B18" s="114" t="s">
        <v>65</v>
      </c>
      <c r="C18" s="175">
        <v>10.3</v>
      </c>
      <c r="D18" s="155">
        <v>0</v>
      </c>
      <c r="E18" s="155">
        <v>0</v>
      </c>
      <c r="F18" s="155">
        <v>0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55">
        <v>0</v>
      </c>
      <c r="P18" s="155">
        <v>0</v>
      </c>
      <c r="Q18" s="155">
        <v>0</v>
      </c>
      <c r="R18" s="155">
        <v>0</v>
      </c>
      <c r="S18" s="155">
        <v>0</v>
      </c>
      <c r="T18" s="155">
        <v>0</v>
      </c>
      <c r="U18" s="155">
        <v>0</v>
      </c>
      <c r="V18" s="155">
        <v>0</v>
      </c>
      <c r="W18" s="155">
        <v>0</v>
      </c>
      <c r="X18" s="155">
        <v>0</v>
      </c>
      <c r="Y18" s="155">
        <v>0</v>
      </c>
      <c r="Z18" s="155">
        <v>0</v>
      </c>
      <c r="AA18" s="155">
        <v>0</v>
      </c>
      <c r="AB18" s="155">
        <v>0</v>
      </c>
      <c r="AC18" s="155">
        <v>0</v>
      </c>
      <c r="AD18" s="115" t="s">
        <v>361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</row>
    <row r="19" spans="1:183" s="25" customFormat="1" ht="30" customHeight="1" x14ac:dyDescent="0.3">
      <c r="A19" s="42"/>
      <c r="B19" s="116" t="s">
        <v>64</v>
      </c>
      <c r="C19" s="17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17" t="s">
        <v>364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</row>
    <row r="20" spans="1:183" s="25" customFormat="1" ht="30" customHeight="1" x14ac:dyDescent="0.3">
      <c r="A20" s="42"/>
      <c r="B20" s="114" t="s">
        <v>63</v>
      </c>
      <c r="C20" s="175">
        <v>17075.900000000001</v>
      </c>
      <c r="D20" s="155">
        <v>18488.07</v>
      </c>
      <c r="E20" s="155">
        <v>20806.7</v>
      </c>
      <c r="F20" s="155">
        <v>23231.600000000002</v>
      </c>
      <c r="G20" s="155">
        <v>23350.899999999998</v>
      </c>
      <c r="H20" s="155">
        <v>24103.499999999996</v>
      </c>
      <c r="I20" s="155">
        <v>25365.1</v>
      </c>
      <c r="J20" s="155">
        <v>27929.1</v>
      </c>
      <c r="K20" s="155">
        <v>23231.600000000002</v>
      </c>
      <c r="L20" s="155">
        <v>22862.5</v>
      </c>
      <c r="M20" s="155">
        <v>23145.699999999997</v>
      </c>
      <c r="N20" s="155">
        <v>23037.8</v>
      </c>
      <c r="O20" s="155">
        <v>23350.899999999998</v>
      </c>
      <c r="P20" s="155">
        <v>23743.9</v>
      </c>
      <c r="Q20" s="155">
        <v>23644.5</v>
      </c>
      <c r="R20" s="155">
        <v>23693.199999999997</v>
      </c>
      <c r="S20" s="155">
        <v>24103.499999999996</v>
      </c>
      <c r="T20" s="155">
        <v>24499.199999999997</v>
      </c>
      <c r="U20" s="155">
        <v>24965.800000000003</v>
      </c>
      <c r="V20" s="155">
        <v>25505.800000000003</v>
      </c>
      <c r="W20" s="155">
        <v>25365.1</v>
      </c>
      <c r="X20" s="155">
        <v>26306.800000000003</v>
      </c>
      <c r="Y20" s="155">
        <v>27019.799999999996</v>
      </c>
      <c r="Z20" s="155">
        <v>27314.800000000003</v>
      </c>
      <c r="AA20" s="155">
        <v>27929.1</v>
      </c>
      <c r="AB20" s="155">
        <v>28499.1</v>
      </c>
      <c r="AC20" s="155">
        <v>28984.017514000003</v>
      </c>
      <c r="AD20" s="115" t="s">
        <v>363</v>
      </c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</row>
    <row r="21" spans="1:183" s="25" customFormat="1" ht="30" customHeight="1" x14ac:dyDescent="0.3">
      <c r="A21" s="42"/>
      <c r="B21" s="116" t="s">
        <v>62</v>
      </c>
      <c r="C21" s="176">
        <v>831.6</v>
      </c>
      <c r="D21" s="156">
        <v>795.27</v>
      </c>
      <c r="E21" s="156">
        <v>626.20000000000005</v>
      </c>
      <c r="F21" s="156">
        <v>794.1</v>
      </c>
      <c r="G21" s="156">
        <v>961.1</v>
      </c>
      <c r="H21" s="156">
        <v>951.8</v>
      </c>
      <c r="I21" s="156">
        <v>788.3</v>
      </c>
      <c r="J21" s="156">
        <v>917.6</v>
      </c>
      <c r="K21" s="156">
        <v>794.1</v>
      </c>
      <c r="L21" s="156">
        <v>946.5</v>
      </c>
      <c r="M21" s="156">
        <v>1233.9000000000001</v>
      </c>
      <c r="N21" s="156">
        <v>1109.4000000000001</v>
      </c>
      <c r="O21" s="156">
        <v>961.1</v>
      </c>
      <c r="P21" s="156">
        <v>935.2</v>
      </c>
      <c r="Q21" s="156">
        <v>867.1</v>
      </c>
      <c r="R21" s="156">
        <v>922.3</v>
      </c>
      <c r="S21" s="156">
        <v>951.8</v>
      </c>
      <c r="T21" s="156">
        <v>995.4</v>
      </c>
      <c r="U21" s="156">
        <v>1005.5</v>
      </c>
      <c r="V21" s="156">
        <v>894.4</v>
      </c>
      <c r="W21" s="156">
        <v>788.3</v>
      </c>
      <c r="X21" s="156">
        <v>952.6</v>
      </c>
      <c r="Y21" s="156">
        <v>940</v>
      </c>
      <c r="Z21" s="156">
        <v>905.7</v>
      </c>
      <c r="AA21" s="156">
        <v>917.6</v>
      </c>
      <c r="AB21" s="156">
        <v>849.2</v>
      </c>
      <c r="AC21" s="156">
        <v>662.6</v>
      </c>
      <c r="AD21" s="117" t="s">
        <v>367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</row>
    <row r="22" spans="1:183" s="25" customFormat="1" ht="30" customHeight="1" x14ac:dyDescent="0.3">
      <c r="A22" s="42"/>
      <c r="B22" s="118" t="s">
        <v>57</v>
      </c>
      <c r="C22" s="17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  <c r="J22" s="157">
        <v>0</v>
      </c>
      <c r="K22" s="157">
        <v>0</v>
      </c>
      <c r="L22" s="157">
        <v>0</v>
      </c>
      <c r="M22" s="157">
        <v>0</v>
      </c>
      <c r="N22" s="157">
        <v>0</v>
      </c>
      <c r="O22" s="157">
        <v>0</v>
      </c>
      <c r="P22" s="157">
        <v>0</v>
      </c>
      <c r="Q22" s="157">
        <v>0</v>
      </c>
      <c r="R22" s="157">
        <v>0</v>
      </c>
      <c r="S22" s="157">
        <v>0</v>
      </c>
      <c r="T22" s="157">
        <v>0</v>
      </c>
      <c r="U22" s="157">
        <v>0</v>
      </c>
      <c r="V22" s="157">
        <v>0</v>
      </c>
      <c r="W22" s="157">
        <v>0</v>
      </c>
      <c r="X22" s="157">
        <v>0</v>
      </c>
      <c r="Y22" s="157">
        <v>0</v>
      </c>
      <c r="Z22" s="157">
        <v>0</v>
      </c>
      <c r="AA22" s="157">
        <v>0</v>
      </c>
      <c r="AB22" s="157">
        <v>0</v>
      </c>
      <c r="AC22" s="157">
        <v>0</v>
      </c>
      <c r="AD22" s="119" t="s">
        <v>336</v>
      </c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</row>
    <row r="23" spans="1:183" s="25" customFormat="1" ht="30" customHeight="1" x14ac:dyDescent="0.3">
      <c r="A23" s="42"/>
      <c r="B23" s="120" t="s">
        <v>61</v>
      </c>
      <c r="C23" s="178">
        <v>831.6</v>
      </c>
      <c r="D23" s="158">
        <v>795.27</v>
      </c>
      <c r="E23" s="158">
        <v>626.20000000000005</v>
      </c>
      <c r="F23" s="158">
        <v>794.1</v>
      </c>
      <c r="G23" s="158">
        <v>961.1</v>
      </c>
      <c r="H23" s="158">
        <v>951.8</v>
      </c>
      <c r="I23" s="158">
        <v>788.3</v>
      </c>
      <c r="J23" s="158">
        <v>917.6</v>
      </c>
      <c r="K23" s="158">
        <v>794.1</v>
      </c>
      <c r="L23" s="158">
        <v>946.5</v>
      </c>
      <c r="M23" s="158">
        <v>1233.9000000000001</v>
      </c>
      <c r="N23" s="158">
        <v>1109.4000000000001</v>
      </c>
      <c r="O23" s="158">
        <v>961.1</v>
      </c>
      <c r="P23" s="158">
        <v>935.2</v>
      </c>
      <c r="Q23" s="158">
        <v>867.1</v>
      </c>
      <c r="R23" s="158">
        <v>922.3</v>
      </c>
      <c r="S23" s="158">
        <v>951.8</v>
      </c>
      <c r="T23" s="158">
        <v>995.4</v>
      </c>
      <c r="U23" s="158">
        <v>1005.5</v>
      </c>
      <c r="V23" s="158">
        <v>894.4</v>
      </c>
      <c r="W23" s="158">
        <v>788.3</v>
      </c>
      <c r="X23" s="158">
        <v>952.6</v>
      </c>
      <c r="Y23" s="158">
        <v>940</v>
      </c>
      <c r="Z23" s="158">
        <v>905.7</v>
      </c>
      <c r="AA23" s="158">
        <v>917.6</v>
      </c>
      <c r="AB23" s="158">
        <v>849.2</v>
      </c>
      <c r="AC23" s="158">
        <v>662.6</v>
      </c>
      <c r="AD23" s="121" t="s">
        <v>365</v>
      </c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</row>
    <row r="24" spans="1:183" s="25" customFormat="1" ht="30" customHeight="1" x14ac:dyDescent="0.3">
      <c r="A24" s="42"/>
      <c r="B24" s="114" t="s">
        <v>51</v>
      </c>
      <c r="C24" s="175">
        <v>831.6</v>
      </c>
      <c r="D24" s="155">
        <v>795.27</v>
      </c>
      <c r="E24" s="155">
        <v>626.20000000000005</v>
      </c>
      <c r="F24" s="155">
        <v>794.1</v>
      </c>
      <c r="G24" s="155">
        <v>961.1</v>
      </c>
      <c r="H24" s="155">
        <v>951.8</v>
      </c>
      <c r="I24" s="155">
        <v>788.3</v>
      </c>
      <c r="J24" s="155">
        <v>917.6</v>
      </c>
      <c r="K24" s="155">
        <v>794.1</v>
      </c>
      <c r="L24" s="155">
        <v>946.5</v>
      </c>
      <c r="M24" s="155">
        <v>1233.9000000000001</v>
      </c>
      <c r="N24" s="155">
        <v>1109.4000000000001</v>
      </c>
      <c r="O24" s="155">
        <v>961.1</v>
      </c>
      <c r="P24" s="155">
        <v>935.2</v>
      </c>
      <c r="Q24" s="155">
        <v>867.1</v>
      </c>
      <c r="R24" s="155">
        <v>922.3</v>
      </c>
      <c r="S24" s="155">
        <v>951.8</v>
      </c>
      <c r="T24" s="155">
        <v>995.4</v>
      </c>
      <c r="U24" s="155">
        <v>1005.5</v>
      </c>
      <c r="V24" s="155">
        <v>894.4</v>
      </c>
      <c r="W24" s="155">
        <v>788.3</v>
      </c>
      <c r="X24" s="155">
        <v>952.6</v>
      </c>
      <c r="Y24" s="155">
        <v>940</v>
      </c>
      <c r="Z24" s="155">
        <v>905.7</v>
      </c>
      <c r="AA24" s="155">
        <v>917.6</v>
      </c>
      <c r="AB24" s="155">
        <v>849.2</v>
      </c>
      <c r="AC24" s="155">
        <v>662.6</v>
      </c>
      <c r="AD24" s="115" t="s">
        <v>366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</row>
    <row r="25" spans="1:183" s="25" customFormat="1" ht="30" customHeight="1" x14ac:dyDescent="0.3">
      <c r="A25" s="42"/>
      <c r="B25" s="120" t="s">
        <v>60</v>
      </c>
      <c r="C25" s="178">
        <v>7470.2</v>
      </c>
      <c r="D25" s="158">
        <v>8345.4</v>
      </c>
      <c r="E25" s="158">
        <v>9605.6</v>
      </c>
      <c r="F25" s="158">
        <v>10799.400000000001</v>
      </c>
      <c r="G25" s="158">
        <v>11810.3</v>
      </c>
      <c r="H25" s="158">
        <v>12139.599999999999</v>
      </c>
      <c r="I25" s="158">
        <v>13049.2</v>
      </c>
      <c r="J25" s="158">
        <v>14325.8</v>
      </c>
      <c r="K25" s="158">
        <v>10799.400000000001</v>
      </c>
      <c r="L25" s="158">
        <v>10544.1</v>
      </c>
      <c r="M25" s="158">
        <v>11101.8</v>
      </c>
      <c r="N25" s="158">
        <v>11321.099999999999</v>
      </c>
      <c r="O25" s="158">
        <v>11810.3</v>
      </c>
      <c r="P25" s="158">
        <v>11886.300000000001</v>
      </c>
      <c r="Q25" s="158">
        <v>11741.9</v>
      </c>
      <c r="R25" s="158">
        <v>11830.4</v>
      </c>
      <c r="S25" s="158">
        <v>12139.599999999999</v>
      </c>
      <c r="T25" s="158">
        <v>12182.799999999997</v>
      </c>
      <c r="U25" s="158">
        <v>12373.8</v>
      </c>
      <c r="V25" s="158">
        <v>13034.100000000002</v>
      </c>
      <c r="W25" s="158">
        <v>13049.2</v>
      </c>
      <c r="X25" s="158">
        <v>13279.5</v>
      </c>
      <c r="Y25" s="158">
        <v>13815.4</v>
      </c>
      <c r="Z25" s="158">
        <v>13995.1</v>
      </c>
      <c r="AA25" s="158">
        <v>14325.8</v>
      </c>
      <c r="AB25" s="158">
        <v>14531.7</v>
      </c>
      <c r="AC25" s="158">
        <v>14532.817514000002</v>
      </c>
      <c r="AD25" s="121" t="s">
        <v>332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</row>
    <row r="26" spans="1:183" s="25" customFormat="1" ht="30" customHeight="1" x14ac:dyDescent="0.3">
      <c r="A26" s="42"/>
      <c r="B26" s="118" t="s">
        <v>55</v>
      </c>
      <c r="C26" s="177">
        <v>623.4</v>
      </c>
      <c r="D26" s="157">
        <v>433.3</v>
      </c>
      <c r="E26" s="157">
        <v>846.90000000000009</v>
      </c>
      <c r="F26" s="157">
        <v>1235.9000000000001</v>
      </c>
      <c r="G26" s="157">
        <v>1799.4</v>
      </c>
      <c r="H26" s="157">
        <v>1722.5</v>
      </c>
      <c r="I26" s="157">
        <v>1789.3</v>
      </c>
      <c r="J26" s="157">
        <v>1918.1</v>
      </c>
      <c r="K26" s="157">
        <v>1235.9000000000001</v>
      </c>
      <c r="L26" s="157">
        <v>1200.9000000000001</v>
      </c>
      <c r="M26" s="157">
        <v>1452.9</v>
      </c>
      <c r="N26" s="157">
        <v>1505.6</v>
      </c>
      <c r="O26" s="157">
        <v>1799.4</v>
      </c>
      <c r="P26" s="157">
        <v>1816.7</v>
      </c>
      <c r="Q26" s="157">
        <v>1798.2</v>
      </c>
      <c r="R26" s="157">
        <v>1755.1999999999998</v>
      </c>
      <c r="S26" s="157">
        <v>1722.5</v>
      </c>
      <c r="T26" s="157">
        <v>1797</v>
      </c>
      <c r="U26" s="157">
        <v>1732.5</v>
      </c>
      <c r="V26" s="157">
        <v>1830.7</v>
      </c>
      <c r="W26" s="157">
        <v>1789.3</v>
      </c>
      <c r="X26" s="157">
        <v>1771.3</v>
      </c>
      <c r="Y26" s="157">
        <v>1866.8</v>
      </c>
      <c r="Z26" s="157">
        <v>1743.9</v>
      </c>
      <c r="AA26" s="157">
        <v>1918.1</v>
      </c>
      <c r="AB26" s="157">
        <v>1885.5</v>
      </c>
      <c r="AC26" s="157">
        <v>1977.1</v>
      </c>
      <c r="AD26" s="119" t="s">
        <v>343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</row>
    <row r="27" spans="1:183" s="25" customFormat="1" ht="30" customHeight="1" x14ac:dyDescent="0.3">
      <c r="A27" s="42"/>
      <c r="B27" s="116" t="s">
        <v>59</v>
      </c>
      <c r="C27" s="176">
        <v>536.6</v>
      </c>
      <c r="D27" s="156">
        <v>358.5</v>
      </c>
      <c r="E27" s="156">
        <v>736.7</v>
      </c>
      <c r="F27" s="156">
        <v>1085</v>
      </c>
      <c r="G27" s="156">
        <v>1699</v>
      </c>
      <c r="H27" s="156">
        <v>1640.4</v>
      </c>
      <c r="I27" s="156">
        <v>1729.2</v>
      </c>
      <c r="J27" s="156">
        <v>1842</v>
      </c>
      <c r="K27" s="156">
        <v>1085</v>
      </c>
      <c r="L27" s="156">
        <v>1067.4000000000001</v>
      </c>
      <c r="M27" s="156">
        <v>1331.2</v>
      </c>
      <c r="N27" s="156">
        <v>1404</v>
      </c>
      <c r="O27" s="156">
        <v>1699</v>
      </c>
      <c r="P27" s="156">
        <v>1713.3</v>
      </c>
      <c r="Q27" s="156">
        <v>1689.9</v>
      </c>
      <c r="R27" s="156">
        <v>1655.1</v>
      </c>
      <c r="S27" s="156">
        <v>1640.4</v>
      </c>
      <c r="T27" s="156">
        <v>1716</v>
      </c>
      <c r="U27" s="156">
        <v>1657.4</v>
      </c>
      <c r="V27" s="156">
        <v>1753.3</v>
      </c>
      <c r="W27" s="156">
        <v>1729.2</v>
      </c>
      <c r="X27" s="156">
        <v>1713.5</v>
      </c>
      <c r="Y27" s="156">
        <v>1811.3</v>
      </c>
      <c r="Z27" s="156">
        <v>1692</v>
      </c>
      <c r="AA27" s="156">
        <v>1842</v>
      </c>
      <c r="AB27" s="156">
        <v>1813.6</v>
      </c>
      <c r="AC27" s="156">
        <v>1908.8</v>
      </c>
      <c r="AD27" s="117" t="s">
        <v>369</v>
      </c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</row>
    <row r="28" spans="1:183" s="25" customFormat="1" ht="30" customHeight="1" x14ac:dyDescent="0.3">
      <c r="A28" s="42"/>
      <c r="B28" s="114" t="s">
        <v>58</v>
      </c>
      <c r="C28" s="175">
        <v>86.8</v>
      </c>
      <c r="D28" s="155">
        <v>74.8</v>
      </c>
      <c r="E28" s="155">
        <v>110.2</v>
      </c>
      <c r="F28" s="155">
        <v>150.9</v>
      </c>
      <c r="G28" s="155">
        <v>100.4</v>
      </c>
      <c r="H28" s="155">
        <v>82.1</v>
      </c>
      <c r="I28" s="155">
        <v>60.1</v>
      </c>
      <c r="J28" s="155">
        <v>76.099999999999994</v>
      </c>
      <c r="K28" s="155">
        <v>150.9</v>
      </c>
      <c r="L28" s="155">
        <v>133.5</v>
      </c>
      <c r="M28" s="155">
        <v>121.7</v>
      </c>
      <c r="N28" s="155">
        <v>101.6</v>
      </c>
      <c r="O28" s="155">
        <v>100.4</v>
      </c>
      <c r="P28" s="155">
        <v>103.4</v>
      </c>
      <c r="Q28" s="155">
        <v>108.3</v>
      </c>
      <c r="R28" s="155">
        <v>100.1</v>
      </c>
      <c r="S28" s="155">
        <v>82.1</v>
      </c>
      <c r="T28" s="155">
        <v>81</v>
      </c>
      <c r="U28" s="155">
        <v>75.099999999999994</v>
      </c>
      <c r="V28" s="155">
        <v>77.400000000000006</v>
      </c>
      <c r="W28" s="155">
        <v>60.1</v>
      </c>
      <c r="X28" s="155">
        <v>57.8</v>
      </c>
      <c r="Y28" s="155">
        <v>55.5</v>
      </c>
      <c r="Z28" s="155">
        <v>51.9</v>
      </c>
      <c r="AA28" s="155">
        <v>76.099999999999994</v>
      </c>
      <c r="AB28" s="155">
        <v>71.900000000000006</v>
      </c>
      <c r="AC28" s="155">
        <v>68.3</v>
      </c>
      <c r="AD28" s="115" t="s">
        <v>370</v>
      </c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</row>
    <row r="29" spans="1:183" s="25" customFormat="1" ht="30" customHeight="1" x14ac:dyDescent="0.3">
      <c r="A29" s="42"/>
      <c r="B29" s="116" t="s">
        <v>57</v>
      </c>
      <c r="C29" s="176">
        <v>4882.5</v>
      </c>
      <c r="D29" s="156">
        <v>5605.9</v>
      </c>
      <c r="E29" s="156">
        <v>6090.5</v>
      </c>
      <c r="F29" s="156">
        <v>6773.7</v>
      </c>
      <c r="G29" s="156">
        <v>7219.4</v>
      </c>
      <c r="H29" s="156">
        <v>7896.0999999999995</v>
      </c>
      <c r="I29" s="156">
        <v>8867.4000000000015</v>
      </c>
      <c r="J29" s="156">
        <v>10412.5</v>
      </c>
      <c r="K29" s="156">
        <v>6773.7</v>
      </c>
      <c r="L29" s="156">
        <v>6645.9</v>
      </c>
      <c r="M29" s="156">
        <v>6808.7</v>
      </c>
      <c r="N29" s="156">
        <v>7057.0999999999995</v>
      </c>
      <c r="O29" s="156">
        <v>7219.4</v>
      </c>
      <c r="P29" s="156">
        <v>7352.8</v>
      </c>
      <c r="Q29" s="156">
        <v>7349.5999999999995</v>
      </c>
      <c r="R29" s="156">
        <v>7524.4</v>
      </c>
      <c r="S29" s="156">
        <v>7896.0999999999995</v>
      </c>
      <c r="T29" s="156">
        <v>7940.5999999999995</v>
      </c>
      <c r="U29" s="156">
        <v>8173.0999999999995</v>
      </c>
      <c r="V29" s="156">
        <v>8755.4000000000015</v>
      </c>
      <c r="W29" s="156">
        <v>8867.4000000000015</v>
      </c>
      <c r="X29" s="156">
        <v>9188.6</v>
      </c>
      <c r="Y29" s="156">
        <v>9808.6</v>
      </c>
      <c r="Z29" s="156">
        <v>10114.900000000001</v>
      </c>
      <c r="AA29" s="156">
        <v>10412.5</v>
      </c>
      <c r="AB29" s="156">
        <v>10607.2</v>
      </c>
      <c r="AC29" s="156">
        <v>10559.717514000002</v>
      </c>
      <c r="AD29" s="117" t="s">
        <v>371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</row>
    <row r="30" spans="1:183" s="25" customFormat="1" ht="30" customHeight="1" x14ac:dyDescent="0.3">
      <c r="A30" s="42"/>
      <c r="B30" s="114" t="s">
        <v>49</v>
      </c>
      <c r="C30" s="175">
        <v>4882.5</v>
      </c>
      <c r="D30" s="155">
        <v>5605.9</v>
      </c>
      <c r="E30" s="155">
        <v>6090.5</v>
      </c>
      <c r="F30" s="155">
        <v>6773.7</v>
      </c>
      <c r="G30" s="155">
        <v>7219.4</v>
      </c>
      <c r="H30" s="155">
        <v>7896.0999999999995</v>
      </c>
      <c r="I30" s="155">
        <v>8867.4000000000015</v>
      </c>
      <c r="J30" s="155">
        <v>10412.5</v>
      </c>
      <c r="K30" s="155">
        <v>6773.7</v>
      </c>
      <c r="L30" s="155">
        <v>6645.9</v>
      </c>
      <c r="M30" s="155">
        <v>6808.7</v>
      </c>
      <c r="N30" s="155">
        <v>7057.0999999999995</v>
      </c>
      <c r="O30" s="155">
        <v>7219.4</v>
      </c>
      <c r="P30" s="155">
        <v>7352.8</v>
      </c>
      <c r="Q30" s="155">
        <v>7349.5999999999995</v>
      </c>
      <c r="R30" s="155">
        <v>7524.4</v>
      </c>
      <c r="S30" s="155">
        <v>7896.0999999999995</v>
      </c>
      <c r="T30" s="155">
        <v>7940.5999999999995</v>
      </c>
      <c r="U30" s="155">
        <v>8173.0999999999995</v>
      </c>
      <c r="V30" s="155">
        <v>8755.4000000000015</v>
      </c>
      <c r="W30" s="155">
        <v>8867.4000000000015</v>
      </c>
      <c r="X30" s="155">
        <v>9188.6</v>
      </c>
      <c r="Y30" s="155">
        <v>9808.6</v>
      </c>
      <c r="Z30" s="155">
        <v>10114.900000000001</v>
      </c>
      <c r="AA30" s="155">
        <v>10412.5</v>
      </c>
      <c r="AB30" s="155">
        <v>10607.2</v>
      </c>
      <c r="AC30" s="155">
        <v>10559.717514000002</v>
      </c>
      <c r="AD30" s="115" t="s">
        <v>372</v>
      </c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</row>
    <row r="31" spans="1:183" s="25" customFormat="1" ht="30" customHeight="1" x14ac:dyDescent="0.3">
      <c r="A31" s="42"/>
      <c r="B31" s="120" t="s">
        <v>52</v>
      </c>
      <c r="C31" s="178">
        <v>168</v>
      </c>
      <c r="D31" s="158">
        <v>208.8</v>
      </c>
      <c r="E31" s="158">
        <v>417.1</v>
      </c>
      <c r="F31" s="158">
        <v>563.20000000000005</v>
      </c>
      <c r="G31" s="158">
        <v>786.3</v>
      </c>
      <c r="H31" s="158">
        <v>631.29999999999995</v>
      </c>
      <c r="I31" s="158">
        <v>629</v>
      </c>
      <c r="J31" s="158">
        <v>469.9</v>
      </c>
      <c r="K31" s="158">
        <v>563.20000000000005</v>
      </c>
      <c r="L31" s="158">
        <v>586.20000000000005</v>
      </c>
      <c r="M31" s="158">
        <v>756.5</v>
      </c>
      <c r="N31" s="158">
        <v>718.1</v>
      </c>
      <c r="O31" s="158">
        <v>786.3</v>
      </c>
      <c r="P31" s="158">
        <v>726.1</v>
      </c>
      <c r="Q31" s="158">
        <v>648.5</v>
      </c>
      <c r="R31" s="158">
        <v>618.1</v>
      </c>
      <c r="S31" s="158">
        <v>631.29999999999995</v>
      </c>
      <c r="T31" s="158">
        <v>609.29999999999995</v>
      </c>
      <c r="U31" s="158">
        <v>630.20000000000005</v>
      </c>
      <c r="V31" s="158">
        <v>656.6</v>
      </c>
      <c r="W31" s="158">
        <v>629</v>
      </c>
      <c r="X31" s="158">
        <v>609.5</v>
      </c>
      <c r="Y31" s="158">
        <v>502</v>
      </c>
      <c r="Z31" s="158">
        <v>523</v>
      </c>
      <c r="AA31" s="158">
        <v>469.9</v>
      </c>
      <c r="AB31" s="158">
        <v>573.1</v>
      </c>
      <c r="AC31" s="158">
        <v>544.5</v>
      </c>
      <c r="AD31" s="121" t="s">
        <v>322</v>
      </c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</row>
    <row r="32" spans="1:183" s="25" customFormat="1" ht="30" customHeight="1" x14ac:dyDescent="0.3">
      <c r="A32" s="42"/>
      <c r="B32" s="114" t="s">
        <v>51</v>
      </c>
      <c r="C32" s="175">
        <v>168</v>
      </c>
      <c r="D32" s="155">
        <v>208.8</v>
      </c>
      <c r="E32" s="155">
        <v>417.1</v>
      </c>
      <c r="F32" s="155">
        <v>563.20000000000005</v>
      </c>
      <c r="G32" s="155">
        <v>786.3</v>
      </c>
      <c r="H32" s="155">
        <v>631.29999999999995</v>
      </c>
      <c r="I32" s="155">
        <v>629</v>
      </c>
      <c r="J32" s="155">
        <v>469.9</v>
      </c>
      <c r="K32" s="155">
        <v>563.20000000000005</v>
      </c>
      <c r="L32" s="155">
        <v>586.20000000000005</v>
      </c>
      <c r="M32" s="155">
        <v>756.5</v>
      </c>
      <c r="N32" s="155">
        <v>718.1</v>
      </c>
      <c r="O32" s="155">
        <v>786.3</v>
      </c>
      <c r="P32" s="155">
        <v>726.1</v>
      </c>
      <c r="Q32" s="155">
        <v>648.5</v>
      </c>
      <c r="R32" s="155">
        <v>618.1</v>
      </c>
      <c r="S32" s="155">
        <v>631.29999999999995</v>
      </c>
      <c r="T32" s="155">
        <v>609.29999999999995</v>
      </c>
      <c r="U32" s="155">
        <v>630.20000000000005</v>
      </c>
      <c r="V32" s="155">
        <v>656.6</v>
      </c>
      <c r="W32" s="155">
        <v>629</v>
      </c>
      <c r="X32" s="155">
        <v>609.5</v>
      </c>
      <c r="Y32" s="155">
        <v>502</v>
      </c>
      <c r="Z32" s="155">
        <v>523</v>
      </c>
      <c r="AA32" s="155">
        <v>469.9</v>
      </c>
      <c r="AB32" s="155">
        <v>573.1</v>
      </c>
      <c r="AC32" s="155">
        <v>544.5</v>
      </c>
      <c r="AD32" s="115" t="s">
        <v>366</v>
      </c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</row>
    <row r="33" spans="1:183" s="25" customFormat="1" ht="30" customHeight="1" x14ac:dyDescent="0.3">
      <c r="A33" s="42"/>
      <c r="B33" s="120" t="s">
        <v>232</v>
      </c>
      <c r="C33" s="178">
        <v>1796.3</v>
      </c>
      <c r="D33" s="158">
        <v>2097.4</v>
      </c>
      <c r="E33" s="158">
        <v>2251.1</v>
      </c>
      <c r="F33" s="158">
        <v>2226.6</v>
      </c>
      <c r="G33" s="158">
        <v>2005.2</v>
      </c>
      <c r="H33" s="158">
        <v>1889.7</v>
      </c>
      <c r="I33" s="158">
        <v>1763.5</v>
      </c>
      <c r="J33" s="158">
        <v>1525.3</v>
      </c>
      <c r="K33" s="158">
        <v>2226.6</v>
      </c>
      <c r="L33" s="158">
        <v>2111.1</v>
      </c>
      <c r="M33" s="158">
        <v>2083.6999999999998</v>
      </c>
      <c r="N33" s="158">
        <v>2040.3</v>
      </c>
      <c r="O33" s="158">
        <v>2005.2</v>
      </c>
      <c r="P33" s="158">
        <v>1990.7</v>
      </c>
      <c r="Q33" s="158">
        <v>1945.6</v>
      </c>
      <c r="R33" s="158">
        <v>1932.7</v>
      </c>
      <c r="S33" s="158">
        <v>1889.7</v>
      </c>
      <c r="T33" s="158">
        <v>1835.9</v>
      </c>
      <c r="U33" s="158">
        <v>1838</v>
      </c>
      <c r="V33" s="158">
        <v>1791.4</v>
      </c>
      <c r="W33" s="158">
        <v>1763.5</v>
      </c>
      <c r="X33" s="158">
        <v>1710.1</v>
      </c>
      <c r="Y33" s="158">
        <v>1638</v>
      </c>
      <c r="Z33" s="158">
        <v>1613.3</v>
      </c>
      <c r="AA33" s="158">
        <v>1525.3</v>
      </c>
      <c r="AB33" s="158">
        <v>1465.9</v>
      </c>
      <c r="AC33" s="158">
        <v>1451.5</v>
      </c>
      <c r="AD33" s="121" t="s">
        <v>373</v>
      </c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</row>
    <row r="34" spans="1:183" s="25" customFormat="1" ht="30" customHeight="1" x14ac:dyDescent="0.3">
      <c r="A34" s="42"/>
      <c r="B34" s="114" t="s">
        <v>49</v>
      </c>
      <c r="C34" s="175">
        <v>1796.3</v>
      </c>
      <c r="D34" s="155">
        <v>2097.4</v>
      </c>
      <c r="E34" s="155">
        <v>2251.1</v>
      </c>
      <c r="F34" s="155">
        <v>2226.6</v>
      </c>
      <c r="G34" s="155">
        <v>2005.2</v>
      </c>
      <c r="H34" s="155">
        <v>1889.7</v>
      </c>
      <c r="I34" s="155">
        <v>1763.5</v>
      </c>
      <c r="J34" s="155">
        <v>1525.3</v>
      </c>
      <c r="K34" s="155">
        <v>2226.6</v>
      </c>
      <c r="L34" s="155">
        <v>2111.1</v>
      </c>
      <c r="M34" s="155">
        <v>2083.6999999999998</v>
      </c>
      <c r="N34" s="155">
        <v>2040.3</v>
      </c>
      <c r="O34" s="155">
        <v>2005.2</v>
      </c>
      <c r="P34" s="155">
        <v>1990.7</v>
      </c>
      <c r="Q34" s="155">
        <v>1945.6</v>
      </c>
      <c r="R34" s="155">
        <v>1932.7</v>
      </c>
      <c r="S34" s="155">
        <v>1889.7</v>
      </c>
      <c r="T34" s="155">
        <v>1835.9</v>
      </c>
      <c r="U34" s="155">
        <v>1838</v>
      </c>
      <c r="V34" s="155">
        <v>1791.4</v>
      </c>
      <c r="W34" s="155">
        <v>1763.5</v>
      </c>
      <c r="X34" s="155">
        <v>1710.1</v>
      </c>
      <c r="Y34" s="155">
        <v>1638</v>
      </c>
      <c r="Z34" s="155">
        <v>1613.3</v>
      </c>
      <c r="AA34" s="155">
        <v>1525.3</v>
      </c>
      <c r="AB34" s="155">
        <v>1465.9</v>
      </c>
      <c r="AC34" s="155">
        <v>1451.5</v>
      </c>
      <c r="AD34" s="115" t="s">
        <v>372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</row>
    <row r="35" spans="1:183" s="25" customFormat="1" ht="30" customHeight="1" x14ac:dyDescent="0.3">
      <c r="A35" s="42"/>
      <c r="B35" s="120" t="s">
        <v>56</v>
      </c>
      <c r="C35" s="178">
        <v>8379.2000000000007</v>
      </c>
      <c r="D35" s="158">
        <v>8906.4</v>
      </c>
      <c r="E35" s="158">
        <v>10101.9</v>
      </c>
      <c r="F35" s="158">
        <v>10751.300000000001</v>
      </c>
      <c r="G35" s="158">
        <v>10037.699999999999</v>
      </c>
      <c r="H35" s="158">
        <v>10392.799999999999</v>
      </c>
      <c r="I35" s="158">
        <v>10861.5</v>
      </c>
      <c r="J35" s="158">
        <v>11721.1</v>
      </c>
      <c r="K35" s="158">
        <v>10751.300000000001</v>
      </c>
      <c r="L35" s="158">
        <v>10284.1</v>
      </c>
      <c r="M35" s="158">
        <v>10179.199999999999</v>
      </c>
      <c r="N35" s="158">
        <v>10030.300000000001</v>
      </c>
      <c r="O35" s="158">
        <v>10037.699999999999</v>
      </c>
      <c r="P35" s="158">
        <v>10316.5</v>
      </c>
      <c r="Q35" s="158">
        <v>10406.9</v>
      </c>
      <c r="R35" s="158">
        <v>10296</v>
      </c>
      <c r="S35" s="158">
        <v>10392.799999999999</v>
      </c>
      <c r="T35" s="158">
        <v>10669.1</v>
      </c>
      <c r="U35" s="158">
        <v>10874.6</v>
      </c>
      <c r="V35" s="158">
        <v>10890.2</v>
      </c>
      <c r="W35" s="158">
        <v>10861.5</v>
      </c>
      <c r="X35" s="158">
        <v>11354.7</v>
      </c>
      <c r="Y35" s="158">
        <v>11488.8</v>
      </c>
      <c r="Z35" s="158">
        <v>11612.5</v>
      </c>
      <c r="AA35" s="158">
        <v>11721.1</v>
      </c>
      <c r="AB35" s="158">
        <v>12180.699999999999</v>
      </c>
      <c r="AC35" s="158">
        <v>12624.4</v>
      </c>
      <c r="AD35" s="121" t="s">
        <v>374</v>
      </c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</row>
    <row r="36" spans="1:183" s="25" customFormat="1" ht="30" customHeight="1" x14ac:dyDescent="0.3">
      <c r="A36" s="42"/>
      <c r="B36" s="118" t="s">
        <v>55</v>
      </c>
      <c r="C36" s="177">
        <v>1412.6</v>
      </c>
      <c r="D36" s="157">
        <v>1347.7</v>
      </c>
      <c r="E36" s="157">
        <v>1286.9000000000001</v>
      </c>
      <c r="F36" s="157">
        <v>1111.0999999999999</v>
      </c>
      <c r="G36" s="157">
        <v>806.8</v>
      </c>
      <c r="H36" s="157">
        <v>809.8</v>
      </c>
      <c r="I36" s="157">
        <v>553.1</v>
      </c>
      <c r="J36" s="157">
        <v>548.6</v>
      </c>
      <c r="K36" s="157">
        <v>1111.0999999999999</v>
      </c>
      <c r="L36" s="157">
        <v>1100.4000000000001</v>
      </c>
      <c r="M36" s="157">
        <v>836.4</v>
      </c>
      <c r="N36" s="157">
        <v>820.2</v>
      </c>
      <c r="O36" s="157">
        <v>806.8</v>
      </c>
      <c r="P36" s="157">
        <v>796</v>
      </c>
      <c r="Q36" s="157">
        <v>782.9</v>
      </c>
      <c r="R36" s="157">
        <v>771.9</v>
      </c>
      <c r="S36" s="157">
        <v>809.8</v>
      </c>
      <c r="T36" s="157">
        <v>801.5</v>
      </c>
      <c r="U36" s="157">
        <v>800.5</v>
      </c>
      <c r="V36" s="157">
        <v>603.1</v>
      </c>
      <c r="W36" s="157">
        <v>553.1</v>
      </c>
      <c r="X36" s="157">
        <v>551.1</v>
      </c>
      <c r="Y36" s="157">
        <v>550.29999999999995</v>
      </c>
      <c r="Z36" s="157">
        <v>549.4</v>
      </c>
      <c r="AA36" s="157">
        <v>548.6</v>
      </c>
      <c r="AB36" s="157">
        <v>546.79999999999995</v>
      </c>
      <c r="AC36" s="157">
        <v>546</v>
      </c>
      <c r="AD36" s="119" t="s">
        <v>368</v>
      </c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</row>
    <row r="37" spans="1:183" s="25" customFormat="1" ht="30" customHeight="1" x14ac:dyDescent="0.3">
      <c r="A37" s="42"/>
      <c r="B37" s="120" t="s">
        <v>54</v>
      </c>
      <c r="C37" s="178">
        <v>6966.6</v>
      </c>
      <c r="D37" s="158">
        <v>7558.7</v>
      </c>
      <c r="E37" s="158">
        <v>8815</v>
      </c>
      <c r="F37" s="158">
        <v>9640.2000000000007</v>
      </c>
      <c r="G37" s="158">
        <v>9230.9</v>
      </c>
      <c r="H37" s="158">
        <v>9583</v>
      </c>
      <c r="I37" s="158">
        <v>10308.4</v>
      </c>
      <c r="J37" s="158">
        <v>11172.5</v>
      </c>
      <c r="K37" s="158">
        <v>9640.2000000000007</v>
      </c>
      <c r="L37" s="158">
        <v>9183.7000000000007</v>
      </c>
      <c r="M37" s="158">
        <v>9342.7999999999993</v>
      </c>
      <c r="N37" s="158">
        <v>9210.1</v>
      </c>
      <c r="O37" s="158">
        <v>9230.9</v>
      </c>
      <c r="P37" s="158">
        <v>9520.5</v>
      </c>
      <c r="Q37" s="158">
        <v>9624</v>
      </c>
      <c r="R37" s="158">
        <v>9524.1</v>
      </c>
      <c r="S37" s="158">
        <v>9583</v>
      </c>
      <c r="T37" s="158">
        <v>9867.6</v>
      </c>
      <c r="U37" s="158">
        <v>10074.1</v>
      </c>
      <c r="V37" s="158">
        <v>10287.1</v>
      </c>
      <c r="W37" s="158">
        <v>10308.4</v>
      </c>
      <c r="X37" s="158">
        <v>10803.6</v>
      </c>
      <c r="Y37" s="158">
        <v>10938.5</v>
      </c>
      <c r="Z37" s="158">
        <v>11063.1</v>
      </c>
      <c r="AA37" s="158">
        <v>11172.5</v>
      </c>
      <c r="AB37" s="158">
        <v>11633.9</v>
      </c>
      <c r="AC37" s="158">
        <v>12078.4</v>
      </c>
      <c r="AD37" s="121" t="s">
        <v>375</v>
      </c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</row>
    <row r="38" spans="1:183" s="25" customFormat="1" ht="30" customHeight="1" x14ac:dyDescent="0.3">
      <c r="A38" s="42"/>
      <c r="B38" s="114" t="s">
        <v>53</v>
      </c>
      <c r="C38" s="175">
        <v>394.9</v>
      </c>
      <c r="D38" s="155">
        <v>441</v>
      </c>
      <c r="E38" s="155">
        <v>473</v>
      </c>
      <c r="F38" s="155">
        <v>886.8</v>
      </c>
      <c r="G38" s="155">
        <v>541.79999999999995</v>
      </c>
      <c r="H38" s="155">
        <v>619.29999999999995</v>
      </c>
      <c r="I38" s="155">
        <v>666.1</v>
      </c>
      <c r="J38" s="155">
        <v>964.6</v>
      </c>
      <c r="K38" s="155">
        <v>886.8</v>
      </c>
      <c r="L38" s="155">
        <v>1087.8</v>
      </c>
      <c r="M38" s="155">
        <v>630.79999999999995</v>
      </c>
      <c r="N38" s="155">
        <v>577</v>
      </c>
      <c r="O38" s="155">
        <v>541.79999999999995</v>
      </c>
      <c r="P38" s="155">
        <v>605.9</v>
      </c>
      <c r="Q38" s="155">
        <v>628.59999999999991</v>
      </c>
      <c r="R38" s="155">
        <v>644.5</v>
      </c>
      <c r="S38" s="155">
        <v>619.29999999999995</v>
      </c>
      <c r="T38" s="155">
        <v>651.9</v>
      </c>
      <c r="U38" s="155">
        <v>711.9</v>
      </c>
      <c r="V38" s="155">
        <v>687.09999999999991</v>
      </c>
      <c r="W38" s="155">
        <v>666.1</v>
      </c>
      <c r="X38" s="155">
        <v>720</v>
      </c>
      <c r="Y38" s="155">
        <v>775.59999999999991</v>
      </c>
      <c r="Z38" s="155">
        <v>801.5</v>
      </c>
      <c r="AA38" s="155">
        <v>964.6</v>
      </c>
      <c r="AB38" s="155">
        <v>937.5</v>
      </c>
      <c r="AC38" s="155">
        <v>1164.2</v>
      </c>
      <c r="AD38" s="115" t="s">
        <v>376</v>
      </c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</row>
    <row r="39" spans="1:183" s="25" customFormat="1" ht="30" customHeight="1" x14ac:dyDescent="0.3">
      <c r="A39" s="42"/>
      <c r="B39" s="120" t="s">
        <v>52</v>
      </c>
      <c r="C39" s="178">
        <v>235.1</v>
      </c>
      <c r="D39" s="158">
        <v>282.10000000000002</v>
      </c>
      <c r="E39" s="158">
        <v>307.5</v>
      </c>
      <c r="F39" s="158">
        <v>399.7</v>
      </c>
      <c r="G39" s="158">
        <v>388.9</v>
      </c>
      <c r="H39" s="158">
        <v>465.1</v>
      </c>
      <c r="I39" s="158">
        <v>516.20000000000005</v>
      </c>
      <c r="J39" s="158">
        <v>807.1</v>
      </c>
      <c r="K39" s="158">
        <v>399.7</v>
      </c>
      <c r="L39" s="158">
        <v>606.29999999999995</v>
      </c>
      <c r="M39" s="158">
        <v>477.6</v>
      </c>
      <c r="N39" s="158">
        <v>431.4</v>
      </c>
      <c r="O39" s="158">
        <v>388.9</v>
      </c>
      <c r="P39" s="158">
        <v>450.9</v>
      </c>
      <c r="Q39" s="158">
        <v>475.4</v>
      </c>
      <c r="R39" s="158">
        <v>493.8</v>
      </c>
      <c r="S39" s="158">
        <v>465.1</v>
      </c>
      <c r="T39" s="158">
        <v>499.8</v>
      </c>
      <c r="U39" s="158">
        <v>560.79999999999995</v>
      </c>
      <c r="V39" s="158">
        <v>531.4</v>
      </c>
      <c r="W39" s="158">
        <v>516.20000000000005</v>
      </c>
      <c r="X39" s="158">
        <v>567.6</v>
      </c>
      <c r="Y39" s="158">
        <v>617.79999999999995</v>
      </c>
      <c r="Z39" s="158">
        <v>644.1</v>
      </c>
      <c r="AA39" s="158">
        <v>807.1</v>
      </c>
      <c r="AB39" s="158">
        <v>781.5</v>
      </c>
      <c r="AC39" s="158">
        <v>1008.4</v>
      </c>
      <c r="AD39" s="121" t="s">
        <v>375</v>
      </c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</row>
    <row r="40" spans="1:183" s="25" customFormat="1" ht="30" customHeight="1" x14ac:dyDescent="0.3">
      <c r="A40" s="42"/>
      <c r="B40" s="114" t="s">
        <v>51</v>
      </c>
      <c r="C40" s="175">
        <v>235.1</v>
      </c>
      <c r="D40" s="155">
        <v>282.10000000000002</v>
      </c>
      <c r="E40" s="155">
        <v>307.5</v>
      </c>
      <c r="F40" s="155">
        <v>399.7</v>
      </c>
      <c r="G40" s="155">
        <v>388.9</v>
      </c>
      <c r="H40" s="155">
        <v>465.1</v>
      </c>
      <c r="I40" s="155">
        <v>516.20000000000005</v>
      </c>
      <c r="J40" s="155">
        <v>807.1</v>
      </c>
      <c r="K40" s="155">
        <v>399.7</v>
      </c>
      <c r="L40" s="155">
        <v>606.29999999999995</v>
      </c>
      <c r="M40" s="155">
        <v>477.6</v>
      </c>
      <c r="N40" s="155">
        <v>431.4</v>
      </c>
      <c r="O40" s="155">
        <v>388.9</v>
      </c>
      <c r="P40" s="155">
        <v>450.9</v>
      </c>
      <c r="Q40" s="155">
        <v>475.4</v>
      </c>
      <c r="R40" s="155">
        <v>493.8</v>
      </c>
      <c r="S40" s="155">
        <v>465.1</v>
      </c>
      <c r="T40" s="155">
        <v>499.8</v>
      </c>
      <c r="U40" s="155">
        <v>560.79999999999995</v>
      </c>
      <c r="V40" s="155">
        <v>531.4</v>
      </c>
      <c r="W40" s="155">
        <v>516.20000000000005</v>
      </c>
      <c r="X40" s="155">
        <v>567.6</v>
      </c>
      <c r="Y40" s="155">
        <v>617.79999999999995</v>
      </c>
      <c r="Z40" s="155">
        <v>644.1</v>
      </c>
      <c r="AA40" s="155">
        <v>807.1</v>
      </c>
      <c r="AB40" s="155">
        <v>781.5</v>
      </c>
      <c r="AC40" s="155">
        <v>1008.4</v>
      </c>
      <c r="AD40" s="115" t="s">
        <v>338</v>
      </c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</row>
    <row r="41" spans="1:183" s="25" customFormat="1" ht="30" customHeight="1" x14ac:dyDescent="0.3">
      <c r="A41" s="42"/>
      <c r="B41" s="120" t="s">
        <v>50</v>
      </c>
      <c r="C41" s="178">
        <v>159.80000000000001</v>
      </c>
      <c r="D41" s="158">
        <v>158.9</v>
      </c>
      <c r="E41" s="158">
        <v>165.5</v>
      </c>
      <c r="F41" s="158">
        <v>487.1</v>
      </c>
      <c r="G41" s="158">
        <v>152.9</v>
      </c>
      <c r="H41" s="158">
        <v>154.19999999999999</v>
      </c>
      <c r="I41" s="158">
        <v>149.9</v>
      </c>
      <c r="J41" s="158">
        <v>157.5</v>
      </c>
      <c r="K41" s="158">
        <v>487.1</v>
      </c>
      <c r="L41" s="158">
        <v>481.5</v>
      </c>
      <c r="M41" s="158">
        <v>153.19999999999999</v>
      </c>
      <c r="N41" s="158">
        <v>145.6</v>
      </c>
      <c r="O41" s="158">
        <v>152.9</v>
      </c>
      <c r="P41" s="158">
        <v>155</v>
      </c>
      <c r="Q41" s="158">
        <v>153.19999999999999</v>
      </c>
      <c r="R41" s="158">
        <v>150.69999999999999</v>
      </c>
      <c r="S41" s="158">
        <v>154.19999999999999</v>
      </c>
      <c r="T41" s="158">
        <v>152.1</v>
      </c>
      <c r="U41" s="158">
        <v>151.1</v>
      </c>
      <c r="V41" s="158">
        <v>155.69999999999999</v>
      </c>
      <c r="W41" s="158">
        <v>149.9</v>
      </c>
      <c r="X41" s="158">
        <v>152.4</v>
      </c>
      <c r="Y41" s="158">
        <v>157.80000000000001</v>
      </c>
      <c r="Z41" s="158">
        <v>157.4</v>
      </c>
      <c r="AA41" s="158">
        <v>157.5</v>
      </c>
      <c r="AB41" s="158">
        <v>156</v>
      </c>
      <c r="AC41" s="158">
        <v>155.80000000000001</v>
      </c>
      <c r="AD41" s="121" t="s">
        <v>377</v>
      </c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</row>
    <row r="42" spans="1:183" s="25" customFormat="1" ht="30" customHeight="1" x14ac:dyDescent="0.3">
      <c r="A42" s="42"/>
      <c r="B42" s="114" t="s">
        <v>49</v>
      </c>
      <c r="C42" s="175">
        <v>159.80000000000001</v>
      </c>
      <c r="D42" s="155">
        <v>158.9</v>
      </c>
      <c r="E42" s="155">
        <v>165.5</v>
      </c>
      <c r="F42" s="155">
        <v>487.1</v>
      </c>
      <c r="G42" s="155">
        <v>152.9</v>
      </c>
      <c r="H42" s="155">
        <v>154.19999999999999</v>
      </c>
      <c r="I42" s="155">
        <v>149.9</v>
      </c>
      <c r="J42" s="155">
        <v>157.5</v>
      </c>
      <c r="K42" s="155">
        <v>487.1</v>
      </c>
      <c r="L42" s="155">
        <v>481.5</v>
      </c>
      <c r="M42" s="155">
        <v>153.19999999999999</v>
      </c>
      <c r="N42" s="155">
        <v>145.6</v>
      </c>
      <c r="O42" s="155">
        <v>152.9</v>
      </c>
      <c r="P42" s="155">
        <v>155</v>
      </c>
      <c r="Q42" s="155">
        <v>153.19999999999999</v>
      </c>
      <c r="R42" s="155">
        <v>150.69999999999999</v>
      </c>
      <c r="S42" s="155">
        <v>154.19999999999999</v>
      </c>
      <c r="T42" s="155">
        <v>152.1</v>
      </c>
      <c r="U42" s="155">
        <v>151.1</v>
      </c>
      <c r="V42" s="155">
        <v>155.69999999999999</v>
      </c>
      <c r="W42" s="155">
        <v>149.9</v>
      </c>
      <c r="X42" s="155">
        <v>152.4</v>
      </c>
      <c r="Y42" s="155">
        <v>157.80000000000001</v>
      </c>
      <c r="Z42" s="155">
        <v>157.4</v>
      </c>
      <c r="AA42" s="155">
        <v>157.5</v>
      </c>
      <c r="AB42" s="155">
        <v>156</v>
      </c>
      <c r="AC42" s="155">
        <v>155.80000000000001</v>
      </c>
      <c r="AD42" s="115" t="s">
        <v>335</v>
      </c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</row>
    <row r="43" spans="1:183" s="25" customFormat="1" ht="33.75" customHeight="1" x14ac:dyDescent="0.3">
      <c r="A43" s="42"/>
      <c r="B43" s="251" t="s">
        <v>48</v>
      </c>
      <c r="C43" s="252">
        <v>50009.201778499628</v>
      </c>
      <c r="D43" s="253">
        <v>50890.18280511404</v>
      </c>
      <c r="E43" s="253">
        <v>53980.556390626502</v>
      </c>
      <c r="F43" s="253">
        <v>59042.400000000009</v>
      </c>
      <c r="G43" s="253">
        <v>60797.5</v>
      </c>
      <c r="H43" s="253">
        <v>63636.733007989911</v>
      </c>
      <c r="I43" s="253">
        <v>65858.033007989899</v>
      </c>
      <c r="J43" s="253">
        <v>69255.233007989911</v>
      </c>
      <c r="K43" s="253">
        <v>59042.400000000009</v>
      </c>
      <c r="L43" s="253">
        <v>59289.291871025525</v>
      </c>
      <c r="M43" s="253">
        <v>60073.262931348618</v>
      </c>
      <c r="N43" s="253">
        <v>59960.56800669487</v>
      </c>
      <c r="O43" s="253">
        <v>60797.5</v>
      </c>
      <c r="P43" s="253">
        <v>61616.160796806485</v>
      </c>
      <c r="Q43" s="253">
        <v>62672.435398230868</v>
      </c>
      <c r="R43" s="253">
        <v>62714.496979526375</v>
      </c>
      <c r="S43" s="253">
        <v>63636.733007989911</v>
      </c>
      <c r="T43" s="253">
        <v>64174.633007989905</v>
      </c>
      <c r="U43" s="253">
        <v>64822.233007989911</v>
      </c>
      <c r="V43" s="253">
        <v>65711.933007989923</v>
      </c>
      <c r="W43" s="253">
        <v>65858.033007989899</v>
      </c>
      <c r="X43" s="253">
        <v>67085.933007989923</v>
      </c>
      <c r="Y43" s="253">
        <v>67724.633007989905</v>
      </c>
      <c r="Z43" s="253">
        <v>68185.433007989923</v>
      </c>
      <c r="AA43" s="253">
        <v>69255.233007989911</v>
      </c>
      <c r="AB43" s="253">
        <v>69677.533576969901</v>
      </c>
      <c r="AC43" s="253">
        <v>70367.851090969911</v>
      </c>
      <c r="AD43" s="254" t="s">
        <v>202</v>
      </c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</row>
    <row r="44" spans="1:183" s="25" customFormat="1" ht="37.5" customHeight="1" x14ac:dyDescent="0.3">
      <c r="A44" s="42"/>
      <c r="B44" s="255" t="s">
        <v>546</v>
      </c>
      <c r="C44" s="256">
        <v>-32149.570178499627</v>
      </c>
      <c r="D44" s="257">
        <v>-32395.351205114042</v>
      </c>
      <c r="E44" s="257">
        <v>-33703.624790626505</v>
      </c>
      <c r="F44" s="257">
        <v>-30861.41046769901</v>
      </c>
      <c r="G44" s="257">
        <v>-33519.006260200098</v>
      </c>
      <c r="H44" s="257">
        <v>-35442.013060847385</v>
      </c>
      <c r="I44" s="257">
        <v>-35144.613060847376</v>
      </c>
      <c r="J44" s="257">
        <v>-33196.513060847385</v>
      </c>
      <c r="K44" s="257">
        <v>-30861.41046769901</v>
      </c>
      <c r="L44" s="257">
        <v>-31612.515085409363</v>
      </c>
      <c r="M44" s="257">
        <v>-33215.820198600071</v>
      </c>
      <c r="N44" s="257">
        <v>-33539.874500419559</v>
      </c>
      <c r="O44" s="257">
        <v>-33519.006260200098</v>
      </c>
      <c r="P44" s="257">
        <v>-34574.649844465472</v>
      </c>
      <c r="Q44" s="257">
        <v>-35054.936196087816</v>
      </c>
      <c r="R44" s="257">
        <v>-35221.362823954252</v>
      </c>
      <c r="S44" s="257">
        <v>-35442.013060847385</v>
      </c>
      <c r="T44" s="257">
        <v>-35852.613060847376</v>
      </c>
      <c r="U44" s="257">
        <v>-35926.413060847379</v>
      </c>
      <c r="V44" s="257">
        <v>-35424.413060847393</v>
      </c>
      <c r="W44" s="257">
        <v>-35144.613060847376</v>
      </c>
      <c r="X44" s="257">
        <v>-35405.813060847395</v>
      </c>
      <c r="Y44" s="257">
        <v>-35773.813060847373</v>
      </c>
      <c r="Z44" s="257">
        <v>-34427.11306084739</v>
      </c>
      <c r="AA44" s="257">
        <v>-33196.513060847385</v>
      </c>
      <c r="AB44" s="257">
        <v>-32977.513629827372</v>
      </c>
      <c r="AC44" s="257">
        <v>-33847.631143827384</v>
      </c>
      <c r="AD44" s="258" t="s">
        <v>770</v>
      </c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</row>
    <row r="45" spans="1:183" s="25" customFormat="1" ht="9.75" customHeight="1" x14ac:dyDescent="0.3">
      <c r="B45" s="379"/>
      <c r="C45" s="380"/>
      <c r="D45" s="381"/>
      <c r="E45" s="381"/>
      <c r="F45" s="381"/>
      <c r="G45" s="381"/>
      <c r="H45" s="381"/>
      <c r="I45" s="381"/>
      <c r="J45" s="381"/>
      <c r="K45" s="381"/>
      <c r="L45" s="381"/>
      <c r="M45" s="381"/>
      <c r="N45" s="381"/>
      <c r="O45" s="381"/>
      <c r="P45" s="381"/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81"/>
      <c r="AB45" s="381"/>
      <c r="AC45" s="381"/>
      <c r="AD45" s="382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</row>
    <row r="46" spans="1:183" s="25" customFormat="1" ht="26.25" customHeight="1" x14ac:dyDescent="0.3">
      <c r="B46" s="379"/>
      <c r="C46" s="380"/>
      <c r="D46" s="381"/>
      <c r="E46" s="381"/>
      <c r="F46" s="381"/>
      <c r="G46" s="381"/>
      <c r="H46" s="381"/>
      <c r="I46" s="381"/>
      <c r="J46" s="381"/>
      <c r="K46" s="381"/>
      <c r="L46" s="381"/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381"/>
      <c r="AD46" s="382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</row>
    <row r="47" spans="1:183" s="344" customFormat="1" ht="30" customHeight="1" x14ac:dyDescent="0.25">
      <c r="B47" s="276" t="s">
        <v>481</v>
      </c>
      <c r="C47" s="377"/>
      <c r="D47" s="377"/>
      <c r="E47" s="377"/>
      <c r="F47" s="377"/>
      <c r="G47" s="377"/>
      <c r="H47" s="377"/>
      <c r="I47" s="377"/>
      <c r="J47" s="377"/>
      <c r="K47" s="377"/>
      <c r="L47" s="377"/>
      <c r="M47" s="377"/>
      <c r="N47" s="377"/>
      <c r="O47" s="377"/>
      <c r="P47" s="377"/>
      <c r="Q47" s="377"/>
      <c r="R47" s="377"/>
      <c r="S47" s="377"/>
      <c r="T47" s="377"/>
      <c r="U47" s="377"/>
      <c r="V47" s="377"/>
      <c r="W47" s="377"/>
      <c r="X47" s="377"/>
      <c r="Y47" s="377"/>
      <c r="Z47" s="377"/>
      <c r="AA47" s="377"/>
      <c r="AB47" s="377"/>
      <c r="AC47" s="377"/>
      <c r="AD47" s="378" t="s">
        <v>541</v>
      </c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</row>
    <row r="48" spans="1:183" s="641" customFormat="1" ht="90" customHeight="1" x14ac:dyDescent="0.25">
      <c r="B48" s="877" t="s">
        <v>837</v>
      </c>
      <c r="C48" s="877"/>
      <c r="D48" s="877"/>
      <c r="E48" s="877"/>
      <c r="F48" s="877"/>
      <c r="G48" s="877"/>
      <c r="H48" s="877"/>
      <c r="I48" s="877"/>
      <c r="J48" s="877"/>
      <c r="K48" s="877"/>
      <c r="L48" s="877"/>
      <c r="M48" s="877"/>
      <c r="N48" s="877"/>
      <c r="O48" s="877"/>
      <c r="P48" s="877"/>
      <c r="Q48" s="877"/>
      <c r="R48" s="877"/>
      <c r="S48" s="877"/>
      <c r="T48" s="877"/>
      <c r="U48" s="877"/>
      <c r="V48" s="877"/>
      <c r="W48" s="877"/>
      <c r="X48" s="954" t="s">
        <v>840</v>
      </c>
      <c r="Y48" s="954"/>
      <c r="Z48" s="954"/>
      <c r="AA48" s="954"/>
      <c r="AB48" s="954"/>
      <c r="AC48" s="954"/>
      <c r="AD48" s="954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</row>
    <row r="49" spans="2:183" s="344" customFormat="1" ht="30" customHeight="1" x14ac:dyDescent="0.25">
      <c r="B49" s="276" t="s">
        <v>46</v>
      </c>
      <c r="C49" s="378"/>
      <c r="D49" s="378"/>
      <c r="E49" s="378"/>
      <c r="F49" s="378"/>
      <c r="G49" s="378"/>
      <c r="H49" s="378"/>
      <c r="I49" s="378"/>
      <c r="J49" s="378"/>
      <c r="K49" s="378"/>
      <c r="L49" s="378"/>
      <c r="M49" s="378"/>
      <c r="N49" s="450"/>
      <c r="O49" s="450"/>
      <c r="P49" s="450"/>
      <c r="Q49" s="450"/>
      <c r="R49" s="450"/>
      <c r="S49"/>
      <c r="T49"/>
      <c r="U49"/>
      <c r="V49"/>
      <c r="W49"/>
      <c r="X49"/>
      <c r="Y49"/>
      <c r="Z49"/>
      <c r="AA49"/>
      <c r="AB49"/>
      <c r="AC49"/>
      <c r="AD49" s="450" t="s">
        <v>227</v>
      </c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</row>
    <row r="50" spans="2:183" s="344" customFormat="1" ht="30" customHeight="1" x14ac:dyDescent="0.25">
      <c r="B50" s="277" t="s">
        <v>838</v>
      </c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/>
      <c r="T50"/>
      <c r="U50" s="278"/>
      <c r="V50" s="278"/>
      <c r="W50" s="278"/>
      <c r="X50" s="278"/>
      <c r="Y50" s="278"/>
      <c r="Z50" s="278"/>
      <c r="AA50" s="278"/>
      <c r="AB50" s="278"/>
      <c r="AC50" s="278"/>
      <c r="AD50" s="278" t="s">
        <v>841</v>
      </c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</row>
    <row r="51" spans="2:183" s="344" customFormat="1" ht="30" customHeight="1" x14ac:dyDescent="0.25">
      <c r="B51" s="276" t="s">
        <v>45</v>
      </c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/>
      <c r="T51"/>
      <c r="U51" s="279"/>
      <c r="V51" s="279"/>
      <c r="W51" s="279"/>
      <c r="X51" s="279"/>
      <c r="Y51" s="279"/>
      <c r="Z51" s="279"/>
      <c r="AA51" s="279"/>
      <c r="AB51" s="279"/>
      <c r="AC51" s="279"/>
      <c r="AD51" s="373" t="s">
        <v>543</v>
      </c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</row>
    <row r="52" spans="2:183" s="344" customFormat="1" ht="30" customHeight="1" x14ac:dyDescent="0.25">
      <c r="B52" s="276" t="s">
        <v>839</v>
      </c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373" t="s">
        <v>842</v>
      </c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</row>
    <row r="54" spans="2:183" ht="27.75" x14ac:dyDescent="0.4">
      <c r="C54" s="732"/>
      <c r="D54" s="732"/>
      <c r="E54" s="732"/>
      <c r="F54" s="732"/>
      <c r="G54" s="732"/>
      <c r="H54" s="732"/>
      <c r="I54" s="732"/>
      <c r="J54" s="732"/>
      <c r="L54" s="631"/>
      <c r="M54" s="631"/>
      <c r="N54" s="631"/>
      <c r="O54" s="631"/>
      <c r="P54" s="631"/>
      <c r="Q54" s="631"/>
      <c r="R54" s="631"/>
      <c r="S54" s="631"/>
      <c r="T54" s="631"/>
      <c r="U54" s="631"/>
      <c r="V54" s="631"/>
      <c r="W54" s="631"/>
      <c r="X54" s="631"/>
      <c r="Y54" s="631"/>
      <c r="Z54" s="631"/>
      <c r="AA54" s="631"/>
      <c r="AB54" s="631"/>
      <c r="AC54" s="631"/>
    </row>
    <row r="55" spans="2:183" ht="23.25" x14ac:dyDescent="0.35">
      <c r="C55" s="732"/>
      <c r="D55" s="732"/>
      <c r="E55" s="732"/>
      <c r="F55" s="732"/>
      <c r="G55" s="732"/>
      <c r="H55" s="732"/>
      <c r="I55" s="732"/>
      <c r="J55" s="732"/>
    </row>
    <row r="56" spans="2:183" ht="23.25" x14ac:dyDescent="0.35">
      <c r="C56" s="732"/>
      <c r="D56" s="732"/>
      <c r="E56" s="732"/>
      <c r="F56" s="732"/>
      <c r="G56" s="732"/>
      <c r="H56" s="732"/>
      <c r="I56" s="732"/>
      <c r="J56" s="732"/>
    </row>
    <row r="57" spans="2:183" ht="23.25" x14ac:dyDescent="0.35">
      <c r="C57" s="732"/>
      <c r="D57" s="732"/>
      <c r="E57" s="732"/>
      <c r="F57" s="732"/>
      <c r="G57" s="732"/>
      <c r="H57" s="732"/>
      <c r="I57" s="732"/>
      <c r="J57" s="732"/>
    </row>
    <row r="58" spans="2:183" ht="23.25" x14ac:dyDescent="0.35">
      <c r="C58" s="732"/>
      <c r="D58" s="732"/>
      <c r="E58" s="732"/>
      <c r="F58" s="732"/>
      <c r="G58" s="732"/>
      <c r="H58" s="732"/>
      <c r="I58" s="732"/>
      <c r="J58" s="732"/>
    </row>
    <row r="59" spans="2:183" ht="23.25" x14ac:dyDescent="0.35">
      <c r="C59" s="732"/>
      <c r="D59" s="732"/>
      <c r="E59" s="732"/>
      <c r="F59" s="732"/>
      <c r="G59" s="732"/>
      <c r="H59" s="732"/>
      <c r="I59" s="732"/>
      <c r="J59" s="732"/>
    </row>
    <row r="60" spans="2:183" ht="23.25" x14ac:dyDescent="0.35">
      <c r="C60" s="732"/>
      <c r="D60" s="732"/>
      <c r="E60" s="732"/>
      <c r="F60" s="732"/>
      <c r="G60" s="732"/>
      <c r="H60" s="732"/>
      <c r="I60" s="732"/>
      <c r="J60" s="732"/>
    </row>
    <row r="61" spans="2:183" ht="23.25" x14ac:dyDescent="0.35">
      <c r="C61" s="732"/>
      <c r="D61" s="732"/>
      <c r="E61" s="732"/>
      <c r="F61" s="732"/>
      <c r="G61" s="732"/>
      <c r="H61" s="732"/>
      <c r="I61" s="732"/>
      <c r="J61" s="732"/>
    </row>
    <row r="62" spans="2:183" ht="23.25" x14ac:dyDescent="0.35">
      <c r="C62" s="732"/>
      <c r="D62" s="732"/>
      <c r="E62" s="732"/>
      <c r="F62" s="732"/>
      <c r="G62" s="732"/>
      <c r="H62" s="732"/>
      <c r="I62" s="732"/>
      <c r="J62" s="732"/>
    </row>
    <row r="63" spans="2:183" ht="23.25" x14ac:dyDescent="0.35">
      <c r="C63" s="732"/>
      <c r="D63" s="732"/>
      <c r="E63" s="732"/>
      <c r="F63" s="732"/>
      <c r="G63" s="732"/>
      <c r="H63" s="732"/>
      <c r="I63" s="732"/>
      <c r="J63" s="732"/>
    </row>
    <row r="64" spans="2:183" ht="23.25" x14ac:dyDescent="0.35">
      <c r="C64" s="732"/>
      <c r="D64" s="732"/>
      <c r="E64" s="732"/>
      <c r="F64" s="732"/>
      <c r="G64" s="732"/>
      <c r="H64" s="732"/>
      <c r="I64" s="732"/>
      <c r="J64" s="732"/>
    </row>
    <row r="65" spans="3:10" ht="23.25" x14ac:dyDescent="0.35">
      <c r="C65" s="732"/>
      <c r="D65" s="732"/>
      <c r="E65" s="732"/>
      <c r="F65" s="732"/>
      <c r="G65" s="732"/>
      <c r="H65" s="732"/>
      <c r="I65" s="732"/>
      <c r="J65" s="732"/>
    </row>
    <row r="66" spans="3:10" ht="23.25" x14ac:dyDescent="0.35">
      <c r="C66" s="732"/>
      <c r="D66" s="732"/>
      <c r="E66" s="732"/>
      <c r="F66" s="732"/>
      <c r="G66" s="732"/>
      <c r="H66" s="732"/>
      <c r="I66" s="732"/>
      <c r="J66" s="732"/>
    </row>
    <row r="67" spans="3:10" ht="23.25" x14ac:dyDescent="0.35">
      <c r="C67" s="732"/>
      <c r="D67" s="732"/>
      <c r="E67" s="732"/>
      <c r="F67" s="732"/>
      <c r="G67" s="732"/>
      <c r="H67" s="732"/>
      <c r="I67" s="732"/>
      <c r="J67" s="732"/>
    </row>
    <row r="68" spans="3:10" ht="23.25" x14ac:dyDescent="0.35">
      <c r="C68" s="732"/>
      <c r="D68" s="732"/>
      <c r="E68" s="732"/>
      <c r="F68" s="732"/>
      <c r="G68" s="732"/>
      <c r="H68" s="732"/>
      <c r="I68" s="732"/>
      <c r="J68" s="732"/>
    </row>
    <row r="69" spans="3:10" ht="23.25" x14ac:dyDescent="0.35">
      <c r="C69" s="732"/>
      <c r="D69" s="732"/>
      <c r="E69" s="732"/>
      <c r="F69" s="732"/>
      <c r="G69" s="732"/>
      <c r="H69" s="732"/>
      <c r="I69" s="732"/>
      <c r="J69" s="732"/>
    </row>
    <row r="70" spans="3:10" ht="23.25" x14ac:dyDescent="0.35">
      <c r="C70" s="732"/>
      <c r="D70" s="732"/>
      <c r="E70" s="732"/>
      <c r="F70" s="732"/>
      <c r="G70" s="732"/>
      <c r="H70" s="732"/>
      <c r="I70" s="732"/>
      <c r="J70" s="732"/>
    </row>
    <row r="71" spans="3:10" ht="23.25" x14ac:dyDescent="0.35">
      <c r="C71" s="732"/>
      <c r="D71" s="732"/>
      <c r="E71" s="732"/>
      <c r="F71" s="732"/>
      <c r="G71" s="732"/>
      <c r="H71" s="732"/>
      <c r="I71" s="732"/>
      <c r="J71" s="732"/>
    </row>
    <row r="72" spans="3:10" ht="23.25" x14ac:dyDescent="0.35">
      <c r="C72" s="732"/>
      <c r="D72" s="732"/>
      <c r="E72" s="732"/>
      <c r="F72" s="732"/>
      <c r="G72" s="732"/>
      <c r="H72" s="732"/>
      <c r="I72" s="732"/>
      <c r="J72" s="732"/>
    </row>
    <row r="73" spans="3:10" ht="23.25" x14ac:dyDescent="0.35">
      <c r="C73" s="732"/>
      <c r="D73" s="732"/>
      <c r="E73" s="732"/>
      <c r="F73" s="732"/>
      <c r="G73" s="732"/>
      <c r="H73" s="732"/>
      <c r="I73" s="732"/>
      <c r="J73" s="732"/>
    </row>
    <row r="74" spans="3:10" ht="23.25" x14ac:dyDescent="0.35">
      <c r="C74" s="732"/>
      <c r="D74" s="732"/>
      <c r="E74" s="732"/>
      <c r="F74" s="732"/>
      <c r="G74" s="732"/>
      <c r="H74" s="732"/>
      <c r="I74" s="732"/>
      <c r="J74" s="732"/>
    </row>
    <row r="75" spans="3:10" ht="23.25" x14ac:dyDescent="0.35">
      <c r="C75" s="732"/>
      <c r="D75" s="732"/>
      <c r="E75" s="732"/>
      <c r="F75" s="732"/>
      <c r="G75" s="732"/>
      <c r="H75" s="732"/>
      <c r="I75" s="732"/>
      <c r="J75" s="732"/>
    </row>
    <row r="76" spans="3:10" ht="23.25" x14ac:dyDescent="0.35">
      <c r="C76" s="732"/>
      <c r="D76" s="732"/>
      <c r="E76" s="732"/>
      <c r="F76" s="732"/>
      <c r="G76" s="732"/>
      <c r="H76" s="732"/>
      <c r="I76" s="732"/>
      <c r="J76" s="732"/>
    </row>
    <row r="77" spans="3:10" ht="23.25" x14ac:dyDescent="0.35">
      <c r="C77" s="732"/>
      <c r="D77" s="732"/>
      <c r="E77" s="732"/>
      <c r="F77" s="732"/>
      <c r="G77" s="732"/>
      <c r="H77" s="732"/>
      <c r="I77" s="732"/>
      <c r="J77" s="732"/>
    </row>
    <row r="78" spans="3:10" ht="23.25" x14ac:dyDescent="0.35">
      <c r="C78" s="732"/>
      <c r="D78" s="732"/>
      <c r="E78" s="732"/>
      <c r="F78" s="732"/>
      <c r="G78" s="732"/>
      <c r="H78" s="732"/>
      <c r="I78" s="732"/>
      <c r="J78" s="732"/>
    </row>
    <row r="79" spans="3:10" ht="23.25" x14ac:dyDescent="0.35">
      <c r="C79" s="732"/>
      <c r="D79" s="732"/>
      <c r="E79" s="732"/>
      <c r="F79" s="732"/>
      <c r="G79" s="732"/>
      <c r="H79" s="732"/>
      <c r="I79" s="732"/>
      <c r="J79" s="732"/>
    </row>
    <row r="80" spans="3:10" ht="23.25" x14ac:dyDescent="0.35">
      <c r="C80" s="732"/>
      <c r="D80" s="732"/>
      <c r="E80" s="732"/>
      <c r="F80" s="732"/>
      <c r="G80" s="732"/>
      <c r="H80" s="732"/>
      <c r="I80" s="732"/>
      <c r="J80" s="732"/>
    </row>
    <row r="81" spans="3:29" ht="23.25" x14ac:dyDescent="0.35">
      <c r="C81" s="732"/>
      <c r="D81" s="732"/>
      <c r="E81" s="732"/>
      <c r="F81" s="732"/>
      <c r="G81" s="732"/>
      <c r="H81" s="732"/>
      <c r="I81" s="732"/>
      <c r="J81" s="732"/>
    </row>
    <row r="82" spans="3:29" ht="23.25" x14ac:dyDescent="0.35">
      <c r="C82" s="732"/>
      <c r="D82" s="732"/>
      <c r="E82" s="732"/>
      <c r="F82" s="732"/>
      <c r="G82" s="732"/>
      <c r="H82" s="732"/>
      <c r="I82" s="732"/>
      <c r="J82" s="732"/>
    </row>
    <row r="83" spans="3:29" ht="23.25" x14ac:dyDescent="0.35">
      <c r="C83" s="732"/>
      <c r="D83" s="732"/>
      <c r="E83" s="732"/>
      <c r="F83" s="732"/>
      <c r="G83" s="732"/>
      <c r="H83" s="732"/>
      <c r="I83" s="732"/>
      <c r="J83" s="732"/>
    </row>
    <row r="84" spans="3:29" ht="23.25" x14ac:dyDescent="0.35">
      <c r="C84" s="732"/>
      <c r="D84" s="732"/>
      <c r="E84" s="732"/>
      <c r="F84" s="732"/>
      <c r="G84" s="732"/>
      <c r="H84" s="732"/>
      <c r="I84" s="732"/>
      <c r="J84" s="732"/>
    </row>
    <row r="85" spans="3:29" ht="23.25" x14ac:dyDescent="0.35">
      <c r="C85" s="732"/>
      <c r="D85" s="732"/>
      <c r="E85" s="732"/>
      <c r="F85" s="732"/>
      <c r="G85" s="732"/>
      <c r="H85" s="732"/>
      <c r="I85" s="732"/>
      <c r="J85" s="732"/>
    </row>
    <row r="86" spans="3:29" ht="23.25" x14ac:dyDescent="0.35">
      <c r="C86" s="732"/>
      <c r="D86" s="732"/>
      <c r="E86" s="732"/>
      <c r="F86" s="732"/>
      <c r="G86" s="732"/>
      <c r="H86" s="732"/>
      <c r="I86" s="732"/>
      <c r="J86" s="732"/>
    </row>
    <row r="87" spans="3:29" ht="23.25" x14ac:dyDescent="0.35">
      <c r="C87" s="732"/>
      <c r="D87" s="732"/>
      <c r="E87" s="732"/>
      <c r="F87" s="732"/>
      <c r="G87" s="732"/>
      <c r="H87" s="732"/>
      <c r="I87" s="732"/>
      <c r="J87" s="732"/>
    </row>
    <row r="88" spans="3:29" ht="23.25" x14ac:dyDescent="0.35">
      <c r="C88" s="732"/>
      <c r="D88" s="732"/>
      <c r="E88" s="732"/>
      <c r="F88" s="732"/>
      <c r="G88" s="732"/>
      <c r="H88" s="732"/>
      <c r="I88" s="732"/>
      <c r="J88" s="732"/>
    </row>
    <row r="89" spans="3:29" ht="23.25" x14ac:dyDescent="0.35">
      <c r="C89" s="732"/>
      <c r="D89" s="732"/>
      <c r="E89" s="732"/>
      <c r="F89" s="732"/>
      <c r="G89" s="732"/>
      <c r="H89" s="732"/>
      <c r="I89" s="732"/>
      <c r="J89" s="732"/>
    </row>
    <row r="93" spans="3:29" ht="23.25" x14ac:dyDescent="0.35">
      <c r="C93" s="732"/>
      <c r="D93" s="732"/>
      <c r="E93" s="732"/>
      <c r="F93" s="732"/>
      <c r="G93" s="732"/>
      <c r="H93" s="732"/>
      <c r="I93" s="732"/>
      <c r="J93" s="732"/>
      <c r="K93" s="732"/>
      <c r="L93" s="732"/>
      <c r="M93" s="732"/>
      <c r="N93" s="732"/>
      <c r="O93" s="732"/>
      <c r="P93" s="732"/>
      <c r="Q93" s="732"/>
      <c r="R93" s="732"/>
      <c r="S93" s="732"/>
      <c r="T93" s="732"/>
      <c r="U93" s="732"/>
      <c r="V93" s="732"/>
      <c r="W93" s="732"/>
      <c r="X93" s="732"/>
      <c r="Y93" s="732"/>
      <c r="Z93" s="732"/>
      <c r="AA93" s="732"/>
      <c r="AB93" s="732"/>
      <c r="AC93" s="732"/>
    </row>
    <row r="94" spans="3:29" ht="23.25" x14ac:dyDescent="0.35">
      <c r="C94" s="732"/>
      <c r="D94" s="732"/>
      <c r="E94" s="732"/>
      <c r="F94" s="732"/>
      <c r="G94" s="732"/>
      <c r="H94" s="732"/>
      <c r="I94" s="732"/>
      <c r="J94" s="732"/>
      <c r="K94" s="732"/>
      <c r="L94" s="732"/>
      <c r="M94" s="732"/>
      <c r="N94" s="732"/>
      <c r="O94" s="732"/>
      <c r="P94" s="732"/>
      <c r="Q94" s="732"/>
      <c r="R94" s="732"/>
      <c r="S94" s="732"/>
      <c r="T94" s="732"/>
      <c r="U94" s="732"/>
      <c r="V94" s="732"/>
      <c r="W94" s="732"/>
      <c r="X94" s="732"/>
      <c r="Y94" s="732"/>
      <c r="Z94" s="732"/>
      <c r="AA94" s="732"/>
      <c r="AB94" s="732"/>
      <c r="AC94" s="732"/>
    </row>
    <row r="95" spans="3:29" ht="23.25" x14ac:dyDescent="0.35">
      <c r="C95" s="732"/>
      <c r="D95" s="732"/>
      <c r="E95" s="732"/>
      <c r="F95" s="732"/>
      <c r="G95" s="732"/>
      <c r="H95" s="732"/>
      <c r="I95" s="732"/>
      <c r="J95" s="732"/>
      <c r="K95" s="732"/>
      <c r="L95" s="732"/>
      <c r="M95" s="732"/>
      <c r="N95" s="732"/>
      <c r="O95" s="732"/>
      <c r="P95" s="732"/>
      <c r="Q95" s="732"/>
      <c r="R95" s="732"/>
      <c r="S95" s="732"/>
      <c r="T95" s="732"/>
      <c r="U95" s="732"/>
      <c r="V95" s="732"/>
      <c r="W95" s="732"/>
      <c r="X95" s="732"/>
      <c r="Y95" s="732"/>
      <c r="Z95" s="732"/>
      <c r="AA95" s="732"/>
      <c r="AB95" s="732"/>
      <c r="AC95" s="732"/>
    </row>
    <row r="96" spans="3:29" ht="23.25" x14ac:dyDescent="0.35">
      <c r="C96" s="732"/>
      <c r="D96" s="732"/>
      <c r="E96" s="732"/>
      <c r="F96" s="732"/>
      <c r="G96" s="732"/>
      <c r="H96" s="732"/>
      <c r="I96" s="732"/>
      <c r="J96" s="732"/>
      <c r="K96" s="732"/>
      <c r="L96" s="732"/>
      <c r="M96" s="732"/>
      <c r="N96" s="732"/>
      <c r="O96" s="732"/>
      <c r="P96" s="732"/>
      <c r="Q96" s="732"/>
      <c r="R96" s="732"/>
      <c r="S96" s="732"/>
      <c r="T96" s="732"/>
      <c r="U96" s="732"/>
      <c r="V96" s="732"/>
      <c r="W96" s="732"/>
      <c r="X96" s="732"/>
      <c r="Y96" s="732"/>
      <c r="Z96" s="732"/>
      <c r="AA96" s="732"/>
      <c r="AB96" s="732"/>
      <c r="AC96" s="732"/>
    </row>
    <row r="97" spans="3:29" ht="23.25" x14ac:dyDescent="0.35">
      <c r="C97" s="732"/>
      <c r="D97" s="732"/>
      <c r="E97" s="732"/>
      <c r="F97" s="732"/>
      <c r="G97" s="732"/>
      <c r="H97" s="732"/>
      <c r="I97" s="732"/>
      <c r="J97" s="732"/>
      <c r="K97" s="732"/>
      <c r="L97" s="732"/>
      <c r="M97" s="732"/>
      <c r="N97" s="732"/>
      <c r="O97" s="732"/>
      <c r="P97" s="732"/>
      <c r="Q97" s="732"/>
      <c r="R97" s="732"/>
      <c r="S97" s="732"/>
      <c r="T97" s="732"/>
      <c r="U97" s="732"/>
      <c r="V97" s="732"/>
      <c r="W97" s="732"/>
      <c r="X97" s="732"/>
      <c r="Y97" s="732"/>
      <c r="Z97" s="732"/>
      <c r="AA97" s="732"/>
      <c r="AB97" s="732"/>
      <c r="AC97" s="732"/>
    </row>
    <row r="98" spans="3:29" ht="23.25" x14ac:dyDescent="0.35">
      <c r="C98" s="732"/>
      <c r="D98" s="732"/>
      <c r="E98" s="732"/>
      <c r="F98" s="732"/>
      <c r="G98" s="732"/>
      <c r="H98" s="732"/>
      <c r="I98" s="732"/>
      <c r="J98" s="732"/>
      <c r="K98" s="732"/>
      <c r="L98" s="732"/>
      <c r="M98" s="732"/>
      <c r="N98" s="732"/>
      <c r="O98" s="732"/>
      <c r="P98" s="732"/>
      <c r="Q98" s="732"/>
      <c r="R98" s="732"/>
      <c r="S98" s="732"/>
      <c r="T98" s="732"/>
      <c r="U98" s="732"/>
      <c r="V98" s="732"/>
      <c r="W98" s="732"/>
      <c r="X98" s="732"/>
      <c r="Y98" s="732"/>
      <c r="Z98" s="732"/>
      <c r="AA98" s="732"/>
      <c r="AB98" s="732"/>
      <c r="AC98" s="732"/>
    </row>
    <row r="99" spans="3:29" ht="23.25" x14ac:dyDescent="0.35">
      <c r="C99" s="732"/>
      <c r="D99" s="732"/>
      <c r="E99" s="732"/>
      <c r="F99" s="732"/>
      <c r="G99" s="732"/>
      <c r="H99" s="732"/>
      <c r="I99" s="732"/>
      <c r="J99" s="732"/>
      <c r="K99" s="732"/>
      <c r="L99" s="732"/>
      <c r="M99" s="732"/>
      <c r="N99" s="732"/>
      <c r="O99" s="732"/>
      <c r="P99" s="732"/>
      <c r="Q99" s="732"/>
      <c r="R99" s="732"/>
      <c r="S99" s="732"/>
      <c r="T99" s="732"/>
      <c r="U99" s="732"/>
      <c r="V99" s="732"/>
      <c r="W99" s="732"/>
      <c r="X99" s="732"/>
      <c r="Y99" s="732"/>
      <c r="Z99" s="732"/>
      <c r="AA99" s="732"/>
      <c r="AB99" s="732"/>
      <c r="AC99" s="732"/>
    </row>
    <row r="100" spans="3:29" ht="23.25" x14ac:dyDescent="0.35">
      <c r="C100" s="732"/>
      <c r="D100" s="732"/>
      <c r="E100" s="732"/>
      <c r="F100" s="732"/>
      <c r="G100" s="732"/>
      <c r="H100" s="732"/>
      <c r="I100" s="732"/>
      <c r="J100" s="732"/>
      <c r="K100" s="732"/>
      <c r="L100" s="732"/>
      <c r="M100" s="732"/>
      <c r="N100" s="732"/>
      <c r="O100" s="732"/>
      <c r="P100" s="732"/>
      <c r="Q100" s="732"/>
      <c r="R100" s="732"/>
      <c r="S100" s="732"/>
      <c r="T100" s="732"/>
      <c r="U100" s="732"/>
      <c r="V100" s="732"/>
      <c r="W100" s="732"/>
      <c r="X100" s="732"/>
      <c r="Y100" s="732"/>
      <c r="Z100" s="732"/>
      <c r="AA100" s="732"/>
      <c r="AB100" s="732"/>
      <c r="AC100" s="732"/>
    </row>
    <row r="101" spans="3:29" ht="23.25" x14ac:dyDescent="0.35">
      <c r="C101" s="732"/>
      <c r="D101" s="732"/>
      <c r="E101" s="732"/>
      <c r="F101" s="732"/>
      <c r="G101" s="732"/>
      <c r="H101" s="732"/>
      <c r="I101" s="732"/>
      <c r="J101" s="732"/>
      <c r="K101" s="732"/>
      <c r="L101" s="732"/>
      <c r="M101" s="732"/>
      <c r="N101" s="732"/>
      <c r="O101" s="732"/>
      <c r="P101" s="732"/>
      <c r="Q101" s="732"/>
      <c r="R101" s="732"/>
      <c r="S101" s="732"/>
      <c r="T101" s="732"/>
      <c r="U101" s="732"/>
      <c r="V101" s="732"/>
      <c r="W101" s="732"/>
      <c r="X101" s="732"/>
      <c r="Y101" s="732"/>
      <c r="Z101" s="732"/>
      <c r="AA101" s="732"/>
      <c r="AB101" s="732"/>
      <c r="AC101" s="732"/>
    </row>
    <row r="102" spans="3:29" ht="23.25" x14ac:dyDescent="0.35">
      <c r="C102" s="732"/>
      <c r="D102" s="732"/>
      <c r="E102" s="732"/>
      <c r="F102" s="732"/>
      <c r="G102" s="732"/>
      <c r="H102" s="732"/>
      <c r="I102" s="732"/>
      <c r="J102" s="732"/>
      <c r="K102" s="732"/>
      <c r="L102" s="732"/>
      <c r="M102" s="732"/>
      <c r="N102" s="732"/>
      <c r="O102" s="732"/>
      <c r="P102" s="732"/>
      <c r="Q102" s="732"/>
      <c r="R102" s="732"/>
      <c r="S102" s="732"/>
      <c r="T102" s="732"/>
      <c r="U102" s="732"/>
      <c r="V102" s="732"/>
      <c r="W102" s="732"/>
      <c r="X102" s="732"/>
      <c r="Y102" s="732"/>
      <c r="Z102" s="732"/>
      <c r="AA102" s="732"/>
      <c r="AB102" s="732"/>
      <c r="AC102" s="732"/>
    </row>
    <row r="103" spans="3:29" ht="23.25" x14ac:dyDescent="0.35">
      <c r="C103" s="732"/>
      <c r="D103" s="732"/>
      <c r="E103" s="732"/>
      <c r="F103" s="732"/>
      <c r="G103" s="732"/>
      <c r="H103" s="732"/>
      <c r="I103" s="732"/>
      <c r="J103" s="732"/>
      <c r="K103" s="732"/>
      <c r="L103" s="732"/>
      <c r="M103" s="732"/>
      <c r="N103" s="732"/>
      <c r="O103" s="732"/>
      <c r="P103" s="732"/>
      <c r="Q103" s="732"/>
      <c r="R103" s="732"/>
      <c r="S103" s="732"/>
      <c r="T103" s="732"/>
      <c r="U103" s="732"/>
      <c r="V103" s="732"/>
      <c r="W103" s="732"/>
      <c r="X103" s="732"/>
      <c r="Y103" s="732"/>
      <c r="Z103" s="732"/>
      <c r="AA103" s="732"/>
      <c r="AB103" s="732"/>
      <c r="AC103" s="732"/>
    </row>
    <row r="104" spans="3:29" ht="23.25" x14ac:dyDescent="0.35">
      <c r="C104" s="732"/>
      <c r="D104" s="732"/>
      <c r="E104" s="732"/>
      <c r="F104" s="732"/>
      <c r="G104" s="732"/>
      <c r="H104" s="732"/>
      <c r="I104" s="732"/>
      <c r="J104" s="732"/>
      <c r="K104" s="732"/>
      <c r="L104" s="732"/>
      <c r="M104" s="732"/>
      <c r="N104" s="732"/>
      <c r="O104" s="732"/>
      <c r="P104" s="732"/>
      <c r="Q104" s="732"/>
      <c r="R104" s="732"/>
      <c r="S104" s="732"/>
      <c r="T104" s="732"/>
      <c r="U104" s="732"/>
      <c r="V104" s="732"/>
      <c r="W104" s="732"/>
      <c r="X104" s="732"/>
      <c r="Y104" s="732"/>
      <c r="Z104" s="732"/>
      <c r="AA104" s="732"/>
      <c r="AB104" s="732"/>
      <c r="AC104" s="732"/>
    </row>
    <row r="105" spans="3:29" ht="23.25" x14ac:dyDescent="0.35">
      <c r="C105" s="732"/>
      <c r="D105" s="732"/>
      <c r="E105" s="732"/>
      <c r="F105" s="732"/>
      <c r="G105" s="732"/>
      <c r="H105" s="732"/>
      <c r="I105" s="732"/>
      <c r="J105" s="732"/>
      <c r="K105" s="732"/>
      <c r="L105" s="732"/>
      <c r="M105" s="732"/>
      <c r="N105" s="732"/>
      <c r="O105" s="732"/>
      <c r="P105" s="732"/>
      <c r="Q105" s="732"/>
      <c r="R105" s="732"/>
      <c r="S105" s="732"/>
      <c r="T105" s="732"/>
      <c r="U105" s="732"/>
      <c r="V105" s="732"/>
      <c r="W105" s="732"/>
      <c r="X105" s="732"/>
      <c r="Y105" s="732"/>
      <c r="Z105" s="732"/>
      <c r="AA105" s="732"/>
      <c r="AB105" s="732"/>
      <c r="AC105" s="732"/>
    </row>
    <row r="106" spans="3:29" ht="23.25" x14ac:dyDescent="0.35">
      <c r="C106" s="732"/>
      <c r="D106" s="732"/>
      <c r="E106" s="732"/>
      <c r="F106" s="732"/>
      <c r="G106" s="732"/>
      <c r="H106" s="732"/>
      <c r="I106" s="732"/>
      <c r="J106" s="732"/>
      <c r="K106" s="732"/>
      <c r="L106" s="732"/>
      <c r="M106" s="732"/>
      <c r="N106" s="732"/>
      <c r="O106" s="732"/>
      <c r="P106" s="732"/>
      <c r="Q106" s="732"/>
      <c r="R106" s="732"/>
      <c r="S106" s="732"/>
      <c r="T106" s="732"/>
      <c r="U106" s="732"/>
      <c r="V106" s="732"/>
      <c r="W106" s="732"/>
      <c r="X106" s="732"/>
      <c r="Y106" s="732"/>
      <c r="Z106" s="732"/>
      <c r="AA106" s="732"/>
      <c r="AB106" s="732"/>
      <c r="AC106" s="732"/>
    </row>
    <row r="107" spans="3:29" ht="23.25" x14ac:dyDescent="0.35">
      <c r="C107" s="732"/>
      <c r="D107" s="732"/>
      <c r="E107" s="732"/>
      <c r="F107" s="732"/>
      <c r="G107" s="732"/>
      <c r="H107" s="732"/>
      <c r="I107" s="732"/>
      <c r="J107" s="732"/>
      <c r="K107" s="732"/>
      <c r="L107" s="732"/>
      <c r="M107" s="732"/>
      <c r="N107" s="732"/>
      <c r="O107" s="732"/>
      <c r="P107" s="732"/>
      <c r="Q107" s="732"/>
      <c r="R107" s="732"/>
      <c r="S107" s="732"/>
      <c r="T107" s="732"/>
      <c r="U107" s="732"/>
      <c r="V107" s="732"/>
      <c r="W107" s="732"/>
      <c r="X107" s="732"/>
      <c r="Y107" s="732"/>
      <c r="Z107" s="732"/>
      <c r="AA107" s="732"/>
      <c r="AB107" s="732"/>
      <c r="AC107" s="732"/>
    </row>
    <row r="108" spans="3:29" ht="23.25" x14ac:dyDescent="0.35">
      <c r="C108" s="732"/>
      <c r="D108" s="732"/>
      <c r="E108" s="732"/>
      <c r="F108" s="732"/>
      <c r="G108" s="732"/>
      <c r="H108" s="732"/>
      <c r="I108" s="732"/>
      <c r="J108" s="732"/>
      <c r="K108" s="732"/>
      <c r="L108" s="732"/>
      <c r="M108" s="732"/>
      <c r="N108" s="732"/>
      <c r="O108" s="732"/>
      <c r="P108" s="732"/>
      <c r="Q108" s="732"/>
      <c r="R108" s="732"/>
      <c r="S108" s="732"/>
      <c r="T108" s="732"/>
      <c r="U108" s="732"/>
      <c r="V108" s="732"/>
      <c r="W108" s="732"/>
      <c r="X108" s="732"/>
      <c r="Y108" s="732"/>
      <c r="Z108" s="732"/>
      <c r="AA108" s="732"/>
      <c r="AB108" s="732"/>
      <c r="AC108" s="732"/>
    </row>
    <row r="109" spans="3:29" ht="23.25" x14ac:dyDescent="0.35">
      <c r="C109" s="732"/>
      <c r="D109" s="732"/>
      <c r="E109" s="732"/>
      <c r="F109" s="732"/>
      <c r="G109" s="732"/>
      <c r="H109" s="732"/>
      <c r="I109" s="732"/>
      <c r="J109" s="732"/>
      <c r="K109" s="732"/>
      <c r="L109" s="732"/>
      <c r="M109" s="732"/>
      <c r="N109" s="732"/>
      <c r="O109" s="732"/>
      <c r="P109" s="732"/>
      <c r="Q109" s="732"/>
      <c r="R109" s="732"/>
      <c r="S109" s="732"/>
      <c r="T109" s="732"/>
      <c r="U109" s="732"/>
      <c r="V109" s="732"/>
      <c r="W109" s="732"/>
      <c r="X109" s="732"/>
      <c r="Y109" s="732"/>
      <c r="Z109" s="732"/>
      <c r="AA109" s="732"/>
      <c r="AB109" s="732"/>
      <c r="AC109" s="732"/>
    </row>
    <row r="110" spans="3:29" ht="23.25" x14ac:dyDescent="0.35">
      <c r="C110" s="732"/>
      <c r="D110" s="732"/>
      <c r="E110" s="732"/>
      <c r="F110" s="732"/>
      <c r="G110" s="732"/>
      <c r="H110" s="732"/>
      <c r="I110" s="732"/>
      <c r="J110" s="732"/>
      <c r="K110" s="732"/>
      <c r="L110" s="732"/>
      <c r="M110" s="732"/>
      <c r="N110" s="732"/>
      <c r="O110" s="732"/>
      <c r="P110" s="732"/>
      <c r="Q110" s="732"/>
      <c r="R110" s="732"/>
      <c r="S110" s="732"/>
      <c r="T110" s="732"/>
      <c r="U110" s="732"/>
      <c r="V110" s="732"/>
      <c r="W110" s="732"/>
      <c r="X110" s="732"/>
      <c r="Y110" s="732"/>
      <c r="Z110" s="732"/>
      <c r="AA110" s="732"/>
      <c r="AB110" s="732"/>
      <c r="AC110" s="732"/>
    </row>
    <row r="111" spans="3:29" ht="23.25" x14ac:dyDescent="0.35">
      <c r="C111" s="732"/>
      <c r="D111" s="732"/>
      <c r="E111" s="732"/>
      <c r="F111" s="732"/>
      <c r="G111" s="732"/>
      <c r="H111" s="732"/>
      <c r="I111" s="732"/>
      <c r="J111" s="732"/>
      <c r="K111" s="732"/>
      <c r="L111" s="732"/>
      <c r="M111" s="732"/>
      <c r="N111" s="732"/>
      <c r="O111" s="732"/>
      <c r="P111" s="732"/>
      <c r="Q111" s="732"/>
      <c r="R111" s="732"/>
      <c r="S111" s="732"/>
      <c r="T111" s="732"/>
      <c r="U111" s="732"/>
      <c r="V111" s="732"/>
      <c r="W111" s="732"/>
      <c r="X111" s="732"/>
      <c r="Y111" s="732"/>
      <c r="Z111" s="732"/>
      <c r="AA111" s="732"/>
      <c r="AB111" s="732"/>
      <c r="AC111" s="732"/>
    </row>
    <row r="112" spans="3:29" ht="23.25" x14ac:dyDescent="0.35">
      <c r="C112" s="732"/>
      <c r="D112" s="732"/>
      <c r="E112" s="732"/>
      <c r="F112" s="732"/>
      <c r="G112" s="732"/>
      <c r="H112" s="732"/>
      <c r="I112" s="732"/>
      <c r="J112" s="732"/>
      <c r="K112" s="732"/>
      <c r="L112" s="732"/>
      <c r="M112" s="732"/>
      <c r="N112" s="732"/>
      <c r="O112" s="732"/>
      <c r="P112" s="732"/>
      <c r="Q112" s="732"/>
      <c r="R112" s="732"/>
      <c r="S112" s="732"/>
      <c r="T112" s="732"/>
      <c r="U112" s="732"/>
      <c r="V112" s="732"/>
      <c r="W112" s="732"/>
      <c r="X112" s="732"/>
      <c r="Y112" s="732"/>
      <c r="Z112" s="732"/>
      <c r="AA112" s="732"/>
      <c r="AB112" s="732"/>
      <c r="AC112" s="732"/>
    </row>
    <row r="113" spans="3:29" ht="23.25" x14ac:dyDescent="0.35">
      <c r="C113" s="732"/>
      <c r="D113" s="732"/>
      <c r="E113" s="732"/>
      <c r="F113" s="732"/>
      <c r="G113" s="732"/>
      <c r="H113" s="732"/>
      <c r="I113" s="732"/>
      <c r="J113" s="732"/>
      <c r="K113" s="732"/>
      <c r="L113" s="732"/>
      <c r="M113" s="732"/>
      <c r="N113" s="732"/>
      <c r="O113" s="732"/>
      <c r="P113" s="732"/>
      <c r="Q113" s="732"/>
      <c r="R113" s="732"/>
      <c r="S113" s="732"/>
      <c r="T113" s="732"/>
      <c r="U113" s="732"/>
      <c r="V113" s="732"/>
      <c r="W113" s="732"/>
      <c r="X113" s="732"/>
      <c r="Y113" s="732"/>
      <c r="Z113" s="732"/>
      <c r="AA113" s="732"/>
      <c r="AB113" s="732"/>
      <c r="AC113" s="732"/>
    </row>
    <row r="114" spans="3:29" ht="23.25" x14ac:dyDescent="0.35">
      <c r="C114" s="732"/>
      <c r="D114" s="732"/>
      <c r="E114" s="732"/>
      <c r="F114" s="732"/>
      <c r="G114" s="732"/>
      <c r="H114" s="732"/>
      <c r="I114" s="732"/>
      <c r="J114" s="732"/>
      <c r="K114" s="732"/>
      <c r="L114" s="732"/>
      <c r="M114" s="732"/>
      <c r="N114" s="732"/>
      <c r="O114" s="732"/>
      <c r="P114" s="732"/>
      <c r="Q114" s="732"/>
      <c r="R114" s="732"/>
      <c r="S114" s="732"/>
      <c r="T114" s="732"/>
      <c r="U114" s="732"/>
      <c r="V114" s="732"/>
      <c r="W114" s="732"/>
      <c r="X114" s="732"/>
      <c r="Y114" s="732"/>
      <c r="Z114" s="732"/>
      <c r="AA114" s="732"/>
      <c r="AB114" s="732"/>
      <c r="AC114" s="732"/>
    </row>
    <row r="115" spans="3:29" ht="23.25" x14ac:dyDescent="0.35">
      <c r="C115" s="732"/>
      <c r="D115" s="732"/>
      <c r="E115" s="732"/>
      <c r="F115" s="732"/>
      <c r="G115" s="732"/>
      <c r="H115" s="732"/>
      <c r="I115" s="732"/>
      <c r="J115" s="732"/>
      <c r="K115" s="732"/>
      <c r="L115" s="732"/>
      <c r="M115" s="732"/>
      <c r="N115" s="732"/>
      <c r="O115" s="732"/>
      <c r="P115" s="732"/>
      <c r="Q115" s="732"/>
      <c r="R115" s="732"/>
      <c r="S115" s="732"/>
      <c r="T115" s="732"/>
      <c r="U115" s="732"/>
      <c r="V115" s="732"/>
      <c r="W115" s="732"/>
      <c r="X115" s="732"/>
      <c r="Y115" s="732"/>
      <c r="Z115" s="732"/>
      <c r="AA115" s="732"/>
      <c r="AB115" s="732"/>
      <c r="AC115" s="732"/>
    </row>
    <row r="116" spans="3:29" ht="23.25" x14ac:dyDescent="0.35">
      <c r="C116" s="732"/>
      <c r="D116" s="732"/>
      <c r="E116" s="732"/>
      <c r="F116" s="732"/>
      <c r="G116" s="732"/>
      <c r="H116" s="732"/>
      <c r="I116" s="732"/>
      <c r="J116" s="732"/>
      <c r="K116" s="732"/>
      <c r="L116" s="732"/>
      <c r="M116" s="732"/>
      <c r="N116" s="732"/>
      <c r="O116" s="732"/>
      <c r="P116" s="732"/>
      <c r="Q116" s="732"/>
      <c r="R116" s="732"/>
      <c r="S116" s="732"/>
      <c r="T116" s="732"/>
      <c r="U116" s="732"/>
      <c r="V116" s="732"/>
      <c r="W116" s="732"/>
      <c r="X116" s="732"/>
      <c r="Y116" s="732"/>
      <c r="Z116" s="732"/>
      <c r="AA116" s="732"/>
      <c r="AB116" s="732"/>
      <c r="AC116" s="732"/>
    </row>
    <row r="117" spans="3:29" ht="23.25" x14ac:dyDescent="0.35">
      <c r="C117" s="732"/>
      <c r="D117" s="732"/>
      <c r="E117" s="732"/>
      <c r="F117" s="732"/>
      <c r="G117" s="732"/>
      <c r="H117" s="732"/>
      <c r="I117" s="732"/>
      <c r="J117" s="732"/>
      <c r="K117" s="732"/>
      <c r="L117" s="732"/>
      <c r="M117" s="732"/>
      <c r="N117" s="732"/>
      <c r="O117" s="732"/>
      <c r="P117" s="732"/>
      <c r="Q117" s="732"/>
      <c r="R117" s="732"/>
      <c r="S117" s="732"/>
      <c r="T117" s="732"/>
      <c r="U117" s="732"/>
      <c r="V117" s="732"/>
      <c r="W117" s="732"/>
      <c r="X117" s="732"/>
      <c r="Y117" s="732"/>
      <c r="Z117" s="732"/>
      <c r="AA117" s="732"/>
      <c r="AB117" s="732"/>
      <c r="AC117" s="732"/>
    </row>
    <row r="118" spans="3:29" ht="23.25" x14ac:dyDescent="0.35">
      <c r="C118" s="732"/>
      <c r="D118" s="732"/>
      <c r="E118" s="732"/>
      <c r="F118" s="732"/>
      <c r="G118" s="732"/>
      <c r="H118" s="732"/>
      <c r="I118" s="732"/>
      <c r="J118" s="732"/>
      <c r="K118" s="732"/>
      <c r="L118" s="732"/>
      <c r="M118" s="732"/>
      <c r="N118" s="732"/>
      <c r="O118" s="732"/>
      <c r="P118" s="732"/>
      <c r="Q118" s="732"/>
      <c r="R118" s="732"/>
      <c r="S118" s="732"/>
      <c r="T118" s="732"/>
      <c r="U118" s="732"/>
      <c r="V118" s="732"/>
      <c r="W118" s="732"/>
      <c r="X118" s="732"/>
      <c r="Y118" s="732"/>
      <c r="Z118" s="732"/>
      <c r="AA118" s="732"/>
      <c r="AB118" s="732"/>
      <c r="AC118" s="732"/>
    </row>
    <row r="119" spans="3:29" ht="23.25" x14ac:dyDescent="0.35">
      <c r="C119" s="732"/>
      <c r="D119" s="732"/>
      <c r="E119" s="732"/>
      <c r="F119" s="732"/>
      <c r="G119" s="732"/>
      <c r="H119" s="732"/>
      <c r="I119" s="732"/>
      <c r="J119" s="732"/>
      <c r="K119" s="732"/>
      <c r="L119" s="732"/>
      <c r="M119" s="732"/>
      <c r="N119" s="732"/>
      <c r="O119" s="732"/>
      <c r="P119" s="732"/>
      <c r="Q119" s="732"/>
      <c r="R119" s="732"/>
      <c r="S119" s="732"/>
      <c r="T119" s="732"/>
      <c r="U119" s="732"/>
      <c r="V119" s="732"/>
      <c r="W119" s="732"/>
      <c r="X119" s="732"/>
      <c r="Y119" s="732"/>
      <c r="Z119" s="732"/>
      <c r="AA119" s="732"/>
      <c r="AB119" s="732"/>
      <c r="AC119" s="732"/>
    </row>
    <row r="120" spans="3:29" ht="23.25" x14ac:dyDescent="0.35">
      <c r="C120" s="732"/>
      <c r="D120" s="732"/>
      <c r="E120" s="732"/>
      <c r="F120" s="732"/>
      <c r="G120" s="732"/>
      <c r="H120" s="732"/>
      <c r="I120" s="732"/>
      <c r="J120" s="732"/>
      <c r="K120" s="732"/>
      <c r="L120" s="732"/>
      <c r="M120" s="732"/>
      <c r="N120" s="732"/>
      <c r="O120" s="732"/>
      <c r="P120" s="732"/>
      <c r="Q120" s="732"/>
      <c r="R120" s="732"/>
      <c r="S120" s="732"/>
      <c r="T120" s="732"/>
      <c r="U120" s="732"/>
      <c r="V120" s="732"/>
      <c r="W120" s="732"/>
      <c r="X120" s="732"/>
      <c r="Y120" s="732"/>
      <c r="Z120" s="732"/>
      <c r="AA120" s="732"/>
      <c r="AB120" s="732"/>
      <c r="AC120" s="732"/>
    </row>
    <row r="121" spans="3:29" ht="23.25" x14ac:dyDescent="0.35">
      <c r="C121" s="732"/>
      <c r="D121" s="732"/>
      <c r="E121" s="732"/>
      <c r="F121" s="732"/>
      <c r="G121" s="732"/>
      <c r="H121" s="732"/>
      <c r="I121" s="732"/>
      <c r="J121" s="732"/>
      <c r="K121" s="732"/>
      <c r="L121" s="732"/>
      <c r="M121" s="732"/>
      <c r="N121" s="732"/>
      <c r="O121" s="732"/>
      <c r="P121" s="732"/>
      <c r="Q121" s="732"/>
      <c r="R121" s="732"/>
      <c r="S121" s="732"/>
      <c r="T121" s="732"/>
      <c r="U121" s="732"/>
      <c r="V121" s="732"/>
      <c r="W121" s="732"/>
      <c r="X121" s="732"/>
      <c r="Y121" s="732"/>
      <c r="Z121" s="732"/>
      <c r="AA121" s="732"/>
      <c r="AB121" s="732"/>
      <c r="AC121" s="732"/>
    </row>
    <row r="122" spans="3:29" ht="23.25" x14ac:dyDescent="0.35">
      <c r="C122" s="732"/>
      <c r="D122" s="732"/>
      <c r="E122" s="732"/>
      <c r="F122" s="732"/>
      <c r="G122" s="732"/>
      <c r="H122" s="732"/>
      <c r="I122" s="732"/>
      <c r="J122" s="732"/>
      <c r="K122" s="732"/>
      <c r="L122" s="732"/>
      <c r="M122" s="732"/>
      <c r="N122" s="732"/>
      <c r="O122" s="732"/>
      <c r="P122" s="732"/>
      <c r="Q122" s="732"/>
      <c r="R122" s="732"/>
      <c r="S122" s="732"/>
      <c r="T122" s="732"/>
      <c r="U122" s="732"/>
      <c r="V122" s="732"/>
      <c r="W122" s="732"/>
      <c r="X122" s="732"/>
      <c r="Y122" s="732"/>
      <c r="Z122" s="732"/>
      <c r="AA122" s="732"/>
      <c r="AB122" s="732"/>
      <c r="AC122" s="732"/>
    </row>
    <row r="123" spans="3:29" ht="23.25" x14ac:dyDescent="0.35">
      <c r="C123" s="732"/>
      <c r="D123" s="732"/>
      <c r="E123" s="732"/>
      <c r="F123" s="732"/>
      <c r="G123" s="732"/>
      <c r="H123" s="732"/>
      <c r="I123" s="732"/>
      <c r="J123" s="732"/>
      <c r="K123" s="732"/>
      <c r="L123" s="732"/>
      <c r="M123" s="732"/>
      <c r="N123" s="732"/>
      <c r="O123" s="732"/>
      <c r="P123" s="732"/>
      <c r="Q123" s="732"/>
      <c r="R123" s="732"/>
      <c r="S123" s="732"/>
      <c r="T123" s="732"/>
      <c r="U123" s="732"/>
      <c r="V123" s="732"/>
      <c r="W123" s="732"/>
      <c r="X123" s="732"/>
      <c r="Y123" s="732"/>
      <c r="Z123" s="732"/>
      <c r="AA123" s="732"/>
      <c r="AB123" s="732"/>
      <c r="AC123" s="732"/>
    </row>
    <row r="124" spans="3:29" ht="23.25" x14ac:dyDescent="0.35">
      <c r="C124" s="732"/>
      <c r="D124" s="732"/>
      <c r="E124" s="732"/>
      <c r="F124" s="732"/>
      <c r="G124" s="732"/>
      <c r="H124" s="732"/>
      <c r="I124" s="732"/>
      <c r="J124" s="732"/>
      <c r="K124" s="732"/>
      <c r="L124" s="732"/>
      <c r="M124" s="732"/>
      <c r="N124" s="732"/>
      <c r="O124" s="732"/>
      <c r="P124" s="732"/>
      <c r="Q124" s="732"/>
      <c r="R124" s="732"/>
      <c r="S124" s="732"/>
      <c r="T124" s="732"/>
      <c r="U124" s="732"/>
      <c r="V124" s="732"/>
      <c r="W124" s="732"/>
      <c r="X124" s="732"/>
      <c r="Y124" s="732"/>
      <c r="Z124" s="732"/>
      <c r="AA124" s="732"/>
      <c r="AB124" s="732"/>
      <c r="AC124" s="732"/>
    </row>
    <row r="125" spans="3:29" ht="23.25" x14ac:dyDescent="0.35">
      <c r="C125" s="732"/>
      <c r="D125" s="732"/>
      <c r="E125" s="732"/>
      <c r="F125" s="732"/>
      <c r="G125" s="732"/>
      <c r="H125" s="732"/>
      <c r="I125" s="732"/>
      <c r="J125" s="732"/>
      <c r="K125" s="732"/>
      <c r="L125" s="732"/>
      <c r="M125" s="732"/>
      <c r="N125" s="732"/>
      <c r="O125" s="732"/>
      <c r="P125" s="732"/>
      <c r="Q125" s="732"/>
      <c r="R125" s="732"/>
      <c r="S125" s="732"/>
      <c r="T125" s="732"/>
      <c r="U125" s="732"/>
      <c r="V125" s="732"/>
      <c r="W125" s="732"/>
      <c r="X125" s="732"/>
      <c r="Y125" s="732"/>
      <c r="Z125" s="732"/>
      <c r="AA125" s="732"/>
      <c r="AB125" s="732"/>
      <c r="AC125" s="732"/>
    </row>
    <row r="126" spans="3:29" ht="23.25" x14ac:dyDescent="0.35">
      <c r="C126" s="732"/>
      <c r="D126" s="732"/>
      <c r="E126" s="732"/>
      <c r="F126" s="732"/>
      <c r="G126" s="732"/>
      <c r="H126" s="732"/>
      <c r="I126" s="732"/>
      <c r="J126" s="732"/>
      <c r="K126" s="732"/>
      <c r="L126" s="732"/>
      <c r="M126" s="732"/>
      <c r="N126" s="732"/>
      <c r="O126" s="732"/>
      <c r="P126" s="732"/>
      <c r="Q126" s="732"/>
      <c r="R126" s="732"/>
      <c r="S126" s="732"/>
      <c r="T126" s="732"/>
      <c r="U126" s="732"/>
      <c r="V126" s="732"/>
      <c r="W126" s="732"/>
      <c r="X126" s="732"/>
      <c r="Y126" s="732"/>
      <c r="Z126" s="732"/>
      <c r="AA126" s="732"/>
      <c r="AB126" s="732"/>
      <c r="AC126" s="732"/>
    </row>
    <row r="127" spans="3:29" ht="23.25" x14ac:dyDescent="0.35">
      <c r="C127" s="732"/>
      <c r="D127" s="732"/>
      <c r="E127" s="732"/>
      <c r="F127" s="732"/>
      <c r="G127" s="732"/>
      <c r="H127" s="732"/>
      <c r="I127" s="732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/>
      <c r="U127" s="732"/>
      <c r="V127" s="732"/>
      <c r="W127" s="732"/>
      <c r="X127" s="732"/>
      <c r="Y127" s="732"/>
      <c r="Z127" s="732"/>
      <c r="AA127" s="732"/>
      <c r="AB127" s="732"/>
      <c r="AC127" s="732"/>
    </row>
    <row r="128" spans="3:29" ht="23.25" x14ac:dyDescent="0.35">
      <c r="C128" s="732"/>
      <c r="D128" s="732"/>
      <c r="E128" s="732"/>
      <c r="F128" s="732"/>
      <c r="G128" s="732"/>
      <c r="H128" s="732"/>
      <c r="I128" s="732"/>
      <c r="J128" s="732"/>
      <c r="K128" s="732"/>
      <c r="L128" s="732"/>
      <c r="M128" s="732"/>
      <c r="N128" s="732"/>
      <c r="O128" s="732"/>
      <c r="P128" s="732"/>
      <c r="Q128" s="732"/>
      <c r="R128" s="732"/>
      <c r="S128" s="732"/>
      <c r="T128" s="732"/>
      <c r="U128" s="732"/>
      <c r="V128" s="732"/>
      <c r="W128" s="732"/>
      <c r="X128" s="732"/>
      <c r="Y128" s="732"/>
      <c r="Z128" s="732"/>
      <c r="AA128" s="732"/>
      <c r="AB128" s="732"/>
      <c r="AC128" s="732"/>
    </row>
  </sheetData>
  <mergeCells count="21">
    <mergeCell ref="AD6:AD7"/>
    <mergeCell ref="B48:W48"/>
    <mergeCell ref="X48:AD48"/>
    <mergeCell ref="H6:H7"/>
    <mergeCell ref="I6:I7"/>
    <mergeCell ref="J6:J7"/>
    <mergeCell ref="L6:O6"/>
    <mergeCell ref="P6:S6"/>
    <mergeCell ref="T6:W6"/>
    <mergeCell ref="AB6:AC6"/>
    <mergeCell ref="F6:F7"/>
    <mergeCell ref="G6:G7"/>
    <mergeCell ref="X6:AA6"/>
    <mergeCell ref="B2:C2"/>
    <mergeCell ref="B6:B7"/>
    <mergeCell ref="C6:C7"/>
    <mergeCell ref="D6:D7"/>
    <mergeCell ref="E6:E7"/>
    <mergeCell ref="D2:AC2"/>
    <mergeCell ref="D3:AC3"/>
    <mergeCell ref="D4:AC4"/>
  </mergeCells>
  <printOptions horizontalCentered="1" verticalCentered="1"/>
  <pageMargins left="0.118110236220472" right="0.118110236220472" top="0.15748031496063" bottom="0.15748031496063" header="0.31496062992126" footer="0.31496062992126"/>
  <pageSetup scale="33" firstPageNumber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37E95-D668-419A-9B09-FB7E6F3C3A62}">
  <sheetPr>
    <pageSetUpPr fitToPage="1"/>
  </sheetPr>
  <dimension ref="A1:AJ29"/>
  <sheetViews>
    <sheetView rightToLeft="1" zoomScale="14" zoomScaleNormal="14" workbookViewId="0">
      <selection activeCell="E11" sqref="E11"/>
    </sheetView>
  </sheetViews>
  <sheetFormatPr defaultRowHeight="92.25" x14ac:dyDescent="1.35"/>
  <cols>
    <col min="1" max="1" width="4.28515625" customWidth="1"/>
    <col min="2" max="2" width="190.7109375" customWidth="1"/>
    <col min="3" max="3" width="65.5703125" bestFit="1" customWidth="1"/>
    <col min="4" max="4" width="66.5703125" customWidth="1"/>
    <col min="5" max="5" width="60.7109375" customWidth="1"/>
    <col min="6" max="6" width="71.5703125" bestFit="1" customWidth="1"/>
    <col min="7" max="7" width="64.140625" customWidth="1"/>
    <col min="8" max="8" width="60.7109375" customWidth="1"/>
    <col min="9" max="9" width="71.5703125" bestFit="1" customWidth="1"/>
    <col min="10" max="10" width="70" customWidth="1"/>
    <col min="11" max="11" width="60.7109375" customWidth="1"/>
    <col min="12" max="12" width="62.28515625" customWidth="1"/>
    <col min="13" max="13" width="69.140625" customWidth="1"/>
    <col min="14" max="14" width="60.7109375" customWidth="1"/>
    <col min="15" max="15" width="71.5703125" bestFit="1" customWidth="1"/>
    <col min="16" max="16" width="255.7109375" bestFit="1" customWidth="1"/>
    <col min="17" max="17" width="54" style="823" customWidth="1"/>
    <col min="18" max="18" width="9.140625" customWidth="1"/>
    <col min="19" max="19" width="51.28515625" customWidth="1"/>
    <col min="20" max="20" width="31.28515625" bestFit="1" customWidth="1"/>
    <col min="21" max="21" width="32" customWidth="1"/>
    <col min="22" max="27" width="25.140625" bestFit="1" customWidth="1"/>
    <col min="28" max="28" width="59.7109375" bestFit="1" customWidth="1"/>
    <col min="29" max="36" width="25.140625" bestFit="1" customWidth="1"/>
  </cols>
  <sheetData>
    <row r="1" spans="1:36" s="4" customFormat="1" ht="15" customHeight="1" x14ac:dyDescent="1.35">
      <c r="Q1" s="823"/>
    </row>
    <row r="2" spans="1:36" s="549" customFormat="1" ht="99.95" customHeight="1" x14ac:dyDescent="0.25">
      <c r="B2" s="550" t="s">
        <v>440</v>
      </c>
      <c r="C2" s="956" t="s">
        <v>819</v>
      </c>
      <c r="D2" s="956"/>
      <c r="E2" s="956"/>
      <c r="F2" s="956"/>
      <c r="G2" s="956"/>
      <c r="H2" s="956"/>
      <c r="I2" s="956"/>
      <c r="J2" s="956"/>
      <c r="K2" s="956"/>
      <c r="L2" s="956"/>
      <c r="M2" s="956"/>
      <c r="N2" s="956"/>
      <c r="O2" s="956"/>
      <c r="P2" s="551" t="s">
        <v>221</v>
      </c>
      <c r="Q2" s="824"/>
    </row>
    <row r="3" spans="1:36" s="549" customFormat="1" ht="99.95" customHeight="1" x14ac:dyDescent="0.25">
      <c r="A3" s="552"/>
      <c r="B3" s="553"/>
      <c r="C3" s="957" t="s">
        <v>662</v>
      </c>
      <c r="D3" s="957"/>
      <c r="E3" s="957"/>
      <c r="F3" s="957"/>
      <c r="G3" s="957"/>
      <c r="H3" s="957"/>
      <c r="I3" s="957"/>
      <c r="J3" s="957"/>
      <c r="K3" s="957"/>
      <c r="L3" s="957"/>
      <c r="M3" s="957"/>
      <c r="N3" s="957"/>
      <c r="O3" s="957"/>
      <c r="P3" s="553"/>
      <c r="Q3" s="824"/>
    </row>
    <row r="4" spans="1:36" s="549" customFormat="1" ht="99.95" customHeight="1" x14ac:dyDescent="0.25">
      <c r="A4" s="552"/>
      <c r="B4" s="554"/>
      <c r="C4" s="957" t="s">
        <v>663</v>
      </c>
      <c r="D4" s="957"/>
      <c r="E4" s="957"/>
      <c r="F4" s="957"/>
      <c r="G4" s="957"/>
      <c r="H4" s="957"/>
      <c r="I4" s="957"/>
      <c r="J4" s="957"/>
      <c r="K4" s="957"/>
      <c r="L4" s="957"/>
      <c r="M4" s="957"/>
      <c r="N4" s="957"/>
      <c r="O4" s="957"/>
      <c r="P4" s="554"/>
      <c r="Q4" s="824"/>
    </row>
    <row r="5" spans="1:36" s="4" customFormat="1" ht="140.1" customHeight="1" x14ac:dyDescent="1.35">
      <c r="A5" s="552"/>
      <c r="B5" s="555"/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7" t="s">
        <v>217</v>
      </c>
      <c r="Q5" s="823"/>
    </row>
    <row r="6" spans="1:36" s="4" customFormat="1" ht="9.9499999999999993" customHeight="1" x14ac:dyDescent="1.35">
      <c r="A6" s="552"/>
      <c r="B6" s="555"/>
      <c r="C6" s="556"/>
      <c r="D6" s="556"/>
      <c r="E6" s="556"/>
      <c r="F6" s="556"/>
      <c r="G6" s="556"/>
      <c r="H6" s="556"/>
      <c r="I6" s="558"/>
      <c r="J6" s="558"/>
      <c r="K6" s="558"/>
      <c r="L6" s="558"/>
      <c r="M6" s="558"/>
      <c r="N6" s="558"/>
      <c r="O6" s="558"/>
      <c r="P6" s="559"/>
      <c r="Q6" s="823"/>
    </row>
    <row r="7" spans="1:36" s="4" customFormat="1" ht="180" customHeight="1" x14ac:dyDescent="1.35">
      <c r="A7" s="552"/>
      <c r="B7" s="958"/>
      <c r="C7" s="960">
        <v>2021</v>
      </c>
      <c r="D7" s="962"/>
      <c r="E7" s="962"/>
      <c r="F7" s="960">
        <v>2022</v>
      </c>
      <c r="G7" s="962"/>
      <c r="H7" s="962"/>
      <c r="I7" s="964" t="s">
        <v>664</v>
      </c>
      <c r="J7" s="962"/>
      <c r="K7" s="962"/>
      <c r="L7" s="964" t="s">
        <v>665</v>
      </c>
      <c r="M7" s="962"/>
      <c r="N7" s="962"/>
      <c r="O7" s="964" t="s">
        <v>708</v>
      </c>
      <c r="P7" s="958"/>
      <c r="Q7" s="823"/>
    </row>
    <row r="8" spans="1:36" s="4" customFormat="1" ht="180" customHeight="1" x14ac:dyDescent="1.35">
      <c r="A8" s="552"/>
      <c r="B8" s="959"/>
      <c r="C8" s="961"/>
      <c r="D8" s="963"/>
      <c r="E8" s="963"/>
      <c r="F8" s="961"/>
      <c r="G8" s="963"/>
      <c r="H8" s="963"/>
      <c r="I8" s="964"/>
      <c r="J8" s="963"/>
      <c r="K8" s="963"/>
      <c r="L8" s="964"/>
      <c r="M8" s="963"/>
      <c r="N8" s="963"/>
      <c r="O8" s="964"/>
      <c r="P8" s="959"/>
      <c r="Q8" s="823"/>
    </row>
    <row r="9" spans="1:36" s="4" customFormat="1" ht="180" customHeight="1" x14ac:dyDescent="1.35">
      <c r="A9" s="552"/>
      <c r="B9" s="821"/>
      <c r="C9" s="621" t="s">
        <v>666</v>
      </c>
      <c r="D9" s="620" t="s">
        <v>667</v>
      </c>
      <c r="E9" s="620" t="s">
        <v>668</v>
      </c>
      <c r="F9" s="621" t="s">
        <v>666</v>
      </c>
      <c r="G9" s="620" t="s">
        <v>667</v>
      </c>
      <c r="H9" s="620" t="s">
        <v>668</v>
      </c>
      <c r="I9" s="621" t="s">
        <v>666</v>
      </c>
      <c r="J9" s="620" t="s">
        <v>667</v>
      </c>
      <c r="K9" s="620" t="s">
        <v>668</v>
      </c>
      <c r="L9" s="621" t="s">
        <v>666</v>
      </c>
      <c r="M9" s="620" t="s">
        <v>667</v>
      </c>
      <c r="N9" s="620" t="s">
        <v>668</v>
      </c>
      <c r="O9" s="621" t="s">
        <v>666</v>
      </c>
      <c r="P9" s="821"/>
      <c r="Q9" s="823"/>
    </row>
    <row r="10" spans="1:36" s="4" customFormat="1" ht="180" customHeight="1" x14ac:dyDescent="1.35">
      <c r="A10" s="552"/>
      <c r="B10" s="626"/>
      <c r="C10" s="622" t="s">
        <v>669</v>
      </c>
      <c r="D10" s="619" t="s">
        <v>670</v>
      </c>
      <c r="E10" s="619" t="s">
        <v>671</v>
      </c>
      <c r="F10" s="622" t="s">
        <v>669</v>
      </c>
      <c r="G10" s="619" t="s">
        <v>670</v>
      </c>
      <c r="H10" s="619" t="s">
        <v>671</v>
      </c>
      <c r="I10" s="622" t="s">
        <v>669</v>
      </c>
      <c r="J10" s="619" t="s">
        <v>670</v>
      </c>
      <c r="K10" s="619" t="s">
        <v>671</v>
      </c>
      <c r="L10" s="622" t="s">
        <v>669</v>
      </c>
      <c r="M10" s="619" t="s">
        <v>670</v>
      </c>
      <c r="N10" s="619" t="s">
        <v>671</v>
      </c>
      <c r="O10" s="622" t="s">
        <v>669</v>
      </c>
      <c r="P10" s="626"/>
      <c r="Q10" s="823"/>
    </row>
    <row r="11" spans="1:36" s="514" customFormat="1" ht="180" customHeight="1" x14ac:dyDescent="1.35">
      <c r="B11" s="623" t="s">
        <v>672</v>
      </c>
      <c r="C11" s="624">
        <f t="shared" ref="C11:H11" si="0">SUM(C12:C26)</f>
        <v>21821.883687312842</v>
      </c>
      <c r="D11" s="624">
        <f t="shared" si="0"/>
        <v>380.47695208208995</v>
      </c>
      <c r="E11" s="624">
        <f>SUM(E12:E26)</f>
        <v>847.83196149984008</v>
      </c>
      <c r="F11" s="624">
        <f t="shared" si="0"/>
        <v>23050.19260089477</v>
      </c>
      <c r="G11" s="624">
        <f t="shared" si="0"/>
        <v>1238.2907095876446</v>
      </c>
      <c r="H11" s="624">
        <f t="shared" si="0"/>
        <v>-83.897207059930224</v>
      </c>
      <c r="I11" s="624">
        <f>SUM(I12:I26)</f>
        <v>24204.574290968034</v>
      </c>
      <c r="J11" s="624">
        <f>SUM(J12:J26)</f>
        <v>925.9</v>
      </c>
      <c r="K11" s="624">
        <f>SUM(K12:K26)</f>
        <v>92.953717014313199</v>
      </c>
      <c r="L11" s="624">
        <f t="shared" ref="L11" si="1">SUM(L12:L26)</f>
        <v>25223.428007982347</v>
      </c>
      <c r="M11" s="624">
        <v>1242.8209403828964</v>
      </c>
      <c r="N11" s="624">
        <v>817.17284544797485</v>
      </c>
      <c r="O11" s="624">
        <f>L11+M11+N11</f>
        <v>27283.421793813217</v>
      </c>
      <c r="P11" s="625" t="s">
        <v>673</v>
      </c>
      <c r="Q11" s="825"/>
      <c r="R11" s="700"/>
      <c r="S11" s="700"/>
      <c r="T11" s="700"/>
      <c r="U11" s="700"/>
      <c r="V11" s="700"/>
      <c r="W11" s="700"/>
      <c r="X11" s="700"/>
      <c r="Y11" s="700"/>
      <c r="Z11" s="700"/>
      <c r="AA11" s="700"/>
      <c r="AB11" s="700"/>
      <c r="AC11" s="700"/>
      <c r="AD11" s="700"/>
      <c r="AE11" s="700"/>
      <c r="AF11" s="700"/>
      <c r="AG11" s="700"/>
      <c r="AH11" s="700"/>
      <c r="AI11" s="700"/>
      <c r="AJ11" s="700"/>
    </row>
    <row r="12" spans="1:36" s="514" customFormat="1" ht="180" customHeight="1" x14ac:dyDescent="1.35">
      <c r="B12" s="563" t="s">
        <v>674</v>
      </c>
      <c r="C12" s="564">
        <v>3851.2559253167701</v>
      </c>
      <c r="D12" s="564">
        <v>-119.51325039437</v>
      </c>
      <c r="E12" s="564">
        <v>97.279724923839993</v>
      </c>
      <c r="F12" s="564">
        <v>3829.0223998462402</v>
      </c>
      <c r="G12" s="564">
        <v>253.30522353358683</v>
      </c>
      <c r="H12" s="564">
        <v>364.45194007036673</v>
      </c>
      <c r="I12" s="564">
        <v>4446.8</v>
      </c>
      <c r="J12" s="564">
        <v>265.6502357558291</v>
      </c>
      <c r="K12" s="564">
        <v>-111.35034536266977</v>
      </c>
      <c r="L12" s="564">
        <v>4601.0998903931595</v>
      </c>
      <c r="M12" s="564">
        <v>358.20153362299601</v>
      </c>
      <c r="N12" s="564">
        <v>423.1</v>
      </c>
      <c r="O12" s="564">
        <f t="shared" ref="O12:O26" si="2">L12+M12+N12</f>
        <v>5382.4014240161559</v>
      </c>
      <c r="P12" s="565" t="s">
        <v>675</v>
      </c>
      <c r="Q12" s="825"/>
      <c r="S12" s="700"/>
      <c r="T12" s="700"/>
      <c r="U12" s="4"/>
    </row>
    <row r="13" spans="1:36" s="514" customFormat="1" ht="180" customHeight="1" x14ac:dyDescent="1.35">
      <c r="B13" s="566" t="s">
        <v>676</v>
      </c>
      <c r="C13" s="567">
        <v>4290.9521253280145</v>
      </c>
      <c r="D13" s="567">
        <v>136.72114055307998</v>
      </c>
      <c r="E13" s="567">
        <v>-2.013583567</v>
      </c>
      <c r="F13" s="567">
        <v>4425.6596823140953</v>
      </c>
      <c r="G13" s="567">
        <v>143.18737658649636</v>
      </c>
      <c r="H13" s="567">
        <v>-212.69622307793196</v>
      </c>
      <c r="I13" s="567">
        <v>4356.2</v>
      </c>
      <c r="J13" s="567">
        <v>78.650753821498924</v>
      </c>
      <c r="K13" s="567">
        <v>-4.663992738909414</v>
      </c>
      <c r="L13" s="567">
        <v>4430.1867610825893</v>
      </c>
      <c r="M13" s="567">
        <v>167.11583501346615</v>
      </c>
      <c r="N13" s="567">
        <v>-15.783198949999994</v>
      </c>
      <c r="O13" s="567">
        <f t="shared" si="2"/>
        <v>4581.5193971460558</v>
      </c>
      <c r="P13" s="568" t="s">
        <v>677</v>
      </c>
      <c r="Q13" s="825"/>
      <c r="S13" s="700"/>
      <c r="T13" s="700"/>
      <c r="U13" s="4"/>
    </row>
    <row r="14" spans="1:36" s="514" customFormat="1" ht="180" customHeight="1" x14ac:dyDescent="1.35">
      <c r="B14" s="563" t="s">
        <v>678</v>
      </c>
      <c r="C14" s="564">
        <v>2325.493595409624</v>
      </c>
      <c r="D14" s="564">
        <v>106.288614638</v>
      </c>
      <c r="E14" s="564">
        <v>758.354557</v>
      </c>
      <c r="F14" s="564">
        <v>3190.1367670476243</v>
      </c>
      <c r="G14" s="564">
        <v>151.741915629</v>
      </c>
      <c r="H14" s="564">
        <v>-174.27497853288949</v>
      </c>
      <c r="I14" s="564">
        <v>3167.6</v>
      </c>
      <c r="J14" s="564">
        <v>96.285133171045217</v>
      </c>
      <c r="K14" s="564">
        <v>170.61638539675016</v>
      </c>
      <c r="L14" s="564">
        <v>3434.5015185677953</v>
      </c>
      <c r="M14" s="564">
        <v>107.30603051849766</v>
      </c>
      <c r="N14" s="564">
        <v>350.7</v>
      </c>
      <c r="O14" s="564">
        <f t="shared" si="2"/>
        <v>3892.5075490862928</v>
      </c>
      <c r="P14" s="565" t="s">
        <v>679</v>
      </c>
      <c r="Q14" s="825"/>
      <c r="S14" s="700"/>
      <c r="T14" s="700"/>
      <c r="U14" s="4"/>
    </row>
    <row r="15" spans="1:36" s="514" customFormat="1" ht="180" customHeight="1" x14ac:dyDescent="1.35">
      <c r="B15" s="566" t="s">
        <v>680</v>
      </c>
      <c r="C15" s="567">
        <v>2821.7626462794674</v>
      </c>
      <c r="D15" s="567">
        <v>113.44563629999999</v>
      </c>
      <c r="E15" s="567">
        <v>-35</v>
      </c>
      <c r="F15" s="567">
        <v>2900.2045825794676</v>
      </c>
      <c r="G15" s="567">
        <v>24.258893354691718</v>
      </c>
      <c r="H15" s="567">
        <v>-0.263198019214542</v>
      </c>
      <c r="I15" s="567">
        <v>2924.15</v>
      </c>
      <c r="J15" s="567">
        <v>6.7020128613446373</v>
      </c>
      <c r="K15" s="567">
        <v>4.4830738089338142</v>
      </c>
      <c r="L15" s="567">
        <v>2935.3350866702785</v>
      </c>
      <c r="M15" s="567">
        <v>35.004587441745571</v>
      </c>
      <c r="N15" s="567">
        <v>74.739080248585537</v>
      </c>
      <c r="O15" s="567">
        <f t="shared" si="2"/>
        <v>3045.0787543606098</v>
      </c>
      <c r="P15" s="568" t="s">
        <v>681</v>
      </c>
      <c r="Q15" s="825"/>
      <c r="S15" s="700"/>
      <c r="T15" s="700"/>
      <c r="U15" s="4"/>
    </row>
    <row r="16" spans="1:36" s="514" customFormat="1" ht="180" customHeight="1" x14ac:dyDescent="1.35">
      <c r="B16" s="563" t="s">
        <v>682</v>
      </c>
      <c r="C16" s="564">
        <v>2301.4136004876441</v>
      </c>
      <c r="D16" s="564">
        <v>46.26879049171999</v>
      </c>
      <c r="E16" s="564">
        <v>-5.9186242999999994</v>
      </c>
      <c r="F16" s="564">
        <v>2341.7674666793637</v>
      </c>
      <c r="G16" s="564">
        <v>151.04491529528684</v>
      </c>
      <c r="H16" s="564">
        <v>-24.390737821647235</v>
      </c>
      <c r="I16" s="564">
        <v>2468.4</v>
      </c>
      <c r="J16" s="564">
        <v>1.8978955703221472</v>
      </c>
      <c r="K16" s="564">
        <v>8.0568824234653551</v>
      </c>
      <c r="L16" s="564">
        <v>2478.3547779937876</v>
      </c>
      <c r="M16" s="564">
        <v>142.78317795473603</v>
      </c>
      <c r="N16" s="564">
        <v>-2.2274897057749996</v>
      </c>
      <c r="O16" s="564">
        <f t="shared" si="2"/>
        <v>2618.9104662427485</v>
      </c>
      <c r="P16" s="565" t="s">
        <v>683</v>
      </c>
      <c r="Q16" s="825"/>
      <c r="S16" s="700"/>
      <c r="T16" s="700"/>
      <c r="U16" s="4"/>
    </row>
    <row r="17" spans="2:21" s="514" customFormat="1" ht="180" customHeight="1" x14ac:dyDescent="1.35">
      <c r="B17" s="569" t="s">
        <v>684</v>
      </c>
      <c r="C17" s="567">
        <v>1808.085207549703</v>
      </c>
      <c r="D17" s="567">
        <v>161.26707795299998</v>
      </c>
      <c r="E17" s="567">
        <v>20</v>
      </c>
      <c r="F17" s="567">
        <v>1989.3522855027029</v>
      </c>
      <c r="G17" s="567">
        <v>34.035759684999988</v>
      </c>
      <c r="H17" s="567">
        <v>-4.47632888716727</v>
      </c>
      <c r="I17" s="567">
        <v>2018.85</v>
      </c>
      <c r="J17" s="567">
        <v>28.446623681763427</v>
      </c>
      <c r="K17" s="567">
        <v>-0.24285339999961764</v>
      </c>
      <c r="L17" s="567">
        <v>2047.0537702817637</v>
      </c>
      <c r="M17" s="567">
        <v>41.29150788554</v>
      </c>
      <c r="N17" s="567">
        <v>10.456</v>
      </c>
      <c r="O17" s="567">
        <f t="shared" si="2"/>
        <v>2098.8012781673037</v>
      </c>
      <c r="P17" s="570" t="s">
        <v>685</v>
      </c>
      <c r="Q17" s="825"/>
      <c r="S17" s="700"/>
      <c r="T17" s="700"/>
      <c r="U17" s="4"/>
    </row>
    <row r="18" spans="2:21" s="514" customFormat="1" ht="180" customHeight="1" x14ac:dyDescent="1.35">
      <c r="B18" s="563" t="s">
        <v>686</v>
      </c>
      <c r="C18" s="564">
        <v>1206.5983589444986</v>
      </c>
      <c r="D18" s="564">
        <v>-9.3345851000000124</v>
      </c>
      <c r="E18" s="564">
        <v>3.2020896430000003</v>
      </c>
      <c r="F18" s="564">
        <v>1200.4658634874986</v>
      </c>
      <c r="G18" s="564">
        <v>98.044968043546675</v>
      </c>
      <c r="H18" s="564">
        <v>113.42316580270483</v>
      </c>
      <c r="I18" s="564">
        <v>1411.9339973337501</v>
      </c>
      <c r="J18" s="564">
        <v>114.38362663157912</v>
      </c>
      <c r="K18" s="564">
        <v>28.147499999999781</v>
      </c>
      <c r="L18" s="564">
        <v>1554.465123965329</v>
      </c>
      <c r="M18" s="564">
        <v>87.979600850857963</v>
      </c>
      <c r="N18" s="564">
        <v>-31.341250000000002</v>
      </c>
      <c r="O18" s="564">
        <f t="shared" si="2"/>
        <v>1611.1034748161869</v>
      </c>
      <c r="P18" s="565" t="s">
        <v>687</v>
      </c>
      <c r="Q18" s="825"/>
      <c r="S18" s="700"/>
      <c r="T18" s="700"/>
      <c r="U18" s="4"/>
    </row>
    <row r="19" spans="2:21" s="514" customFormat="1" ht="180" customHeight="1" x14ac:dyDescent="1.35">
      <c r="B19" s="569" t="s">
        <v>688</v>
      </c>
      <c r="C19" s="567">
        <v>1024.3070923487503</v>
      </c>
      <c r="D19" s="567">
        <v>-45.224344433170039</v>
      </c>
      <c r="E19" s="567">
        <v>0.14849980000000004</v>
      </c>
      <c r="F19" s="567">
        <v>979.23124771558059</v>
      </c>
      <c r="G19" s="567">
        <v>135.49990066621413</v>
      </c>
      <c r="H19" s="567">
        <v>108.6904253843786</v>
      </c>
      <c r="I19" s="567">
        <v>1223.4215737661734</v>
      </c>
      <c r="J19" s="567">
        <v>93.312438609460145</v>
      </c>
      <c r="K19" s="567">
        <v>-0.14080800000041904</v>
      </c>
      <c r="L19" s="567">
        <v>1316.5932043756331</v>
      </c>
      <c r="M19" s="567">
        <v>50.811363750026139</v>
      </c>
      <c r="N19" s="567">
        <v>0.17757800000000001</v>
      </c>
      <c r="O19" s="567">
        <f t="shared" si="2"/>
        <v>1367.5821461256594</v>
      </c>
      <c r="P19" s="570" t="s">
        <v>689</v>
      </c>
      <c r="Q19" s="825"/>
      <c r="S19" s="700"/>
      <c r="T19" s="700"/>
      <c r="U19" s="4"/>
    </row>
    <row r="20" spans="2:21" s="514" customFormat="1" ht="180" customHeight="1" x14ac:dyDescent="1.35">
      <c r="B20" s="563" t="s">
        <v>690</v>
      </c>
      <c r="C20" s="564">
        <v>770.36520034673333</v>
      </c>
      <c r="D20" s="564">
        <v>40.934714538880002</v>
      </c>
      <c r="E20" s="564">
        <v>-0.330785</v>
      </c>
      <c r="F20" s="564">
        <v>810.96912988561303</v>
      </c>
      <c r="G20" s="564">
        <v>16.267965825999998</v>
      </c>
      <c r="H20" s="564">
        <v>3.5555130203377958</v>
      </c>
      <c r="I20" s="564">
        <v>830.8</v>
      </c>
      <c r="J20" s="564">
        <v>19.560677235664166</v>
      </c>
      <c r="K20" s="564">
        <v>-0.30162523085601123</v>
      </c>
      <c r="L20" s="564">
        <v>850.05905200480811</v>
      </c>
      <c r="M20" s="564">
        <v>28.357943431047595</v>
      </c>
      <c r="N20" s="564">
        <v>12.379382916288083</v>
      </c>
      <c r="O20" s="564">
        <f t="shared" si="2"/>
        <v>890.79637835214385</v>
      </c>
      <c r="P20" s="565" t="s">
        <v>691</v>
      </c>
      <c r="Q20" s="825"/>
      <c r="S20" s="700"/>
      <c r="T20" s="700"/>
      <c r="U20" s="4"/>
    </row>
    <row r="21" spans="2:21" s="514" customFormat="1" ht="180" customHeight="1" x14ac:dyDescent="1.35">
      <c r="B21" s="566" t="s">
        <v>692</v>
      </c>
      <c r="C21" s="567">
        <v>761.40480370936507</v>
      </c>
      <c r="D21" s="567">
        <v>-10.909647192670004</v>
      </c>
      <c r="E21" s="567">
        <v>11.771637</v>
      </c>
      <c r="F21" s="567">
        <v>762.26679351669509</v>
      </c>
      <c r="G21" s="567">
        <v>20.304298327939566</v>
      </c>
      <c r="H21" s="567">
        <v>-105.54825605823633</v>
      </c>
      <c r="I21" s="567">
        <v>677.02283578639833</v>
      </c>
      <c r="J21" s="567">
        <v>24.540712690507664</v>
      </c>
      <c r="K21" s="567">
        <v>-0.86729213052010223</v>
      </c>
      <c r="L21" s="567">
        <v>700.69625634638589</v>
      </c>
      <c r="M21" s="567">
        <v>5.4494935135054803</v>
      </c>
      <c r="N21" s="567">
        <v>1.1000000000000001</v>
      </c>
      <c r="O21" s="567">
        <f t="shared" si="2"/>
        <v>707.24574985989136</v>
      </c>
      <c r="P21" s="568" t="s">
        <v>693</v>
      </c>
      <c r="Q21" s="825"/>
      <c r="S21" s="700"/>
      <c r="T21" s="700"/>
      <c r="U21" s="4"/>
    </row>
    <row r="22" spans="2:21" s="514" customFormat="1" ht="180" customHeight="1" x14ac:dyDescent="1.35">
      <c r="B22" s="563" t="s">
        <v>694</v>
      </c>
      <c r="C22" s="564">
        <v>450.59232027314198</v>
      </c>
      <c r="D22" s="564">
        <v>-13.9062030919</v>
      </c>
      <c r="E22" s="564">
        <v>-0.11394</v>
      </c>
      <c r="F22" s="564">
        <v>436.57217718124195</v>
      </c>
      <c r="G22" s="564">
        <v>32.634094664638766</v>
      </c>
      <c r="H22" s="564">
        <v>-2.0875142745964039</v>
      </c>
      <c r="I22" s="564">
        <v>467.11875757128433</v>
      </c>
      <c r="J22" s="564">
        <v>98.202553944620604</v>
      </c>
      <c r="K22" s="564">
        <v>-0.77242956919991457</v>
      </c>
      <c r="L22" s="564">
        <v>564.54888194670502</v>
      </c>
      <c r="M22" s="564">
        <v>102.87668698803154</v>
      </c>
      <c r="N22" s="564">
        <v>2.0815832036000002</v>
      </c>
      <c r="O22" s="564">
        <f t="shared" si="2"/>
        <v>669.50715213833655</v>
      </c>
      <c r="P22" s="565" t="s">
        <v>695</v>
      </c>
      <c r="Q22" s="825"/>
      <c r="S22" s="700"/>
      <c r="T22" s="700"/>
      <c r="U22" s="4"/>
    </row>
    <row r="23" spans="2:21" s="514" customFormat="1" ht="180" customHeight="1" x14ac:dyDescent="1.35">
      <c r="B23" s="566" t="s">
        <v>696</v>
      </c>
      <c r="C23" s="567">
        <v>111.13228481662573</v>
      </c>
      <c r="D23" s="567">
        <v>0.62053999999999998</v>
      </c>
      <c r="E23" s="567">
        <v>0</v>
      </c>
      <c r="F23" s="567">
        <v>111.75282481662573</v>
      </c>
      <c r="G23" s="567">
        <v>-4.357185528000004</v>
      </c>
      <c r="H23" s="567">
        <v>-0.34417735119932252</v>
      </c>
      <c r="I23" s="567">
        <v>107.1</v>
      </c>
      <c r="J23" s="567">
        <v>3.7689356229785886</v>
      </c>
      <c r="K23" s="567">
        <v>-0.2898388739169917</v>
      </c>
      <c r="L23" s="567">
        <v>110.57909674906159</v>
      </c>
      <c r="M23" s="567">
        <v>9.5699813665830842</v>
      </c>
      <c r="N23" s="567">
        <v>4.8</v>
      </c>
      <c r="O23" s="567">
        <f t="shared" si="2"/>
        <v>124.94907811564467</v>
      </c>
      <c r="P23" s="570" t="s">
        <v>697</v>
      </c>
      <c r="Q23" s="825"/>
      <c r="S23" s="700"/>
      <c r="T23" s="700"/>
      <c r="U23" s="4"/>
    </row>
    <row r="24" spans="2:21" s="514" customFormat="1" ht="180" customHeight="1" x14ac:dyDescent="1.35">
      <c r="B24" s="571" t="s">
        <v>698</v>
      </c>
      <c r="C24" s="564">
        <v>23.021354721965491</v>
      </c>
      <c r="D24" s="564">
        <v>-0.53624128048000008</v>
      </c>
      <c r="E24" s="564">
        <v>0</v>
      </c>
      <c r="F24" s="564">
        <v>22.485113441485499</v>
      </c>
      <c r="G24" s="564">
        <v>31.911320338253805</v>
      </c>
      <c r="H24" s="564">
        <v>0.34255068516436893</v>
      </c>
      <c r="I24" s="564">
        <v>54.738984464903673</v>
      </c>
      <c r="J24" s="564">
        <v>6.0058847133380322</v>
      </c>
      <c r="K24" s="564">
        <v>-0.63898199999999683</v>
      </c>
      <c r="L24" s="564">
        <v>60.105887178241709</v>
      </c>
      <c r="M24" s="564">
        <v>2.0994531653159472</v>
      </c>
      <c r="N24" s="564">
        <v>1.2763340000000003</v>
      </c>
      <c r="O24" s="564">
        <f t="shared" si="2"/>
        <v>63.481674343557657</v>
      </c>
      <c r="P24" s="565" t="s">
        <v>699</v>
      </c>
      <c r="Q24" s="825"/>
      <c r="S24" s="700"/>
      <c r="T24" s="700"/>
      <c r="U24" s="4"/>
    </row>
    <row r="25" spans="2:21" s="514" customFormat="1" ht="180" customHeight="1" x14ac:dyDescent="1.35">
      <c r="B25" s="566" t="s">
        <v>700</v>
      </c>
      <c r="C25" s="567">
        <v>51.715060160323169</v>
      </c>
      <c r="D25" s="567">
        <v>-25.633849900000001</v>
      </c>
      <c r="E25" s="567">
        <v>0</v>
      </c>
      <c r="F25" s="567">
        <v>26.081210260323171</v>
      </c>
      <c r="G25" s="567">
        <v>0.4138481649900001</v>
      </c>
      <c r="H25" s="567">
        <v>-0.27938800000000141</v>
      </c>
      <c r="I25" s="567">
        <v>26.215670425313171</v>
      </c>
      <c r="J25" s="567">
        <v>0.90213206918729583</v>
      </c>
      <c r="K25" s="567">
        <v>0.97558079834022138</v>
      </c>
      <c r="L25" s="567">
        <v>28.093383292840688</v>
      </c>
      <c r="M25" s="567">
        <v>5.3567994002743999</v>
      </c>
      <c r="N25" s="567">
        <v>2.3528095344291344</v>
      </c>
      <c r="O25" s="567">
        <f t="shared" si="2"/>
        <v>35.802992227544223</v>
      </c>
      <c r="P25" s="568" t="s">
        <v>701</v>
      </c>
      <c r="Q25" s="825"/>
      <c r="S25" s="700"/>
      <c r="T25" s="700"/>
      <c r="U25" s="4"/>
    </row>
    <row r="26" spans="2:21" s="514" customFormat="1" ht="180" customHeight="1" x14ac:dyDescent="1.35">
      <c r="B26" s="572" t="s">
        <v>702</v>
      </c>
      <c r="C26" s="573">
        <v>23.784111620213793</v>
      </c>
      <c r="D26" s="573">
        <v>-1.1441E-2</v>
      </c>
      <c r="E26" s="573">
        <v>0.45238600000000001</v>
      </c>
      <c r="F26" s="573">
        <v>24.225056620213795</v>
      </c>
      <c r="G26" s="573">
        <v>149.99741499999999</v>
      </c>
      <c r="H26" s="573">
        <v>-150</v>
      </c>
      <c r="I26" s="573">
        <v>24.222471620213796</v>
      </c>
      <c r="J26" s="573">
        <v>87.590383620860962</v>
      </c>
      <c r="K26" s="573">
        <v>-5.7538107103908942E-2</v>
      </c>
      <c r="L26" s="573">
        <v>111.75531713397085</v>
      </c>
      <c r="M26" s="573">
        <v>98.616945480272491</v>
      </c>
      <c r="N26" s="573">
        <v>-16.62791140217098</v>
      </c>
      <c r="O26" s="573">
        <f t="shared" si="2"/>
        <v>193.74435121207236</v>
      </c>
      <c r="P26" s="574" t="s">
        <v>703</v>
      </c>
      <c r="Q26" s="825"/>
      <c r="S26" s="700"/>
      <c r="T26" s="700"/>
      <c r="U26" s="4"/>
    </row>
    <row r="27" spans="2:21" ht="9.9499999999999993" customHeight="1" x14ac:dyDescent="1.35">
      <c r="Q27" s="825"/>
    </row>
    <row r="28" spans="2:21" s="579" customFormat="1" ht="50.1" customHeight="1" x14ac:dyDescent="1.35">
      <c r="B28" s="575" t="s">
        <v>542</v>
      </c>
      <c r="C28" s="576"/>
      <c r="D28" s="576"/>
      <c r="E28" s="576"/>
      <c r="F28" s="576"/>
      <c r="G28" s="576"/>
      <c r="H28" s="576"/>
      <c r="I28" s="576"/>
      <c r="J28" s="576"/>
      <c r="K28" s="576"/>
      <c r="L28" s="576"/>
      <c r="M28" s="576"/>
      <c r="N28" s="576"/>
      <c r="O28" s="576"/>
      <c r="P28" s="578" t="s">
        <v>541</v>
      </c>
      <c r="Q28" s="823"/>
    </row>
    <row r="29" spans="2:21" s="579" customFormat="1" ht="50.1" customHeight="1" x14ac:dyDescent="1.35">
      <c r="B29" s="575" t="s">
        <v>704</v>
      </c>
      <c r="E29" s="577"/>
      <c r="F29" s="577"/>
      <c r="H29"/>
      <c r="M29" s="576"/>
      <c r="P29" s="578" t="s">
        <v>705</v>
      </c>
      <c r="Q29" s="823"/>
    </row>
  </sheetData>
  <mergeCells count="18">
    <mergeCell ref="P7:P8"/>
    <mergeCell ref="I7:I8"/>
    <mergeCell ref="J7:J8"/>
    <mergeCell ref="K7:K8"/>
    <mergeCell ref="L7:L8"/>
    <mergeCell ref="M7:M8"/>
    <mergeCell ref="N7:N8"/>
    <mergeCell ref="C2:O2"/>
    <mergeCell ref="C3:O3"/>
    <mergeCell ref="C4:O4"/>
    <mergeCell ref="B7:B8"/>
    <mergeCell ref="C7:C8"/>
    <mergeCell ref="D7:D8"/>
    <mergeCell ref="E7:E8"/>
    <mergeCell ref="F7:F8"/>
    <mergeCell ref="G7:G8"/>
    <mergeCell ref="H7:H8"/>
    <mergeCell ref="O7:O8"/>
  </mergeCells>
  <printOptions horizontalCentered="1" verticalCentered="1"/>
  <pageMargins left="0.118110236220472" right="0.118110236220472" top="0.15748031496063" bottom="0.15748031496063" header="0.31496062992126" footer="0.31496062992126"/>
  <pageSetup scale="1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D3267-D1CC-4025-B896-FC91F73AC3FE}">
  <sheetPr>
    <pageSetUpPr fitToPage="1"/>
  </sheetPr>
  <dimension ref="A1:AK100"/>
  <sheetViews>
    <sheetView rightToLeft="1" topLeftCell="B2" zoomScale="14" zoomScaleNormal="14" workbookViewId="0">
      <selection activeCell="X12" sqref="X12"/>
    </sheetView>
  </sheetViews>
  <sheetFormatPr defaultRowHeight="15" x14ac:dyDescent="0.25"/>
  <cols>
    <col min="1" max="1" width="45" customWidth="1"/>
    <col min="2" max="2" width="180.7109375" customWidth="1"/>
    <col min="3" max="6" width="65.7109375" hidden="1" customWidth="1"/>
    <col min="7" max="7" width="64.42578125" hidden="1" customWidth="1"/>
    <col min="8" max="8" width="50.140625" hidden="1" customWidth="1"/>
    <col min="9" max="9" width="65.42578125" hidden="1" customWidth="1"/>
    <col min="10" max="10" width="64.42578125" hidden="1" customWidth="1"/>
    <col min="11" max="11" width="50.140625" hidden="1" customWidth="1"/>
    <col min="12" max="12" width="65.42578125" hidden="1" customWidth="1"/>
    <col min="13" max="13" width="64.42578125" hidden="1" customWidth="1"/>
    <col min="14" max="14" width="58.28515625" hidden="1" customWidth="1"/>
    <col min="15" max="15" width="65.7109375" hidden="1" customWidth="1"/>
    <col min="16" max="16" width="47.28515625" hidden="1" customWidth="1"/>
    <col min="17" max="19" width="65.7109375" hidden="1" customWidth="1"/>
    <col min="20" max="32" width="65.7109375" customWidth="1"/>
    <col min="33" max="33" width="255.7109375" bestFit="1" customWidth="1"/>
    <col min="34" max="34" width="73.5703125" bestFit="1" customWidth="1"/>
    <col min="35" max="35" width="56.5703125" bestFit="1" customWidth="1"/>
    <col min="36" max="36" width="48.7109375" bestFit="1" customWidth="1"/>
    <col min="37" max="38" width="9.140625" customWidth="1"/>
  </cols>
  <sheetData>
    <row r="1" spans="1:37" s="4" customFormat="1" ht="15" customHeight="1" x14ac:dyDescent="0.25">
      <c r="AI1"/>
      <c r="AJ1"/>
      <c r="AK1"/>
    </row>
    <row r="2" spans="1:37" s="549" customFormat="1" ht="99.95" customHeight="1" x14ac:dyDescent="0.25">
      <c r="B2" s="550" t="s">
        <v>440</v>
      </c>
      <c r="C2" s="957" t="s">
        <v>820</v>
      </c>
      <c r="D2" s="957"/>
      <c r="E2" s="957"/>
      <c r="F2" s="957"/>
      <c r="G2" s="957"/>
      <c r="H2" s="957"/>
      <c r="I2" s="957"/>
      <c r="J2" s="957"/>
      <c r="K2" s="957"/>
      <c r="L2" s="957"/>
      <c r="M2" s="957"/>
      <c r="N2" s="957"/>
      <c r="O2" s="957"/>
      <c r="P2" s="957"/>
      <c r="Q2" s="957"/>
      <c r="R2" s="957"/>
      <c r="S2" s="957"/>
      <c r="T2" s="957"/>
      <c r="U2" s="957"/>
      <c r="V2" s="957"/>
      <c r="W2" s="957"/>
      <c r="X2" s="957"/>
      <c r="Y2" s="957"/>
      <c r="Z2" s="957"/>
      <c r="AA2" s="957"/>
      <c r="AB2" s="957"/>
      <c r="AC2" s="957"/>
      <c r="AD2" s="957"/>
      <c r="AE2" s="957"/>
      <c r="AF2" s="957"/>
      <c r="AG2" s="551" t="s">
        <v>221</v>
      </c>
      <c r="AI2"/>
      <c r="AJ2"/>
      <c r="AK2"/>
    </row>
    <row r="3" spans="1:37" s="549" customFormat="1" ht="99.95" customHeight="1" x14ac:dyDescent="0.25">
      <c r="A3" s="552"/>
      <c r="B3" s="553"/>
      <c r="C3" s="957" t="s">
        <v>706</v>
      </c>
      <c r="D3" s="957"/>
      <c r="E3" s="957"/>
      <c r="F3" s="957"/>
      <c r="G3" s="957"/>
      <c r="H3" s="957"/>
      <c r="I3" s="957"/>
      <c r="J3" s="957"/>
      <c r="K3" s="957"/>
      <c r="L3" s="957"/>
      <c r="M3" s="957"/>
      <c r="N3" s="957"/>
      <c r="O3" s="957"/>
      <c r="P3" s="957"/>
      <c r="Q3" s="957"/>
      <c r="R3" s="957"/>
      <c r="S3" s="957"/>
      <c r="T3" s="957"/>
      <c r="U3" s="957"/>
      <c r="V3" s="957"/>
      <c r="W3" s="957"/>
      <c r="X3" s="957"/>
      <c r="Y3" s="957"/>
      <c r="Z3" s="957"/>
      <c r="AA3" s="957"/>
      <c r="AB3" s="957"/>
      <c r="AC3" s="957"/>
      <c r="AD3" s="957"/>
      <c r="AE3" s="957"/>
      <c r="AF3" s="957"/>
      <c r="AG3" s="553"/>
      <c r="AI3"/>
      <c r="AJ3"/>
      <c r="AK3"/>
    </row>
    <row r="4" spans="1:37" s="549" customFormat="1" ht="99.95" customHeight="1" x14ac:dyDescent="0.25">
      <c r="A4" s="552"/>
      <c r="B4" s="554"/>
      <c r="C4" s="957" t="s">
        <v>707</v>
      </c>
      <c r="D4" s="957"/>
      <c r="E4" s="957"/>
      <c r="F4" s="957"/>
      <c r="G4" s="957"/>
      <c r="H4" s="957"/>
      <c r="I4" s="957"/>
      <c r="J4" s="957"/>
      <c r="K4" s="957"/>
      <c r="L4" s="957"/>
      <c r="M4" s="957"/>
      <c r="N4" s="957"/>
      <c r="O4" s="957"/>
      <c r="P4" s="957"/>
      <c r="Q4" s="957"/>
      <c r="R4" s="957"/>
      <c r="S4" s="957"/>
      <c r="T4" s="957"/>
      <c r="U4" s="957"/>
      <c r="V4" s="957"/>
      <c r="W4" s="957"/>
      <c r="X4" s="957"/>
      <c r="Y4" s="957"/>
      <c r="Z4" s="957"/>
      <c r="AA4" s="957"/>
      <c r="AB4" s="957"/>
      <c r="AC4" s="957"/>
      <c r="AD4" s="957"/>
      <c r="AE4" s="957"/>
      <c r="AF4" s="957"/>
      <c r="AG4" s="554"/>
      <c r="AI4"/>
      <c r="AJ4"/>
      <c r="AK4"/>
    </row>
    <row r="5" spans="1:37" s="4" customFormat="1" ht="140.1" customHeight="1" x14ac:dyDescent="0.25">
      <c r="A5" s="552"/>
      <c r="B5" s="555"/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7" t="s">
        <v>217</v>
      </c>
      <c r="AI5"/>
      <c r="AJ5"/>
      <c r="AK5"/>
    </row>
    <row r="6" spans="1:37" s="4" customFormat="1" ht="9.9499999999999993" customHeight="1" x14ac:dyDescent="0.25">
      <c r="A6" s="552"/>
      <c r="B6" s="555"/>
      <c r="C6" s="558"/>
      <c r="D6" s="558"/>
      <c r="E6" s="558"/>
      <c r="F6" s="558"/>
      <c r="G6" s="558"/>
      <c r="H6" s="558"/>
      <c r="I6" s="558"/>
      <c r="J6" s="558"/>
      <c r="K6" s="558"/>
      <c r="L6" s="558"/>
      <c r="M6" s="558"/>
      <c r="N6" s="558"/>
      <c r="O6" s="558"/>
      <c r="P6" s="558"/>
      <c r="Q6" s="558"/>
      <c r="R6" s="558"/>
      <c r="S6" s="558"/>
      <c r="T6" s="558"/>
      <c r="U6" s="558"/>
      <c r="V6" s="558"/>
      <c r="W6" s="558"/>
      <c r="X6" s="558"/>
      <c r="Y6" s="558"/>
      <c r="Z6" s="558"/>
      <c r="AA6" s="558"/>
      <c r="AB6" s="558"/>
      <c r="AC6" s="558"/>
      <c r="AD6" s="558"/>
      <c r="AE6" s="558"/>
      <c r="AF6" s="558"/>
      <c r="AG6" s="559"/>
      <c r="AI6"/>
      <c r="AJ6"/>
      <c r="AK6"/>
    </row>
    <row r="7" spans="1:37" s="581" customFormat="1" ht="180" customHeight="1" x14ac:dyDescent="1.3">
      <c r="A7" s="580"/>
      <c r="B7" s="965"/>
      <c r="C7" s="962"/>
      <c r="D7" s="962"/>
      <c r="E7" s="820" t="s">
        <v>665</v>
      </c>
      <c r="F7" s="962"/>
      <c r="G7" s="962"/>
      <c r="H7" s="820" t="s">
        <v>665</v>
      </c>
      <c r="I7" s="962"/>
      <c r="J7" s="962"/>
      <c r="K7" s="820" t="s">
        <v>665</v>
      </c>
      <c r="L7" s="962"/>
      <c r="M7" s="962"/>
      <c r="N7" s="826" t="s">
        <v>665</v>
      </c>
      <c r="O7" s="962"/>
      <c r="P7" s="962"/>
      <c r="Q7" s="826" t="s">
        <v>708</v>
      </c>
      <c r="R7" s="962"/>
      <c r="S7" s="962"/>
      <c r="T7" s="826" t="s">
        <v>708</v>
      </c>
      <c r="U7" s="962"/>
      <c r="V7" s="962"/>
      <c r="W7" s="826" t="s">
        <v>708</v>
      </c>
      <c r="X7" s="962"/>
      <c r="Y7" s="962"/>
      <c r="Z7" s="826" t="s">
        <v>708</v>
      </c>
      <c r="AA7" s="826"/>
      <c r="AB7" s="826"/>
      <c r="AC7" s="826" t="s">
        <v>769</v>
      </c>
      <c r="AD7" s="826"/>
      <c r="AE7" s="826"/>
      <c r="AF7" s="826" t="s">
        <v>769</v>
      </c>
      <c r="AG7" s="965"/>
      <c r="AI7" s="582"/>
      <c r="AJ7" s="582"/>
      <c r="AK7" s="582"/>
    </row>
    <row r="8" spans="1:37" s="581" customFormat="1" ht="180" customHeight="1" x14ac:dyDescent="1.3">
      <c r="A8" s="580"/>
      <c r="B8" s="966"/>
      <c r="C8" s="963"/>
      <c r="D8" s="963"/>
      <c r="E8" s="820" t="s">
        <v>21</v>
      </c>
      <c r="F8" s="963"/>
      <c r="G8" s="963"/>
      <c r="H8" s="820" t="s">
        <v>20</v>
      </c>
      <c r="I8" s="963"/>
      <c r="J8" s="963"/>
      <c r="K8" s="820" t="s">
        <v>19</v>
      </c>
      <c r="L8" s="963"/>
      <c r="M8" s="963"/>
      <c r="N8" s="826" t="s">
        <v>18</v>
      </c>
      <c r="O8" s="963"/>
      <c r="P8" s="963"/>
      <c r="Q8" s="826" t="s">
        <v>21</v>
      </c>
      <c r="R8" s="963"/>
      <c r="S8" s="963"/>
      <c r="T8" s="826" t="s">
        <v>20</v>
      </c>
      <c r="U8" s="963"/>
      <c r="V8" s="963"/>
      <c r="W8" s="826" t="s">
        <v>19</v>
      </c>
      <c r="X8" s="963"/>
      <c r="Y8" s="963"/>
      <c r="Z8" s="826" t="s">
        <v>18</v>
      </c>
      <c r="AA8" s="826"/>
      <c r="AB8" s="826"/>
      <c r="AC8" s="826" t="s">
        <v>21</v>
      </c>
      <c r="AD8" s="826"/>
      <c r="AE8" s="826"/>
      <c r="AF8" s="826" t="s">
        <v>20</v>
      </c>
      <c r="AG8" s="966"/>
      <c r="AI8" s="582"/>
      <c r="AJ8" s="582"/>
      <c r="AK8" s="582"/>
    </row>
    <row r="9" spans="1:37" s="584" customFormat="1" ht="180" customHeight="1" x14ac:dyDescent="1.2">
      <c r="A9" s="583"/>
      <c r="B9" s="676"/>
      <c r="C9" s="620" t="s">
        <v>667</v>
      </c>
      <c r="D9" s="620" t="s">
        <v>668</v>
      </c>
      <c r="E9" s="621" t="s">
        <v>666</v>
      </c>
      <c r="F9" s="620" t="s">
        <v>667</v>
      </c>
      <c r="G9" s="620" t="s">
        <v>668</v>
      </c>
      <c r="H9" s="621" t="s">
        <v>666</v>
      </c>
      <c r="I9" s="620" t="s">
        <v>667</v>
      </c>
      <c r="J9" s="620" t="s">
        <v>668</v>
      </c>
      <c r="K9" s="621" t="s">
        <v>666</v>
      </c>
      <c r="L9" s="620" t="s">
        <v>667</v>
      </c>
      <c r="M9" s="620" t="s">
        <v>668</v>
      </c>
      <c r="N9" s="620" t="s">
        <v>666</v>
      </c>
      <c r="O9" s="620" t="s">
        <v>667</v>
      </c>
      <c r="P9" s="620" t="s">
        <v>668</v>
      </c>
      <c r="Q9" s="620" t="s">
        <v>666</v>
      </c>
      <c r="R9" s="620" t="s">
        <v>667</v>
      </c>
      <c r="S9" s="620" t="s">
        <v>668</v>
      </c>
      <c r="T9" s="620" t="s">
        <v>666</v>
      </c>
      <c r="U9" s="620" t="s">
        <v>667</v>
      </c>
      <c r="V9" s="620" t="s">
        <v>668</v>
      </c>
      <c r="W9" s="620" t="s">
        <v>666</v>
      </c>
      <c r="X9" s="620" t="s">
        <v>667</v>
      </c>
      <c r="Y9" s="620" t="s">
        <v>668</v>
      </c>
      <c r="Z9" s="620" t="s">
        <v>666</v>
      </c>
      <c r="AA9" s="620" t="s">
        <v>667</v>
      </c>
      <c r="AB9" s="620" t="s">
        <v>668</v>
      </c>
      <c r="AC9" s="620" t="s">
        <v>666</v>
      </c>
      <c r="AD9" s="620" t="s">
        <v>667</v>
      </c>
      <c r="AE9" s="620" t="s">
        <v>668</v>
      </c>
      <c r="AF9" s="620" t="s">
        <v>666</v>
      </c>
      <c r="AG9" s="676"/>
      <c r="AI9" s="588"/>
      <c r="AJ9" s="585"/>
      <c r="AK9" s="585"/>
    </row>
    <row r="10" spans="1:37" s="587" customFormat="1" ht="180" customHeight="1" x14ac:dyDescent="0.75">
      <c r="A10" s="586"/>
      <c r="B10" s="677"/>
      <c r="C10" s="619" t="s">
        <v>670</v>
      </c>
      <c r="D10" s="619" t="s">
        <v>671</v>
      </c>
      <c r="E10" s="622" t="s">
        <v>669</v>
      </c>
      <c r="F10" s="619" t="s">
        <v>670</v>
      </c>
      <c r="G10" s="619" t="s">
        <v>671</v>
      </c>
      <c r="H10" s="622" t="s">
        <v>669</v>
      </c>
      <c r="I10" s="619" t="s">
        <v>670</v>
      </c>
      <c r="J10" s="619" t="s">
        <v>671</v>
      </c>
      <c r="K10" s="622" t="s">
        <v>669</v>
      </c>
      <c r="L10" s="619" t="s">
        <v>670</v>
      </c>
      <c r="M10" s="619" t="s">
        <v>671</v>
      </c>
      <c r="N10" s="619" t="s">
        <v>669</v>
      </c>
      <c r="O10" s="619" t="s">
        <v>670</v>
      </c>
      <c r="P10" s="619" t="s">
        <v>671</v>
      </c>
      <c r="Q10" s="619" t="s">
        <v>669</v>
      </c>
      <c r="R10" s="619" t="s">
        <v>670</v>
      </c>
      <c r="S10" s="619" t="s">
        <v>671</v>
      </c>
      <c r="T10" s="619" t="s">
        <v>669</v>
      </c>
      <c r="U10" s="619" t="s">
        <v>670</v>
      </c>
      <c r="V10" s="619" t="s">
        <v>671</v>
      </c>
      <c r="W10" s="619" t="s">
        <v>669</v>
      </c>
      <c r="X10" s="619" t="s">
        <v>670</v>
      </c>
      <c r="Y10" s="619" t="s">
        <v>671</v>
      </c>
      <c r="Z10" s="619" t="s">
        <v>669</v>
      </c>
      <c r="AA10" s="619" t="s">
        <v>670</v>
      </c>
      <c r="AB10" s="619" t="s">
        <v>671</v>
      </c>
      <c r="AC10" s="619" t="s">
        <v>669</v>
      </c>
      <c r="AD10" s="619" t="s">
        <v>670</v>
      </c>
      <c r="AE10" s="619" t="s">
        <v>671</v>
      </c>
      <c r="AF10" s="619" t="s">
        <v>669</v>
      </c>
      <c r="AG10" s="677"/>
      <c r="AK10" s="588"/>
    </row>
    <row r="11" spans="1:37" s="589" customFormat="1" ht="180" customHeight="1" x14ac:dyDescent="0.6">
      <c r="A11" s="717"/>
      <c r="B11" s="560" t="s">
        <v>672</v>
      </c>
      <c r="C11" s="561">
        <f t="shared" ref="C11:M11" si="0">SUM(C12:C26)</f>
        <v>160.80000000000001</v>
      </c>
      <c r="D11" s="561">
        <f t="shared" si="0"/>
        <v>-28.462652931666291</v>
      </c>
      <c r="E11" s="561">
        <f t="shared" si="0"/>
        <v>24336.911638036367</v>
      </c>
      <c r="F11" s="561">
        <f t="shared" si="0"/>
        <v>290.8</v>
      </c>
      <c r="G11" s="561">
        <f t="shared" si="0"/>
        <v>678.0815098645412</v>
      </c>
      <c r="H11" s="561">
        <f t="shared" si="0"/>
        <v>25305.793147900909</v>
      </c>
      <c r="I11" s="561">
        <f t="shared" si="0"/>
        <v>232.9</v>
      </c>
      <c r="J11" s="561">
        <f t="shared" si="0"/>
        <v>-741.61155829518862</v>
      </c>
      <c r="K11" s="561">
        <f t="shared" si="0"/>
        <v>24797.081589605721</v>
      </c>
      <c r="L11" s="561">
        <f t="shared" si="0"/>
        <v>241.4</v>
      </c>
      <c r="M11" s="561">
        <f t="shared" si="0"/>
        <v>184.94641837662752</v>
      </c>
      <c r="N11" s="561">
        <v>25223.428007982351</v>
      </c>
      <c r="O11" s="561">
        <f>SUM(O12:O26)</f>
        <v>222.00597315674077</v>
      </c>
      <c r="P11" s="561">
        <f t="shared" ref="P11:AB11" si="1">SUM(P12:P26)</f>
        <v>228.1226248575737</v>
      </c>
      <c r="Q11" s="561">
        <f t="shared" si="1"/>
        <v>25673.556605996659</v>
      </c>
      <c r="R11" s="561">
        <f>SUM(R12:R26)</f>
        <v>604.67764273956072</v>
      </c>
      <c r="S11" s="561">
        <f t="shared" si="1"/>
        <v>164.48029298738308</v>
      </c>
      <c r="T11" s="561">
        <f>SUM(T12:T26)</f>
        <v>26442.714541723606</v>
      </c>
      <c r="U11" s="561">
        <f>SUM(U12:U26)</f>
        <v>195.5750268281443</v>
      </c>
      <c r="V11" s="561">
        <f t="shared" si="1"/>
        <v>263.19999999999993</v>
      </c>
      <c r="W11" s="561">
        <f t="shared" si="1"/>
        <v>26901.489568551751</v>
      </c>
      <c r="X11" s="561">
        <f>SUM(X12:X26)</f>
        <v>220.56229765845001</v>
      </c>
      <c r="Y11" s="561">
        <f>SUM(Y12:Y26)</f>
        <v>161.38</v>
      </c>
      <c r="Z11" s="561">
        <f t="shared" si="1"/>
        <v>27283.431866210205</v>
      </c>
      <c r="AA11" s="561">
        <f>SUM(AA12:AA26)</f>
        <v>154.37785770816683</v>
      </c>
      <c r="AB11" s="561">
        <f t="shared" si="1"/>
        <v>243.8478795178161</v>
      </c>
      <c r="AC11" s="561">
        <f>SUM(AC12:AC26)</f>
        <v>27681.657603436186</v>
      </c>
      <c r="AD11" s="561">
        <f>SUM(AD12:AD26)</f>
        <v>435.04163840234378</v>
      </c>
      <c r="AE11" s="561">
        <f>SUM(AE12:AE26)</f>
        <v>272.45000000000005</v>
      </c>
      <c r="AF11" s="561">
        <f>SUM(AF12:AF26)</f>
        <v>28389.149241838528</v>
      </c>
      <c r="AG11" s="562" t="s">
        <v>673</v>
      </c>
      <c r="AK11" s="590"/>
    </row>
    <row r="12" spans="1:37" s="589" customFormat="1" ht="180" customHeight="1" x14ac:dyDescent="1.35">
      <c r="A12" s="717"/>
      <c r="B12" s="563" t="s">
        <v>674</v>
      </c>
      <c r="C12" s="564">
        <v>39.931298286854961</v>
      </c>
      <c r="D12" s="564">
        <v>-39.966421689879937</v>
      </c>
      <c r="E12" s="564">
        <v>4446.7648765969752</v>
      </c>
      <c r="F12" s="564">
        <v>103.42380104982746</v>
      </c>
      <c r="G12" s="564">
        <v>160.02084266750992</v>
      </c>
      <c r="H12" s="564">
        <v>4710.2095203143126</v>
      </c>
      <c r="I12" s="564">
        <v>54.30818250502891</v>
      </c>
      <c r="J12" s="564">
        <v>-248.93088615458004</v>
      </c>
      <c r="K12" s="564">
        <v>4515.5868166647615</v>
      </c>
      <c r="L12" s="564">
        <v>67.986953914117805</v>
      </c>
      <c r="M12" s="564">
        <v>17.526119814280054</v>
      </c>
      <c r="N12" s="564">
        <v>4601.0998903931595</v>
      </c>
      <c r="O12" s="564">
        <v>50.608925244674708</v>
      </c>
      <c r="P12" s="564">
        <v>75.8</v>
      </c>
      <c r="Q12" s="564">
        <f>N12+O12+P12</f>
        <v>4727.5088156378342</v>
      </c>
      <c r="R12" s="564">
        <v>280.53711330073622</v>
      </c>
      <c r="S12" s="564">
        <v>100.1</v>
      </c>
      <c r="T12" s="564">
        <f>Q12+R12+S12</f>
        <v>5108.1459289385712</v>
      </c>
      <c r="U12" s="564">
        <v>5.5707384349523208</v>
      </c>
      <c r="V12" s="564">
        <v>189.7</v>
      </c>
      <c r="W12" s="564">
        <f>T12+U12+V12</f>
        <v>5303.4166673735235</v>
      </c>
      <c r="X12" s="564">
        <v>21.48475664263276</v>
      </c>
      <c r="Y12" s="564">
        <v>57.5</v>
      </c>
      <c r="Z12" s="564">
        <f>W12+X12+Y12</f>
        <v>5382.4014240161559</v>
      </c>
      <c r="AA12" s="564">
        <v>15.278849108575567</v>
      </c>
      <c r="AB12" s="564">
        <v>86</v>
      </c>
      <c r="AC12" s="564">
        <f>Z12+AA12+AB12</f>
        <v>5483.6802731247317</v>
      </c>
      <c r="AD12" s="564">
        <v>160.96483515666196</v>
      </c>
      <c r="AE12" s="564">
        <v>160.69999999999999</v>
      </c>
      <c r="AF12" s="564">
        <f>AC12+AD12+AE12</f>
        <v>5805.3451082813935</v>
      </c>
      <c r="AG12" s="565" t="s">
        <v>675</v>
      </c>
      <c r="AH12" s="827"/>
      <c r="AI12" s="828"/>
      <c r="AJ12" s="588"/>
      <c r="AK12" s="588"/>
    </row>
    <row r="13" spans="1:37" s="589" customFormat="1" ht="180" customHeight="1" x14ac:dyDescent="1.35">
      <c r="A13" s="717"/>
      <c r="B13" s="566" t="s">
        <v>676</v>
      </c>
      <c r="C13" s="567">
        <v>6.810683325446834</v>
      </c>
      <c r="D13" s="567">
        <v>-31.059437070944679</v>
      </c>
      <c r="E13" s="567">
        <v>4331.9512462545017</v>
      </c>
      <c r="F13" s="567">
        <v>22.308553874839369</v>
      </c>
      <c r="G13" s="567">
        <v>27.634000316850397</v>
      </c>
      <c r="H13" s="567">
        <v>4381.8938004461916</v>
      </c>
      <c r="I13" s="567">
        <v>24.657222317383567</v>
      </c>
      <c r="J13" s="567">
        <v>-20.072701824564028</v>
      </c>
      <c r="K13" s="567">
        <v>4386.4783209390107</v>
      </c>
      <c r="L13" s="567">
        <v>24.87429430382916</v>
      </c>
      <c r="M13" s="567">
        <v>18.834145839749997</v>
      </c>
      <c r="N13" s="567">
        <v>4430.1867610825893</v>
      </c>
      <c r="O13" s="567">
        <v>29.180065472190464</v>
      </c>
      <c r="P13" s="567">
        <v>-13.683198949999994</v>
      </c>
      <c r="Q13" s="567">
        <f t="shared" ref="Q13:Q26" si="2">N13+O13+P13</f>
        <v>4445.6836276047798</v>
      </c>
      <c r="R13" s="567">
        <v>36.498389666449043</v>
      </c>
      <c r="S13" s="567">
        <v>14.9</v>
      </c>
      <c r="T13" s="567">
        <f t="shared" ref="T13:T26" si="3">Q13+R13+S13</f>
        <v>4497.0820172712283</v>
      </c>
      <c r="U13" s="567">
        <v>45.214431713308208</v>
      </c>
      <c r="V13" s="567">
        <v>-21.3</v>
      </c>
      <c r="W13" s="567">
        <f t="shared" ref="W13:W26" si="4">T13+U13+V13</f>
        <v>4520.9964489845361</v>
      </c>
      <c r="X13" s="567">
        <v>56.222948161518438</v>
      </c>
      <c r="Y13" s="567">
        <v>4.3</v>
      </c>
      <c r="Z13" s="567">
        <f t="shared" ref="Z13:Z26" si="5">W13+X13+Y13</f>
        <v>4581.5193971460549</v>
      </c>
      <c r="AA13" s="567">
        <v>20.672794462842724</v>
      </c>
      <c r="AB13" s="567">
        <v>24.4</v>
      </c>
      <c r="AC13" s="567">
        <f t="shared" ref="AC13:AC26" si="6">Z13+AA13+AB13</f>
        <v>4626.5921916088973</v>
      </c>
      <c r="AD13" s="567">
        <v>26.925856844187432</v>
      </c>
      <c r="AE13" s="567">
        <v>33</v>
      </c>
      <c r="AF13" s="567">
        <f t="shared" ref="AF13:AF26" si="7">AC13+AD13+AE13</f>
        <v>4686.5180484530847</v>
      </c>
      <c r="AG13" s="568" t="s">
        <v>677</v>
      </c>
      <c r="AH13" s="827"/>
      <c r="AI13" s="638"/>
      <c r="AJ13" s="638"/>
      <c r="AK13" s="701"/>
    </row>
    <row r="14" spans="1:37" s="589" customFormat="1" ht="180" customHeight="1" x14ac:dyDescent="1.35">
      <c r="A14" s="717"/>
      <c r="B14" s="563" t="s">
        <v>678</v>
      </c>
      <c r="C14" s="564">
        <v>18.911524254691205</v>
      </c>
      <c r="D14" s="564">
        <v>20.706428976750015</v>
      </c>
      <c r="E14" s="564">
        <v>3207.2179532314412</v>
      </c>
      <c r="F14" s="564">
        <v>29.128670173001659</v>
      </c>
      <c r="G14" s="564">
        <v>504.76599238500012</v>
      </c>
      <c r="H14" s="564">
        <v>3741.1126157894432</v>
      </c>
      <c r="I14" s="564">
        <v>19.709186764269894</v>
      </c>
      <c r="J14" s="564">
        <v>-480.26861667500015</v>
      </c>
      <c r="K14" s="564">
        <v>3280.5531858787131</v>
      </c>
      <c r="L14" s="564">
        <v>28.535751979082466</v>
      </c>
      <c r="M14" s="564">
        <v>125.41258071000004</v>
      </c>
      <c r="N14" s="564">
        <v>3434.5015185677953</v>
      </c>
      <c r="O14" s="564">
        <v>19.124866591501952</v>
      </c>
      <c r="P14" s="564">
        <v>154.6</v>
      </c>
      <c r="Q14" s="564">
        <f t="shared" si="2"/>
        <v>3608.226385159297</v>
      </c>
      <c r="R14" s="564">
        <v>30.32699424434059</v>
      </c>
      <c r="S14" s="564">
        <v>65.8</v>
      </c>
      <c r="T14" s="564">
        <f t="shared" si="3"/>
        <v>3704.353379403638</v>
      </c>
      <c r="U14" s="564">
        <v>29.591131830259805</v>
      </c>
      <c r="V14" s="564">
        <v>62.6</v>
      </c>
      <c r="W14" s="564">
        <f t="shared" si="4"/>
        <v>3796.5445112338975</v>
      </c>
      <c r="X14" s="564">
        <v>28.263037852395314</v>
      </c>
      <c r="Y14" s="564">
        <v>67.7</v>
      </c>
      <c r="Z14" s="564">
        <f t="shared" si="5"/>
        <v>3892.5075490862928</v>
      </c>
      <c r="AA14" s="564">
        <v>11.001942912496556</v>
      </c>
      <c r="AB14" s="564">
        <v>130.5</v>
      </c>
      <c r="AC14" s="564">
        <f t="shared" si="6"/>
        <v>4034.0094919987891</v>
      </c>
      <c r="AD14" s="564">
        <v>112.0604801162244</v>
      </c>
      <c r="AE14" s="564">
        <v>123.4</v>
      </c>
      <c r="AF14" s="564">
        <f t="shared" si="7"/>
        <v>4269.4699721150128</v>
      </c>
      <c r="AG14" s="565" t="s">
        <v>679</v>
      </c>
      <c r="AH14" s="827"/>
      <c r="AI14" s="638"/>
      <c r="AJ14" s="638"/>
      <c r="AK14" s="701"/>
    </row>
    <row r="15" spans="1:37" s="589" customFormat="1" ht="180" customHeight="1" x14ac:dyDescent="1.35">
      <c r="A15" s="717"/>
      <c r="B15" s="566" t="s">
        <v>680</v>
      </c>
      <c r="C15" s="567">
        <v>0.18180277000634412</v>
      </c>
      <c r="D15" s="567">
        <v>7.5332819773365909</v>
      </c>
      <c r="E15" s="567">
        <v>2931.8650847473432</v>
      </c>
      <c r="F15" s="567">
        <v>-0.11369433380829644</v>
      </c>
      <c r="G15" s="567">
        <v>-4.2186687054568992</v>
      </c>
      <c r="H15" s="567">
        <v>2927.532721708078</v>
      </c>
      <c r="I15" s="567">
        <v>5.5508375524224975</v>
      </c>
      <c r="J15" s="567">
        <v>-3.3034829016506964E-2</v>
      </c>
      <c r="K15" s="567">
        <v>2933.0505244314841</v>
      </c>
      <c r="L15" s="567">
        <v>1.0830668727240922</v>
      </c>
      <c r="M15" s="567">
        <v>1.2014953660706564</v>
      </c>
      <c r="N15" s="567">
        <v>2935.3350866702785</v>
      </c>
      <c r="O15" s="567">
        <v>30.264465482601466</v>
      </c>
      <c r="P15" s="567">
        <v>3.8242555627158952</v>
      </c>
      <c r="Q15" s="567">
        <f t="shared" si="2"/>
        <v>2969.4238077155956</v>
      </c>
      <c r="R15" s="567">
        <v>-0.15390389041722108</v>
      </c>
      <c r="S15" s="567">
        <v>12.414824685869647</v>
      </c>
      <c r="T15" s="567">
        <f t="shared" si="3"/>
        <v>2981.684728511048</v>
      </c>
      <c r="U15" s="567">
        <v>1.1253925367038844</v>
      </c>
      <c r="V15" s="567">
        <v>5.2</v>
      </c>
      <c r="W15" s="567">
        <f t="shared" si="4"/>
        <v>2988.0101210477515</v>
      </c>
      <c r="X15" s="567">
        <v>3.768633312857443</v>
      </c>
      <c r="Y15" s="567">
        <v>53.3</v>
      </c>
      <c r="Z15" s="567">
        <f t="shared" si="5"/>
        <v>3045.0787543606089</v>
      </c>
      <c r="AA15" s="567">
        <v>3.2307238252196724</v>
      </c>
      <c r="AB15" s="567">
        <v>3.9357277733608345</v>
      </c>
      <c r="AC15" s="567">
        <f t="shared" si="6"/>
        <v>3052.2452059591892</v>
      </c>
      <c r="AD15" s="567">
        <v>-2.6343585271389327</v>
      </c>
      <c r="AE15" s="567">
        <v>2.4</v>
      </c>
      <c r="AF15" s="567">
        <f t="shared" si="7"/>
        <v>3052.0108474320505</v>
      </c>
      <c r="AG15" s="568" t="s">
        <v>681</v>
      </c>
      <c r="AH15" s="827"/>
      <c r="AI15" s="638"/>
      <c r="AJ15" s="701"/>
      <c r="AK15" s="590"/>
    </row>
    <row r="16" spans="1:37" s="589" customFormat="1" ht="180" customHeight="1" x14ac:dyDescent="1.35">
      <c r="A16" s="717"/>
      <c r="B16" s="563" t="s">
        <v>682</v>
      </c>
      <c r="C16" s="564">
        <v>5.1571428788967246</v>
      </c>
      <c r="D16" s="564">
        <v>-3.5045642353800011</v>
      </c>
      <c r="E16" s="564">
        <v>2470.0525786435169</v>
      </c>
      <c r="F16" s="564">
        <v>-5.4336528366259677E-2</v>
      </c>
      <c r="G16" s="564">
        <v>1.5402581001825002</v>
      </c>
      <c r="H16" s="564">
        <v>2471.5385002153334</v>
      </c>
      <c r="I16" s="564">
        <v>0.2457461106635947</v>
      </c>
      <c r="J16" s="564">
        <v>7.6758409936774994</v>
      </c>
      <c r="K16" s="564">
        <v>2479.4600873196746</v>
      </c>
      <c r="L16" s="564">
        <v>-3.4506568908719126</v>
      </c>
      <c r="M16" s="564">
        <v>2.3453475649850013</v>
      </c>
      <c r="N16" s="564">
        <v>2478.3547779937876</v>
      </c>
      <c r="O16" s="564">
        <v>2.3536590948168259</v>
      </c>
      <c r="P16" s="564">
        <v>-0.42748970577500017</v>
      </c>
      <c r="Q16" s="564">
        <f t="shared" si="2"/>
        <v>2480.2809473828297</v>
      </c>
      <c r="R16" s="564">
        <v>99.520033989422743</v>
      </c>
      <c r="S16" s="564">
        <v>-7.8</v>
      </c>
      <c r="T16" s="564">
        <f t="shared" si="3"/>
        <v>2572.0009813722522</v>
      </c>
      <c r="U16" s="564">
        <v>-0.53096350000849069</v>
      </c>
      <c r="V16" s="564">
        <v>6.8</v>
      </c>
      <c r="W16" s="564">
        <f t="shared" si="4"/>
        <v>2578.2700178722439</v>
      </c>
      <c r="X16" s="564">
        <v>41.440448370504967</v>
      </c>
      <c r="Y16" s="564">
        <v>-0.8</v>
      </c>
      <c r="Z16" s="564">
        <f t="shared" si="5"/>
        <v>2618.9104662427485</v>
      </c>
      <c r="AA16" s="564">
        <v>6.2163313919148981</v>
      </c>
      <c r="AB16" s="564">
        <v>-0.4487673112620818</v>
      </c>
      <c r="AC16" s="564">
        <f t="shared" si="6"/>
        <v>2624.6780303234013</v>
      </c>
      <c r="AD16" s="564">
        <v>4.8690180304595607</v>
      </c>
      <c r="AE16" s="564">
        <v>-0.5</v>
      </c>
      <c r="AF16" s="564">
        <f t="shared" si="7"/>
        <v>2629.0470483538611</v>
      </c>
      <c r="AG16" s="565" t="s">
        <v>683</v>
      </c>
      <c r="AH16" s="827"/>
      <c r="AI16" s="638"/>
      <c r="AJ16" s="701"/>
      <c r="AK16" s="590"/>
    </row>
    <row r="17" spans="1:37" s="589" customFormat="1" ht="180" customHeight="1" x14ac:dyDescent="1.35">
      <c r="A17" s="717"/>
      <c r="B17" s="569" t="s">
        <v>684</v>
      </c>
      <c r="C17" s="567">
        <v>5.0633716760904459</v>
      </c>
      <c r="D17" s="567">
        <v>2.9119999999999999</v>
      </c>
      <c r="E17" s="567">
        <v>2026.8253716760903</v>
      </c>
      <c r="F17" s="567">
        <v>7.4671246249110128</v>
      </c>
      <c r="G17" s="567">
        <v>-0.61983639999999851</v>
      </c>
      <c r="H17" s="567">
        <v>2033.6726599010015</v>
      </c>
      <c r="I17" s="567">
        <v>8.0125957031388175</v>
      </c>
      <c r="J17" s="567">
        <v>-0.8970170000000014</v>
      </c>
      <c r="K17" s="567">
        <v>2040.7882386041404</v>
      </c>
      <c r="L17" s="567">
        <v>7.903531677623147</v>
      </c>
      <c r="M17" s="567">
        <v>-1.6379999999999999</v>
      </c>
      <c r="N17" s="567">
        <v>2047.0537702817637</v>
      </c>
      <c r="O17" s="567">
        <v>8.8696688495475886</v>
      </c>
      <c r="P17" s="567">
        <v>2.8559999999999999</v>
      </c>
      <c r="Q17" s="567">
        <f t="shared" si="2"/>
        <v>2058.7794391313114</v>
      </c>
      <c r="R17" s="567">
        <v>17.632653817914072</v>
      </c>
      <c r="S17" s="567">
        <v>0.8</v>
      </c>
      <c r="T17" s="567">
        <f t="shared" si="3"/>
        <v>2077.2120929492257</v>
      </c>
      <c r="U17" s="567">
        <v>11.56913570625332</v>
      </c>
      <c r="V17" s="567">
        <v>0.3</v>
      </c>
      <c r="W17" s="567">
        <f t="shared" si="4"/>
        <v>2089.0812286554792</v>
      </c>
      <c r="X17" s="567">
        <v>3.2200495118250139</v>
      </c>
      <c r="Y17" s="567">
        <v>6.5</v>
      </c>
      <c r="Z17" s="567">
        <f t="shared" si="5"/>
        <v>2098.8012781673042</v>
      </c>
      <c r="AA17" s="567">
        <v>3.1405010866614185</v>
      </c>
      <c r="AB17" s="567">
        <v>2.9106600996438572</v>
      </c>
      <c r="AC17" s="567">
        <f t="shared" si="6"/>
        <v>2104.8524393536095</v>
      </c>
      <c r="AD17" s="567">
        <v>7.6859868030416969</v>
      </c>
      <c r="AE17" s="567">
        <v>3.3</v>
      </c>
      <c r="AF17" s="567">
        <f t="shared" si="7"/>
        <v>2115.8384261566512</v>
      </c>
      <c r="AG17" s="570" t="s">
        <v>685</v>
      </c>
      <c r="AH17" s="827"/>
      <c r="AI17" s="638"/>
      <c r="AJ17" s="701"/>
      <c r="AK17" s="590"/>
    </row>
    <row r="18" spans="1:37" s="589" customFormat="1" ht="180" customHeight="1" x14ac:dyDescent="1.35">
      <c r="A18" s="717"/>
      <c r="B18" s="563" t="s">
        <v>686</v>
      </c>
      <c r="C18" s="564">
        <v>19.309462291414881</v>
      </c>
      <c r="D18" s="564">
        <v>11.215</v>
      </c>
      <c r="E18" s="564">
        <v>1442.4584596251648</v>
      </c>
      <c r="F18" s="564">
        <v>28.64181082682558</v>
      </c>
      <c r="G18" s="564">
        <v>-4.085</v>
      </c>
      <c r="H18" s="564">
        <v>1467.0152704519903</v>
      </c>
      <c r="I18" s="564">
        <v>29.011263284895279</v>
      </c>
      <c r="J18" s="564">
        <v>1.0362500000000001</v>
      </c>
      <c r="K18" s="564">
        <v>1497.0627837368856</v>
      </c>
      <c r="L18" s="564">
        <v>37.421090228443369</v>
      </c>
      <c r="M18" s="564">
        <v>19.981249999999999</v>
      </c>
      <c r="N18" s="564">
        <v>1554.465123965329</v>
      </c>
      <c r="O18" s="564">
        <v>14.890094628195998</v>
      </c>
      <c r="P18" s="564">
        <v>0.06</v>
      </c>
      <c r="Q18" s="564">
        <f t="shared" si="2"/>
        <v>1569.415218593525</v>
      </c>
      <c r="R18" s="564">
        <v>23.089261386814954</v>
      </c>
      <c r="S18" s="564">
        <v>-20.10125</v>
      </c>
      <c r="T18" s="564">
        <f t="shared" si="3"/>
        <v>1572.40322998034</v>
      </c>
      <c r="U18" s="564">
        <v>27.189075795651267</v>
      </c>
      <c r="V18" s="564">
        <v>12.5</v>
      </c>
      <c r="W18" s="564">
        <f t="shared" si="4"/>
        <v>1612.0923057759912</v>
      </c>
      <c r="X18" s="564">
        <v>22.811169040195747</v>
      </c>
      <c r="Y18" s="564">
        <v>-23.8</v>
      </c>
      <c r="Z18" s="564">
        <f t="shared" si="5"/>
        <v>1611.1034748161869</v>
      </c>
      <c r="AA18" s="564">
        <v>10.513206753306259</v>
      </c>
      <c r="AB18" s="564">
        <v>6.1915615727429166E-2</v>
      </c>
      <c r="AC18" s="564">
        <f t="shared" si="6"/>
        <v>1621.6785971852207</v>
      </c>
      <c r="AD18" s="564">
        <v>15.749927620169615</v>
      </c>
      <c r="AE18" s="564">
        <v>4.3499999999999996</v>
      </c>
      <c r="AF18" s="564">
        <f t="shared" si="7"/>
        <v>1641.7785248053901</v>
      </c>
      <c r="AG18" s="565" t="s">
        <v>687</v>
      </c>
      <c r="AH18" s="827"/>
      <c r="AI18" s="638"/>
      <c r="AJ18" s="701"/>
      <c r="AK18" s="590"/>
    </row>
    <row r="19" spans="1:37" s="589" customFormat="1" ht="180" customHeight="1" x14ac:dyDescent="1.35">
      <c r="A19" s="717"/>
      <c r="B19" s="569" t="s">
        <v>688</v>
      </c>
      <c r="C19" s="567">
        <v>16.510206611372741</v>
      </c>
      <c r="D19" s="567">
        <v>-8.9387999999999967E-2</v>
      </c>
      <c r="E19" s="567">
        <v>1239.842392377546</v>
      </c>
      <c r="F19" s="567">
        <v>26.189172579566815</v>
      </c>
      <c r="G19" s="567">
        <v>1.794E-3</v>
      </c>
      <c r="H19" s="567">
        <v>1266.0333589571128</v>
      </c>
      <c r="I19" s="567">
        <v>27.19655084381893</v>
      </c>
      <c r="J19" s="567">
        <v>-1.3752E-2</v>
      </c>
      <c r="K19" s="567">
        <v>1293.2161578009316</v>
      </c>
      <c r="L19" s="567">
        <v>23.416508574701645</v>
      </c>
      <c r="M19" s="567">
        <v>-3.9462000000000032E-2</v>
      </c>
      <c r="N19" s="567">
        <v>1316.5932043756331</v>
      </c>
      <c r="O19" s="567">
        <v>8.5675597267515204</v>
      </c>
      <c r="P19" s="567">
        <v>0</v>
      </c>
      <c r="Q19" s="567">
        <f t="shared" si="2"/>
        <v>1325.1607641023847</v>
      </c>
      <c r="R19" s="567">
        <v>6.211741227287817</v>
      </c>
      <c r="S19" s="567">
        <v>-2.2422000000000001E-2</v>
      </c>
      <c r="T19" s="567">
        <f t="shared" si="3"/>
        <v>1331.3500833296725</v>
      </c>
      <c r="U19" s="567">
        <v>14.015312069742283</v>
      </c>
      <c r="V19" s="567">
        <v>0</v>
      </c>
      <c r="W19" s="567">
        <f t="shared" si="4"/>
        <v>1345.3653953994149</v>
      </c>
      <c r="X19" s="567">
        <v>22.016750726244517</v>
      </c>
      <c r="Y19" s="567">
        <v>0.2</v>
      </c>
      <c r="Z19" s="567">
        <f t="shared" si="5"/>
        <v>1367.5821461256594</v>
      </c>
      <c r="AA19" s="567">
        <v>14.638143450252221</v>
      </c>
      <c r="AB19" s="567">
        <v>0</v>
      </c>
      <c r="AC19" s="567">
        <f t="shared" si="6"/>
        <v>1382.2202895759117</v>
      </c>
      <c r="AD19" s="567">
        <v>18.029978616024813</v>
      </c>
      <c r="AE19" s="567">
        <v>0</v>
      </c>
      <c r="AF19" s="567">
        <f t="shared" si="7"/>
        <v>1400.2502681919366</v>
      </c>
      <c r="AG19" s="570" t="s">
        <v>689</v>
      </c>
      <c r="AH19" s="827"/>
      <c r="AI19" s="638"/>
      <c r="AJ19" s="701"/>
      <c r="AK19" s="590"/>
    </row>
    <row r="20" spans="1:37" s="589" customFormat="1" ht="180" customHeight="1" x14ac:dyDescent="1.35">
      <c r="A20" s="717"/>
      <c r="B20" s="563" t="s">
        <v>690</v>
      </c>
      <c r="C20" s="564">
        <v>3.7858173460649249</v>
      </c>
      <c r="D20" s="564">
        <v>1.6505454172121841</v>
      </c>
      <c r="E20" s="564">
        <v>836.23636276327704</v>
      </c>
      <c r="F20" s="564">
        <v>5.2572528031275043</v>
      </c>
      <c r="G20" s="564">
        <v>-2.428079541595388</v>
      </c>
      <c r="H20" s="564">
        <v>839.06553602480915</v>
      </c>
      <c r="I20" s="564">
        <v>4.9341278605307464</v>
      </c>
      <c r="J20" s="564">
        <v>-1.3601272304042695E-2</v>
      </c>
      <c r="K20" s="564">
        <v>843.98606261303587</v>
      </c>
      <c r="L20" s="564">
        <v>5.5834792259409918</v>
      </c>
      <c r="M20" s="564">
        <v>0.48951016583129098</v>
      </c>
      <c r="N20" s="564">
        <v>850.05905200480811</v>
      </c>
      <c r="O20" s="564">
        <v>4.3897086804085843</v>
      </c>
      <c r="P20" s="564">
        <v>5.9793829162880821</v>
      </c>
      <c r="Q20" s="564">
        <f t="shared" si="2"/>
        <v>860.42814360150476</v>
      </c>
      <c r="R20" s="564">
        <v>9.7080783312595926</v>
      </c>
      <c r="S20" s="564">
        <v>-2</v>
      </c>
      <c r="T20" s="564">
        <f t="shared" si="3"/>
        <v>868.13622193276433</v>
      </c>
      <c r="U20" s="564">
        <v>8.4575013165316832</v>
      </c>
      <c r="V20" s="564">
        <v>1</v>
      </c>
      <c r="W20" s="564">
        <f t="shared" si="4"/>
        <v>877.59372324929598</v>
      </c>
      <c r="X20" s="564">
        <v>5.8026551028477353</v>
      </c>
      <c r="Y20" s="564">
        <v>7.4</v>
      </c>
      <c r="Z20" s="564">
        <f t="shared" si="5"/>
        <v>890.79637835214373</v>
      </c>
      <c r="AA20" s="564">
        <v>3.3989358116200363</v>
      </c>
      <c r="AB20" s="564">
        <v>6.2057097140919213</v>
      </c>
      <c r="AC20" s="564">
        <f t="shared" si="6"/>
        <v>900.40102387785566</v>
      </c>
      <c r="AD20" s="564">
        <v>8.63251581735706</v>
      </c>
      <c r="AE20" s="564">
        <v>2</v>
      </c>
      <c r="AF20" s="564">
        <f t="shared" si="7"/>
        <v>911.03353969521277</v>
      </c>
      <c r="AG20" s="591" t="s">
        <v>691</v>
      </c>
      <c r="AH20" s="827"/>
      <c r="AI20" s="638"/>
      <c r="AJ20" s="701"/>
      <c r="AK20" s="590"/>
    </row>
    <row r="21" spans="1:37" s="589" customFormat="1" ht="180" customHeight="1" x14ac:dyDescent="1.35">
      <c r="A21" s="717"/>
      <c r="B21" s="566" t="s">
        <v>692</v>
      </c>
      <c r="C21" s="567">
        <v>7.3971073564756242</v>
      </c>
      <c r="D21" s="567">
        <v>0.37919907855999985</v>
      </c>
      <c r="E21" s="567">
        <v>684.79914222143395</v>
      </c>
      <c r="F21" s="567">
        <v>5.4614327049562217</v>
      </c>
      <c r="G21" s="567">
        <v>-1.9722891358400001</v>
      </c>
      <c r="H21" s="567">
        <v>688.28828579055016</v>
      </c>
      <c r="I21" s="567">
        <v>5.7963227760780942</v>
      </c>
      <c r="J21" s="567">
        <v>0.44725696604000031</v>
      </c>
      <c r="K21" s="567">
        <v>694.53186553266823</v>
      </c>
      <c r="L21" s="567">
        <v>5.8858498529977279</v>
      </c>
      <c r="M21" s="567">
        <v>0.27854096072000006</v>
      </c>
      <c r="N21" s="567">
        <v>700.69625634638589</v>
      </c>
      <c r="O21" s="567">
        <v>0.80523393502496876</v>
      </c>
      <c r="P21" s="567">
        <v>-1</v>
      </c>
      <c r="Q21" s="567">
        <f t="shared" si="2"/>
        <v>700.50149028141084</v>
      </c>
      <c r="R21" s="567">
        <v>2.1644062353334346</v>
      </c>
      <c r="S21" s="567">
        <v>0.1</v>
      </c>
      <c r="T21" s="567">
        <f t="shared" si="3"/>
        <v>702.76589651674431</v>
      </c>
      <c r="U21" s="567">
        <v>1.7253485821633483</v>
      </c>
      <c r="V21" s="567">
        <v>0.7</v>
      </c>
      <c r="W21" s="567">
        <f t="shared" si="4"/>
        <v>705.19124509890764</v>
      </c>
      <c r="X21" s="567">
        <v>0.75450476098372865</v>
      </c>
      <c r="Y21" s="567">
        <v>1.3</v>
      </c>
      <c r="Z21" s="567">
        <f t="shared" si="5"/>
        <v>707.24574985989136</v>
      </c>
      <c r="AA21" s="567">
        <v>17.324522314021447</v>
      </c>
      <c r="AB21" s="567">
        <v>-1.0343227604842111</v>
      </c>
      <c r="AC21" s="567">
        <f t="shared" si="6"/>
        <v>723.53594941342863</v>
      </c>
      <c r="AD21" s="567">
        <v>0.71320413201407884</v>
      </c>
      <c r="AE21" s="567">
        <v>0</v>
      </c>
      <c r="AF21" s="567">
        <f t="shared" si="7"/>
        <v>724.24915354544271</v>
      </c>
      <c r="AG21" s="570" t="s">
        <v>693</v>
      </c>
      <c r="AH21" s="827"/>
      <c r="AI21" s="638"/>
      <c r="AJ21" s="701"/>
      <c r="AK21" s="590"/>
    </row>
    <row r="22" spans="1:37" s="589" customFormat="1" ht="180" customHeight="1" x14ac:dyDescent="1.35">
      <c r="A22" s="717"/>
      <c r="B22" s="563" t="s">
        <v>694</v>
      </c>
      <c r="C22" s="564">
        <v>13.788199617478879</v>
      </c>
      <c r="D22" s="564">
        <v>-0.11580973274999933</v>
      </c>
      <c r="E22" s="564">
        <v>480.79114745601322</v>
      </c>
      <c r="F22" s="564">
        <v>43.014731017405005</v>
      </c>
      <c r="G22" s="564">
        <v>-0.39907648615000019</v>
      </c>
      <c r="H22" s="564">
        <v>523.4068019872683</v>
      </c>
      <c r="I22" s="564">
        <v>21.100429731967456</v>
      </c>
      <c r="J22" s="564">
        <v>-0.47914012029999997</v>
      </c>
      <c r="K22" s="564">
        <v>544.0280915989357</v>
      </c>
      <c r="L22" s="564">
        <v>20.299193577769287</v>
      </c>
      <c r="M22" s="564">
        <v>0.22159676999999992</v>
      </c>
      <c r="N22" s="564">
        <v>564.54888194670502</v>
      </c>
      <c r="O22" s="564">
        <v>17.394274541990274</v>
      </c>
      <c r="P22" s="564">
        <v>-0.61841679639999991</v>
      </c>
      <c r="Q22" s="564">
        <f t="shared" si="2"/>
        <v>581.32473969229534</v>
      </c>
      <c r="R22" s="564">
        <v>50.954846518112788</v>
      </c>
      <c r="S22" s="564">
        <v>0.9</v>
      </c>
      <c r="T22" s="564">
        <f t="shared" si="3"/>
        <v>633.17958621040805</v>
      </c>
      <c r="U22" s="564">
        <v>28.365926030602466</v>
      </c>
      <c r="V22" s="564">
        <v>0.6</v>
      </c>
      <c r="W22" s="564">
        <f t="shared" si="4"/>
        <v>662.14551224101058</v>
      </c>
      <c r="X22" s="564">
        <v>6.1616398973260074</v>
      </c>
      <c r="Y22" s="564">
        <v>1.2</v>
      </c>
      <c r="Z22" s="564">
        <f t="shared" si="5"/>
        <v>669.50715213833666</v>
      </c>
      <c r="AA22" s="564">
        <v>18.439982395373999</v>
      </c>
      <c r="AB22" s="564">
        <v>-0.71371111654137775</v>
      </c>
      <c r="AC22" s="564">
        <f t="shared" si="6"/>
        <v>687.23342341716932</v>
      </c>
      <c r="AD22" s="564">
        <v>26.44005867410204</v>
      </c>
      <c r="AE22" s="564">
        <v>-0.5</v>
      </c>
      <c r="AF22" s="564">
        <f t="shared" si="7"/>
        <v>713.17348209127135</v>
      </c>
      <c r="AG22" s="591" t="s">
        <v>695</v>
      </c>
      <c r="AH22" s="827"/>
      <c r="AI22" s="638"/>
      <c r="AJ22" s="701"/>
      <c r="AK22" s="590"/>
    </row>
    <row r="23" spans="1:37" s="589" customFormat="1" ht="180" customHeight="1" x14ac:dyDescent="1.35">
      <c r="A23" s="717"/>
      <c r="B23" s="566" t="s">
        <v>696</v>
      </c>
      <c r="C23" s="567">
        <v>2.9418510794991874</v>
      </c>
      <c r="D23" s="567">
        <v>1.3662174602734274</v>
      </c>
      <c r="E23" s="567">
        <v>111.40806853977261</v>
      </c>
      <c r="F23" s="567">
        <v>0.67378871008473107</v>
      </c>
      <c r="G23" s="567">
        <v>-2.001109440386402</v>
      </c>
      <c r="H23" s="567">
        <v>110.08074780947095</v>
      </c>
      <c r="I23" s="567">
        <v>0.26331443990091996</v>
      </c>
      <c r="J23" s="567">
        <v>-1.0365432416748166E-2</v>
      </c>
      <c r="K23" s="567">
        <v>110.33369681695513</v>
      </c>
      <c r="L23" s="567">
        <v>-0.11001860650624989</v>
      </c>
      <c r="M23" s="567">
        <v>0.35541853861270628</v>
      </c>
      <c r="N23" s="567">
        <v>110.57909674906159</v>
      </c>
      <c r="O23" s="567">
        <v>2.122120767710908</v>
      </c>
      <c r="P23" s="567">
        <v>0.4</v>
      </c>
      <c r="Q23" s="567">
        <f t="shared" si="2"/>
        <v>113.10121751677251</v>
      </c>
      <c r="R23" s="567">
        <v>2.9628573469562181</v>
      </c>
      <c r="S23" s="567">
        <v>0</v>
      </c>
      <c r="T23" s="567">
        <f t="shared" si="3"/>
        <v>116.06407486372872</v>
      </c>
      <c r="U23" s="567">
        <v>3.1898439448128815</v>
      </c>
      <c r="V23" s="567">
        <v>1</v>
      </c>
      <c r="W23" s="567">
        <f t="shared" si="4"/>
        <v>120.2539188085416</v>
      </c>
      <c r="X23" s="567">
        <v>1.2951593071030769</v>
      </c>
      <c r="Y23" s="567">
        <v>3.4</v>
      </c>
      <c r="Z23" s="567">
        <f t="shared" si="5"/>
        <v>124.94907811564468</v>
      </c>
      <c r="AA23" s="567">
        <v>0.3872329282467295</v>
      </c>
      <c r="AB23" s="567">
        <v>0.44331645889508087</v>
      </c>
      <c r="AC23" s="567">
        <f t="shared" si="6"/>
        <v>125.7796275027865</v>
      </c>
      <c r="AD23" s="567">
        <v>1.4030270654073285</v>
      </c>
      <c r="AE23" s="567">
        <v>0.3</v>
      </c>
      <c r="AF23" s="567">
        <f t="shared" si="7"/>
        <v>127.48265456819382</v>
      </c>
      <c r="AG23" s="570" t="s">
        <v>697</v>
      </c>
      <c r="AH23" s="827"/>
      <c r="AI23" s="638"/>
      <c r="AJ23" s="701"/>
      <c r="AK23" s="590"/>
    </row>
    <row r="24" spans="1:37" s="589" customFormat="1" ht="180" customHeight="1" x14ac:dyDescent="1.35">
      <c r="A24" s="717"/>
      <c r="B24" s="571" t="s">
        <v>698</v>
      </c>
      <c r="C24" s="564">
        <v>1.8359490707381843</v>
      </c>
      <c r="D24" s="564">
        <v>-0.54431799999999997</v>
      </c>
      <c r="E24" s="564">
        <v>56.030615535641857</v>
      </c>
      <c r="F24" s="564">
        <v>1.5976360037632984</v>
      </c>
      <c r="G24" s="564">
        <v>-2.3666E-2</v>
      </c>
      <c r="H24" s="564">
        <v>57.604585539405157</v>
      </c>
      <c r="I24" s="564">
        <v>1.6997195442861344</v>
      </c>
      <c r="J24" s="564">
        <v>-4.7331999999999999E-2</v>
      </c>
      <c r="K24" s="564">
        <v>59.256973083691292</v>
      </c>
      <c r="L24" s="564">
        <v>0.87258009455041541</v>
      </c>
      <c r="M24" s="564">
        <v>-2.3666E-2</v>
      </c>
      <c r="N24" s="564">
        <v>60.105887178241709</v>
      </c>
      <c r="O24" s="564">
        <v>0.35292252611265879</v>
      </c>
      <c r="P24" s="564">
        <v>0</v>
      </c>
      <c r="Q24" s="564">
        <f t="shared" si="2"/>
        <v>60.458809704354366</v>
      </c>
      <c r="R24" s="564">
        <v>0.56812203814925388</v>
      </c>
      <c r="S24" s="564">
        <v>-2.3665999999999767E-2</v>
      </c>
      <c r="T24" s="564">
        <f t="shared" si="3"/>
        <v>61.003265742503622</v>
      </c>
      <c r="U24" s="564">
        <v>0.54227438141896511</v>
      </c>
      <c r="V24" s="564">
        <v>0</v>
      </c>
      <c r="W24" s="564">
        <f t="shared" si="4"/>
        <v>61.545540123922585</v>
      </c>
      <c r="X24" s="564">
        <v>0.63613421963506955</v>
      </c>
      <c r="Y24" s="564">
        <v>1.3</v>
      </c>
      <c r="Z24" s="564">
        <f t="shared" si="5"/>
        <v>63.48167434355765</v>
      </c>
      <c r="AA24" s="564">
        <v>0.57477446187820425</v>
      </c>
      <c r="AB24" s="564">
        <v>0</v>
      </c>
      <c r="AC24" s="564">
        <f t="shared" si="6"/>
        <v>64.056448805435849</v>
      </c>
      <c r="AD24" s="564">
        <v>-5.1092417440282585</v>
      </c>
      <c r="AE24" s="564">
        <v>0</v>
      </c>
      <c r="AF24" s="564">
        <f t="shared" si="7"/>
        <v>58.947207061407589</v>
      </c>
      <c r="AG24" s="591" t="s">
        <v>699</v>
      </c>
      <c r="AH24" s="827"/>
      <c r="AI24" s="638"/>
      <c r="AJ24" s="701"/>
      <c r="AK24" s="590"/>
    </row>
    <row r="25" spans="1:37" s="589" customFormat="1" ht="180" customHeight="1" x14ac:dyDescent="1.35">
      <c r="A25" s="717"/>
      <c r="B25" s="566" t="s">
        <v>700</v>
      </c>
      <c r="C25" s="567">
        <v>-0.1753963093485072</v>
      </c>
      <c r="D25" s="567">
        <v>1.1797601523319745</v>
      </c>
      <c r="E25" s="567">
        <v>27.220034268296637</v>
      </c>
      <c r="F25" s="567">
        <v>-0.13372886826225402</v>
      </c>
      <c r="G25" s="567">
        <v>-0.23448615154742433</v>
      </c>
      <c r="H25" s="567">
        <v>26.851819248486958</v>
      </c>
      <c r="I25" s="567">
        <v>1.5537811998033306</v>
      </c>
      <c r="J25" s="567">
        <v>-2.1068631224072103E-3</v>
      </c>
      <c r="K25" s="567">
        <v>28.403493585167883</v>
      </c>
      <c r="L25" s="567">
        <v>-0.34252395300527366</v>
      </c>
      <c r="M25" s="567">
        <v>3.2413660678076113E-2</v>
      </c>
      <c r="N25" s="567">
        <v>28.093383292840688</v>
      </c>
      <c r="O25" s="567">
        <v>1.4682655351498739</v>
      </c>
      <c r="P25" s="567">
        <v>4.0003232915707274E-2</v>
      </c>
      <c r="Q25" s="567">
        <f t="shared" si="2"/>
        <v>29.601652060906272</v>
      </c>
      <c r="R25" s="567">
        <v>3.8560890203772806</v>
      </c>
      <c r="S25" s="567">
        <v>-0.58719369848657266</v>
      </c>
      <c r="T25" s="567">
        <f t="shared" si="3"/>
        <v>32.870547382796978</v>
      </c>
      <c r="U25" s="567">
        <v>0.18443153308711577</v>
      </c>
      <c r="V25" s="567">
        <v>1.2</v>
      </c>
      <c r="W25" s="567">
        <f t="shared" si="4"/>
        <v>34.254978915884095</v>
      </c>
      <c r="X25" s="567">
        <v>-0.15198668833987053</v>
      </c>
      <c r="Y25" s="567">
        <v>1.7</v>
      </c>
      <c r="Z25" s="567">
        <f t="shared" si="5"/>
        <v>35.80299222754423</v>
      </c>
      <c r="AA25" s="567">
        <v>0.35147251286320591</v>
      </c>
      <c r="AB25" s="567">
        <v>4.8789047451164615E-2</v>
      </c>
      <c r="AC25" s="567">
        <f t="shared" si="6"/>
        <v>36.2032537878586</v>
      </c>
      <c r="AD25" s="567">
        <v>-9.7027913829239198E-2</v>
      </c>
      <c r="AE25" s="567">
        <v>0</v>
      </c>
      <c r="AF25" s="567">
        <f t="shared" si="7"/>
        <v>36.106225874029363</v>
      </c>
      <c r="AG25" s="568" t="s">
        <v>701</v>
      </c>
      <c r="AH25" s="827"/>
      <c r="AI25" s="638"/>
      <c r="AJ25" s="701"/>
      <c r="AK25" s="590"/>
    </row>
    <row r="26" spans="1:37" s="589" customFormat="1" ht="180" customHeight="1" x14ac:dyDescent="1.35">
      <c r="A26" s="717"/>
      <c r="B26" s="572" t="s">
        <v>702</v>
      </c>
      <c r="C26" s="573">
        <v>19.350979744317613</v>
      </c>
      <c r="D26" s="573">
        <v>-0.12514726517587604</v>
      </c>
      <c r="E26" s="573">
        <v>43.448304099355532</v>
      </c>
      <c r="F26" s="573">
        <v>17.937785362128182</v>
      </c>
      <c r="G26" s="573">
        <v>0.10083425597443003</v>
      </c>
      <c r="H26" s="573">
        <v>61.486923717458147</v>
      </c>
      <c r="I26" s="573">
        <v>28.860719365811889</v>
      </c>
      <c r="J26" s="573">
        <v>-2.3520836022455933E-3</v>
      </c>
      <c r="K26" s="573">
        <v>90.345290999667782</v>
      </c>
      <c r="L26" s="573">
        <v>21.440899148603336</v>
      </c>
      <c r="M26" s="573">
        <v>-3.0873014300285186E-2</v>
      </c>
      <c r="N26" s="573">
        <v>111.75531713397083</v>
      </c>
      <c r="O26" s="573">
        <v>31.61414208006298</v>
      </c>
      <c r="P26" s="573">
        <v>0.29208859782901964</v>
      </c>
      <c r="Q26" s="573">
        <f t="shared" si="2"/>
        <v>143.66154781186282</v>
      </c>
      <c r="R26" s="573">
        <v>40.800959506824142</v>
      </c>
      <c r="S26" s="573">
        <v>0</v>
      </c>
      <c r="T26" s="573">
        <f t="shared" si="3"/>
        <v>184.46250731868696</v>
      </c>
      <c r="U26" s="573">
        <v>19.365446452665292</v>
      </c>
      <c r="V26" s="573">
        <v>2.9</v>
      </c>
      <c r="W26" s="573">
        <f t="shared" si="4"/>
        <v>206.72795377135225</v>
      </c>
      <c r="X26" s="573">
        <v>6.8363974407200825</v>
      </c>
      <c r="Y26" s="573">
        <v>-19.82</v>
      </c>
      <c r="Z26" s="573">
        <f t="shared" si="5"/>
        <v>193.74435121207233</v>
      </c>
      <c r="AA26" s="573">
        <v>29.20844429289388</v>
      </c>
      <c r="AB26" s="573">
        <v>-8.4614380030664904</v>
      </c>
      <c r="AC26" s="573">
        <f t="shared" si="6"/>
        <v>214.49135750189973</v>
      </c>
      <c r="AD26" s="573">
        <v>59.407377711690224</v>
      </c>
      <c r="AE26" s="573">
        <v>-56</v>
      </c>
      <c r="AF26" s="573">
        <f t="shared" si="7"/>
        <v>217.89873521358993</v>
      </c>
      <c r="AG26" s="574" t="s">
        <v>703</v>
      </c>
      <c r="AH26" s="827"/>
      <c r="AI26" s="638"/>
      <c r="AJ26" s="701"/>
      <c r="AK26" s="590"/>
    </row>
    <row r="27" spans="1:37" ht="9.9499999999999993" customHeight="1" x14ac:dyDescent="0.75">
      <c r="A27" s="632"/>
      <c r="AI27" s="638">
        <f>W27-V27-U27-T27</f>
        <v>0</v>
      </c>
      <c r="AJ27" s="701">
        <f>N27-M27-L27-K27</f>
        <v>0</v>
      </c>
    </row>
    <row r="28" spans="1:37" ht="80.099999999999994" customHeight="1" x14ac:dyDescent="0.75">
      <c r="A28" s="632"/>
      <c r="B28" s="575" t="s">
        <v>542</v>
      </c>
      <c r="C28" s="577"/>
      <c r="D28" s="577"/>
      <c r="E28" s="577"/>
      <c r="F28" s="577"/>
      <c r="G28" s="577"/>
      <c r="H28" s="577"/>
      <c r="I28" s="577"/>
      <c r="J28" s="577"/>
      <c r="K28" s="577"/>
      <c r="L28" s="577"/>
      <c r="M28" s="577"/>
      <c r="N28" s="577"/>
      <c r="O28" s="829"/>
      <c r="P28" s="829"/>
      <c r="Q28" s="829"/>
      <c r="R28" s="829"/>
      <c r="S28" s="829"/>
      <c r="T28" s="829"/>
      <c r="U28" s="829"/>
      <c r="V28" s="829"/>
      <c r="W28" s="829"/>
      <c r="X28" s="829"/>
      <c r="Y28" s="829"/>
      <c r="Z28" s="829"/>
      <c r="AA28" s="829"/>
      <c r="AB28" s="829"/>
      <c r="AC28" s="829"/>
      <c r="AD28" s="829"/>
      <c r="AE28" s="577"/>
      <c r="AF28" s="577"/>
      <c r="AG28" s="578" t="s">
        <v>541</v>
      </c>
      <c r="AI28" s="588"/>
    </row>
    <row r="29" spans="1:37" ht="80.099999999999994" customHeight="1" x14ac:dyDescent="0.75">
      <c r="A29" s="632"/>
      <c r="B29" s="575" t="s">
        <v>846</v>
      </c>
      <c r="C29" s="579"/>
      <c r="D29" s="579"/>
      <c r="E29" s="579"/>
      <c r="F29" s="579"/>
      <c r="G29" s="579"/>
      <c r="H29" s="579"/>
      <c r="I29" s="579"/>
      <c r="J29" s="579"/>
      <c r="K29" s="579"/>
      <c r="L29" s="579"/>
      <c r="M29" s="579"/>
      <c r="N29" s="579"/>
      <c r="O29" s="576"/>
      <c r="P29" s="576"/>
      <c r="Q29" s="579"/>
      <c r="R29" s="576"/>
      <c r="S29" s="576"/>
      <c r="T29" s="579"/>
      <c r="U29" s="576"/>
      <c r="V29" s="576"/>
      <c r="W29" s="579"/>
      <c r="X29" s="579"/>
      <c r="Y29" s="579"/>
      <c r="Z29" s="579"/>
      <c r="AA29" s="579"/>
      <c r="AB29" s="579"/>
      <c r="AC29" s="579"/>
      <c r="AD29" s="579"/>
      <c r="AE29" s="579"/>
      <c r="AF29" s="579"/>
      <c r="AG29" s="578" t="s">
        <v>752</v>
      </c>
      <c r="AI29" s="588"/>
    </row>
    <row r="30" spans="1:37" ht="180" customHeight="1" x14ac:dyDescent="1.35">
      <c r="B30" s="579"/>
      <c r="C30" s="579"/>
      <c r="D30" s="579"/>
      <c r="E30" s="579"/>
      <c r="F30" s="579"/>
      <c r="G30" s="579"/>
      <c r="H30" s="579"/>
      <c r="I30" s="579"/>
      <c r="J30" s="579"/>
      <c r="K30" s="579"/>
      <c r="L30" s="579"/>
      <c r="M30" s="579"/>
      <c r="N30" s="579"/>
      <c r="O30" s="576"/>
      <c r="P30" s="576"/>
      <c r="Q30" s="830"/>
      <c r="R30" s="830"/>
      <c r="S30" s="830"/>
      <c r="T30" s="830"/>
      <c r="U30" s="830"/>
      <c r="V30" s="830"/>
      <c r="W30" s="830"/>
      <c r="X30" s="830"/>
      <c r="Y30" s="830"/>
      <c r="Z30" s="830"/>
      <c r="AA30" s="830"/>
      <c r="AB30" s="830"/>
      <c r="AC30" s="830"/>
      <c r="AD30" s="830"/>
      <c r="AE30" s="579"/>
      <c r="AF30" s="579"/>
      <c r="AG30" s="579"/>
      <c r="AI30" s="588"/>
    </row>
    <row r="31" spans="1:37" ht="180" customHeight="1" x14ac:dyDescent="1.35">
      <c r="O31" s="576"/>
      <c r="P31" s="576"/>
      <c r="Q31" s="830"/>
      <c r="R31" s="830"/>
      <c r="S31" s="830"/>
      <c r="T31" s="830"/>
      <c r="U31" s="830"/>
      <c r="V31" s="830"/>
      <c r="W31" s="830"/>
      <c r="X31" s="830"/>
      <c r="Y31" s="830"/>
      <c r="Z31" s="830"/>
      <c r="AA31" s="830"/>
      <c r="AB31" s="830"/>
      <c r="AC31" s="830"/>
      <c r="AD31" s="830"/>
      <c r="AI31" s="588"/>
    </row>
    <row r="32" spans="1:37" ht="180" customHeight="1" x14ac:dyDescent="1.35">
      <c r="O32" s="576"/>
      <c r="P32" s="576"/>
      <c r="Q32" s="830"/>
      <c r="R32" s="830"/>
      <c r="S32" s="830"/>
      <c r="T32" s="830"/>
      <c r="U32" s="830"/>
      <c r="V32" s="830"/>
      <c r="W32" s="830"/>
      <c r="X32" s="830"/>
      <c r="Y32" s="830"/>
      <c r="Z32" s="830"/>
      <c r="AA32" s="830"/>
      <c r="AB32" s="830"/>
      <c r="AC32" s="830"/>
      <c r="AD32" s="830"/>
      <c r="AI32" s="588"/>
    </row>
    <row r="33" spans="15:30" ht="180" customHeight="1" x14ac:dyDescent="1.35">
      <c r="O33" s="576"/>
      <c r="P33" s="576"/>
      <c r="Q33" s="830"/>
      <c r="R33" s="830"/>
      <c r="S33" s="830"/>
      <c r="T33" s="830"/>
      <c r="U33" s="830"/>
      <c r="V33" s="830"/>
      <c r="W33" s="830"/>
      <c r="X33" s="830"/>
      <c r="Y33" s="830"/>
      <c r="Z33" s="830"/>
      <c r="AA33" s="830"/>
      <c r="AB33" s="830"/>
      <c r="AC33" s="830"/>
      <c r="AD33" s="830"/>
    </row>
    <row r="34" spans="15:30" ht="180" customHeight="1" x14ac:dyDescent="1.35">
      <c r="O34" s="576"/>
      <c r="P34" s="576"/>
      <c r="Q34" s="830"/>
      <c r="R34" s="830"/>
      <c r="S34" s="830"/>
      <c r="T34" s="830"/>
      <c r="U34" s="830"/>
      <c r="V34" s="830"/>
      <c r="W34" s="830"/>
      <c r="X34" s="830"/>
      <c r="Y34" s="830"/>
      <c r="Z34" s="830"/>
      <c r="AA34" s="830"/>
      <c r="AB34" s="830"/>
      <c r="AC34" s="830"/>
      <c r="AD34" s="830"/>
    </row>
    <row r="35" spans="15:30" ht="180" customHeight="1" x14ac:dyDescent="1.35">
      <c r="O35" s="576"/>
      <c r="P35" s="576"/>
      <c r="Q35" s="830"/>
      <c r="R35" s="830"/>
      <c r="S35" s="830"/>
      <c r="T35" s="830"/>
      <c r="U35" s="830"/>
      <c r="V35" s="830"/>
      <c r="W35" s="830"/>
      <c r="X35" s="830"/>
      <c r="Y35" s="830"/>
      <c r="Z35" s="830"/>
      <c r="AA35" s="830"/>
      <c r="AB35" s="830"/>
      <c r="AC35" s="830"/>
      <c r="AD35" s="830"/>
    </row>
    <row r="36" spans="15:30" ht="180" customHeight="1" x14ac:dyDescent="1.35">
      <c r="O36" s="576"/>
      <c r="P36" s="576"/>
      <c r="Q36" s="830"/>
      <c r="R36" s="830"/>
      <c r="S36" s="830"/>
      <c r="T36" s="830"/>
      <c r="U36" s="830"/>
      <c r="V36" s="830"/>
      <c r="W36" s="830"/>
      <c r="X36" s="830"/>
      <c r="Y36" s="830"/>
      <c r="Z36" s="830"/>
      <c r="AA36" s="830"/>
      <c r="AB36" s="830"/>
      <c r="AC36" s="830"/>
      <c r="AD36" s="830"/>
    </row>
    <row r="37" spans="15:30" ht="180" customHeight="1" x14ac:dyDescent="1.35">
      <c r="O37" s="576"/>
      <c r="P37" s="576"/>
      <c r="Q37" s="830"/>
      <c r="R37" s="830"/>
      <c r="S37" s="830"/>
      <c r="T37" s="830"/>
      <c r="U37" s="830"/>
      <c r="V37" s="830"/>
      <c r="W37" s="830"/>
      <c r="X37" s="830"/>
      <c r="Y37" s="830"/>
      <c r="Z37" s="830"/>
      <c r="AA37" s="830"/>
      <c r="AB37" s="830"/>
      <c r="AC37" s="830"/>
      <c r="AD37" s="830"/>
    </row>
    <row r="38" spans="15:30" ht="180" customHeight="1" x14ac:dyDescent="1.35">
      <c r="O38" s="576"/>
      <c r="P38" s="576"/>
      <c r="Q38" s="830"/>
      <c r="R38" s="830"/>
      <c r="S38" s="830"/>
      <c r="T38" s="830"/>
      <c r="U38" s="830"/>
      <c r="V38" s="830"/>
      <c r="W38" s="830"/>
      <c r="X38" s="830"/>
      <c r="Y38" s="830"/>
      <c r="Z38" s="830"/>
      <c r="AA38" s="830"/>
      <c r="AB38" s="830"/>
      <c r="AC38" s="830"/>
      <c r="AD38" s="830"/>
    </row>
    <row r="39" spans="15:30" ht="180" customHeight="1" x14ac:dyDescent="1.35">
      <c r="O39" s="576"/>
      <c r="P39" s="576"/>
      <c r="Q39" s="830"/>
      <c r="R39" s="830"/>
      <c r="S39" s="830"/>
      <c r="T39" s="830"/>
      <c r="U39" s="830"/>
      <c r="V39" s="830"/>
      <c r="W39" s="830"/>
      <c r="X39" s="830"/>
      <c r="Y39" s="830"/>
      <c r="Z39" s="830"/>
      <c r="AA39" s="830"/>
      <c r="AB39" s="830"/>
      <c r="AC39" s="830"/>
      <c r="AD39" s="830"/>
    </row>
    <row r="40" spans="15:30" ht="180" customHeight="1" x14ac:dyDescent="1.35">
      <c r="O40" s="576"/>
      <c r="P40" s="576"/>
      <c r="Q40" s="830"/>
      <c r="R40" s="830"/>
      <c r="S40" s="830"/>
      <c r="T40" s="830"/>
      <c r="U40" s="830"/>
      <c r="V40" s="830"/>
      <c r="W40" s="830"/>
      <c r="X40" s="830"/>
      <c r="Y40" s="830"/>
      <c r="Z40" s="830"/>
      <c r="AA40" s="830"/>
      <c r="AB40" s="830"/>
      <c r="AC40" s="830"/>
      <c r="AD40" s="830"/>
    </row>
    <row r="41" spans="15:30" ht="180" customHeight="1" x14ac:dyDescent="1.35">
      <c r="O41" s="576"/>
      <c r="P41" s="576"/>
      <c r="Q41" s="830"/>
      <c r="R41" s="830"/>
      <c r="S41" s="830"/>
      <c r="T41" s="830"/>
      <c r="U41" s="830"/>
      <c r="V41" s="830"/>
      <c r="W41" s="830"/>
      <c r="X41" s="830"/>
      <c r="Y41" s="830"/>
      <c r="Z41" s="830"/>
      <c r="AA41" s="830"/>
      <c r="AB41" s="830"/>
      <c r="AC41" s="830"/>
      <c r="AD41" s="830"/>
    </row>
    <row r="42" spans="15:30" ht="180" customHeight="1" x14ac:dyDescent="1.35">
      <c r="O42" s="576"/>
      <c r="P42" s="576"/>
      <c r="Q42" s="830"/>
      <c r="R42" s="830"/>
      <c r="S42" s="830"/>
      <c r="T42" s="830"/>
      <c r="U42" s="830"/>
      <c r="V42" s="830"/>
      <c r="W42" s="830"/>
      <c r="X42" s="830"/>
      <c r="Y42" s="830"/>
      <c r="Z42" s="830"/>
      <c r="AA42" s="830"/>
      <c r="AB42" s="830"/>
      <c r="AC42" s="830"/>
      <c r="AD42" s="830"/>
    </row>
    <row r="43" spans="15:30" ht="180" customHeight="1" x14ac:dyDescent="1.35">
      <c r="O43" s="576"/>
      <c r="P43" s="576"/>
      <c r="Q43" s="830"/>
      <c r="R43" s="830"/>
      <c r="S43" s="830"/>
      <c r="T43" s="830"/>
      <c r="U43" s="830"/>
      <c r="V43" s="830"/>
      <c r="W43" s="830"/>
      <c r="X43" s="830"/>
      <c r="Y43" s="830"/>
      <c r="Z43" s="830"/>
      <c r="AA43" s="830"/>
      <c r="AB43" s="830"/>
      <c r="AC43" s="830"/>
      <c r="AD43" s="830"/>
    </row>
    <row r="44" spans="15:30" ht="180" customHeight="1" x14ac:dyDescent="1.35">
      <c r="O44" s="576"/>
      <c r="P44" s="830"/>
      <c r="Q44" s="830"/>
      <c r="R44" s="830"/>
      <c r="S44" s="830"/>
      <c r="T44" s="830"/>
      <c r="U44" s="830"/>
      <c r="V44" s="830"/>
      <c r="W44" s="830"/>
      <c r="X44" s="830"/>
      <c r="Y44" s="830"/>
      <c r="Z44" s="830"/>
      <c r="AA44" s="830"/>
      <c r="AB44" s="830"/>
      <c r="AC44" s="830"/>
      <c r="AD44" s="830"/>
    </row>
    <row r="45" spans="15:30" ht="180" customHeight="1" x14ac:dyDescent="0.75">
      <c r="O45" s="576"/>
    </row>
    <row r="46" spans="15:30" ht="180" customHeight="1" x14ac:dyDescent="0.75">
      <c r="O46" s="576"/>
      <c r="P46" s="831"/>
      <c r="Q46" s="831"/>
      <c r="R46" s="831"/>
      <c r="S46" s="831"/>
      <c r="T46" s="831"/>
      <c r="U46" s="831"/>
      <c r="V46" s="831"/>
      <c r="W46" s="831"/>
      <c r="X46" s="831"/>
      <c r="Y46" s="831"/>
      <c r="Z46" s="831"/>
      <c r="AA46" s="831"/>
      <c r="AB46" s="831"/>
      <c r="AC46" s="831"/>
      <c r="AD46" s="831"/>
    </row>
    <row r="47" spans="15:30" ht="180" customHeight="1" x14ac:dyDescent="0.75">
      <c r="O47" s="576"/>
      <c r="P47" s="831"/>
      <c r="Q47" s="831"/>
      <c r="R47" s="831"/>
      <c r="S47" s="831"/>
      <c r="T47" s="831"/>
      <c r="U47" s="831"/>
      <c r="V47" s="831"/>
      <c r="W47" s="831"/>
      <c r="X47" s="831"/>
      <c r="Y47" s="831"/>
      <c r="Z47" s="831"/>
      <c r="AA47" s="831"/>
      <c r="AB47" s="831"/>
      <c r="AC47" s="831"/>
      <c r="AD47" s="831"/>
    </row>
    <row r="48" spans="15:30" ht="180" customHeight="1" x14ac:dyDescent="0.75">
      <c r="O48" s="576"/>
      <c r="P48" s="831"/>
      <c r="Q48" s="831"/>
      <c r="R48" s="831"/>
      <c r="S48" s="831"/>
      <c r="T48" s="831"/>
      <c r="U48" s="831"/>
      <c r="V48" s="831"/>
      <c r="W48" s="831"/>
      <c r="X48" s="831"/>
      <c r="Y48" s="831"/>
      <c r="Z48" s="831"/>
      <c r="AA48" s="831"/>
      <c r="AB48" s="831"/>
      <c r="AC48" s="831"/>
      <c r="AD48" s="831"/>
    </row>
    <row r="49" spans="15:30" ht="180" customHeight="1" x14ac:dyDescent="0.25">
      <c r="O49" s="832"/>
      <c r="P49" s="831"/>
      <c r="Q49" s="831"/>
      <c r="R49" s="831"/>
      <c r="S49" s="831"/>
      <c r="T49" s="831"/>
      <c r="U49" s="831"/>
      <c r="V49" s="831"/>
      <c r="W49" s="831"/>
      <c r="X49" s="831"/>
      <c r="Y49" s="831"/>
      <c r="Z49" s="831"/>
      <c r="AA49" s="831"/>
      <c r="AB49" s="831"/>
      <c r="AC49" s="831"/>
      <c r="AD49" s="831"/>
    </row>
    <row r="50" spans="15:30" ht="180" customHeight="1" x14ac:dyDescent="0.25">
      <c r="O50" s="832"/>
      <c r="P50" s="831"/>
      <c r="Q50" s="831"/>
      <c r="R50" s="831"/>
      <c r="S50" s="831"/>
      <c r="T50" s="831"/>
      <c r="U50" s="831"/>
      <c r="V50" s="831"/>
      <c r="W50" s="831"/>
      <c r="X50" s="831"/>
      <c r="Y50" s="831"/>
      <c r="Z50" s="831"/>
      <c r="AA50" s="831"/>
      <c r="AB50" s="831"/>
      <c r="AC50" s="831"/>
      <c r="AD50" s="831"/>
    </row>
    <row r="51" spans="15:30" ht="180" customHeight="1" x14ac:dyDescent="0.25">
      <c r="O51" s="832"/>
      <c r="P51" s="831"/>
      <c r="Q51" s="831"/>
      <c r="R51" s="831"/>
      <c r="S51" s="831"/>
      <c r="T51" s="831"/>
      <c r="U51" s="831"/>
      <c r="V51" s="831"/>
      <c r="W51" s="831"/>
      <c r="X51" s="831"/>
      <c r="Y51" s="831"/>
      <c r="Z51" s="831"/>
      <c r="AA51" s="831"/>
      <c r="AB51" s="831"/>
      <c r="AC51" s="831"/>
      <c r="AD51" s="831"/>
    </row>
    <row r="52" spans="15:30" ht="180" customHeight="1" x14ac:dyDescent="0.25">
      <c r="O52" s="832"/>
      <c r="P52" s="831"/>
      <c r="Q52" s="831"/>
      <c r="R52" s="831"/>
      <c r="S52" s="831"/>
      <c r="T52" s="831"/>
      <c r="U52" s="831"/>
      <c r="V52" s="831"/>
      <c r="W52" s="831"/>
      <c r="X52" s="831"/>
      <c r="Y52" s="831"/>
      <c r="Z52" s="831"/>
      <c r="AA52" s="831"/>
      <c r="AB52" s="831"/>
      <c r="AC52" s="831"/>
      <c r="AD52" s="831"/>
    </row>
    <row r="53" spans="15:30" ht="180" customHeight="1" x14ac:dyDescent="0.25">
      <c r="O53" s="832"/>
      <c r="P53" s="831"/>
      <c r="Q53" s="831"/>
      <c r="R53" s="831"/>
      <c r="S53" s="831"/>
      <c r="T53" s="831"/>
      <c r="U53" s="831"/>
      <c r="V53" s="831"/>
      <c r="W53" s="831"/>
      <c r="X53" s="831"/>
      <c r="Y53" s="831"/>
      <c r="Z53" s="831"/>
      <c r="AA53" s="831"/>
      <c r="AB53" s="831"/>
      <c r="AC53" s="831"/>
      <c r="AD53" s="831"/>
    </row>
    <row r="54" spans="15:30" ht="180" customHeight="1" x14ac:dyDescent="0.25">
      <c r="O54" s="832"/>
      <c r="P54" s="831"/>
      <c r="Q54" s="831"/>
      <c r="R54" s="831"/>
      <c r="S54" s="831"/>
      <c r="T54" s="831"/>
      <c r="U54" s="831"/>
      <c r="V54" s="831"/>
      <c r="W54" s="831"/>
      <c r="X54" s="831"/>
      <c r="Y54" s="831"/>
      <c r="Z54" s="831"/>
      <c r="AA54" s="831"/>
      <c r="AB54" s="831"/>
      <c r="AC54" s="831"/>
      <c r="AD54" s="831"/>
    </row>
    <row r="55" spans="15:30" ht="180" customHeight="1" x14ac:dyDescent="0.25">
      <c r="O55" s="832"/>
      <c r="P55" s="831"/>
      <c r="Q55" s="831"/>
      <c r="R55" s="831"/>
      <c r="S55" s="831"/>
      <c r="T55" s="831"/>
      <c r="U55" s="831"/>
      <c r="V55" s="831"/>
      <c r="W55" s="831"/>
      <c r="X55" s="831"/>
      <c r="Y55" s="831"/>
      <c r="Z55" s="831"/>
      <c r="AA55" s="831"/>
      <c r="AB55" s="831"/>
      <c r="AC55" s="831"/>
      <c r="AD55" s="831"/>
    </row>
    <row r="56" spans="15:30" ht="180" customHeight="1" x14ac:dyDescent="0.25">
      <c r="O56" s="832"/>
      <c r="P56" s="831"/>
      <c r="Q56" s="831"/>
      <c r="R56" s="831"/>
      <c r="S56" s="831"/>
      <c r="T56" s="831"/>
      <c r="U56" s="831"/>
      <c r="V56" s="831"/>
      <c r="W56" s="831"/>
      <c r="X56" s="831"/>
      <c r="Y56" s="831"/>
      <c r="Z56" s="831"/>
      <c r="AA56" s="831"/>
      <c r="AB56" s="831"/>
      <c r="AC56" s="831"/>
      <c r="AD56" s="831"/>
    </row>
    <row r="57" spans="15:30" ht="180" customHeight="1" x14ac:dyDescent="0.25">
      <c r="O57" s="832"/>
      <c r="P57" s="831"/>
      <c r="Q57" s="831"/>
      <c r="R57" s="831"/>
      <c r="S57" s="831"/>
      <c r="T57" s="831"/>
      <c r="U57" s="831"/>
      <c r="V57" s="831"/>
      <c r="W57" s="831"/>
      <c r="X57" s="831"/>
      <c r="Y57" s="831"/>
      <c r="Z57" s="831"/>
      <c r="AA57" s="831"/>
      <c r="AB57" s="831"/>
      <c r="AC57" s="831"/>
      <c r="AD57" s="831"/>
    </row>
    <row r="58" spans="15:30" ht="180" customHeight="1" x14ac:dyDescent="0.25">
      <c r="O58" s="832"/>
      <c r="P58" s="831"/>
      <c r="Q58" s="831"/>
      <c r="R58" s="831"/>
      <c r="S58" s="831"/>
      <c r="T58" s="831"/>
      <c r="U58" s="831"/>
      <c r="V58" s="831"/>
      <c r="W58" s="831"/>
      <c r="X58" s="831"/>
      <c r="Y58" s="831"/>
      <c r="Z58" s="831"/>
      <c r="AA58" s="831"/>
      <c r="AB58" s="831"/>
      <c r="AC58" s="831"/>
      <c r="AD58" s="831"/>
    </row>
    <row r="59" spans="15:30" ht="180" customHeight="1" x14ac:dyDescent="0.25">
      <c r="O59" s="832"/>
      <c r="P59" s="831"/>
      <c r="Q59" s="831"/>
      <c r="R59" s="831"/>
      <c r="S59" s="831"/>
      <c r="T59" s="831"/>
      <c r="U59" s="831"/>
      <c r="V59" s="831"/>
      <c r="W59" s="831"/>
      <c r="X59" s="831"/>
      <c r="Y59" s="831"/>
      <c r="Z59" s="831"/>
      <c r="AA59" s="831"/>
      <c r="AB59" s="831"/>
      <c r="AC59" s="831"/>
      <c r="AD59" s="831"/>
    </row>
    <row r="60" spans="15:30" ht="180" customHeight="1" x14ac:dyDescent="0.25">
      <c r="O60" s="832"/>
      <c r="P60" s="831"/>
      <c r="Q60" s="831"/>
      <c r="R60" s="831"/>
      <c r="S60" s="831"/>
      <c r="T60" s="831"/>
      <c r="U60" s="831"/>
      <c r="V60" s="831"/>
      <c r="W60" s="831"/>
      <c r="X60" s="831"/>
      <c r="Y60" s="831"/>
      <c r="Z60" s="831"/>
      <c r="AA60" s="831"/>
      <c r="AB60" s="831"/>
      <c r="AC60" s="831"/>
      <c r="AD60" s="831"/>
    </row>
    <row r="61" spans="15:30" ht="180" customHeight="1" x14ac:dyDescent="0.25"/>
    <row r="62" spans="15:30" ht="180" customHeight="1" x14ac:dyDescent="0.25"/>
    <row r="63" spans="15:30" ht="180" customHeight="1" x14ac:dyDescent="0.25"/>
    <row r="64" spans="15:30" ht="180" customHeight="1" x14ac:dyDescent="0.25"/>
    <row r="65" ht="180" customHeight="1" x14ac:dyDescent="0.25"/>
    <row r="66" ht="180" customHeight="1" x14ac:dyDescent="0.25"/>
    <row r="67" ht="180" customHeight="1" x14ac:dyDescent="0.25"/>
    <row r="68" ht="180" customHeight="1" x14ac:dyDescent="0.25"/>
    <row r="69" ht="180" customHeight="1" x14ac:dyDescent="0.25"/>
    <row r="70" ht="180" customHeight="1" x14ac:dyDescent="0.25"/>
    <row r="71" ht="180" customHeight="1" x14ac:dyDescent="0.25"/>
    <row r="72" ht="180" customHeight="1" x14ac:dyDescent="0.25"/>
    <row r="73" ht="180" customHeight="1" x14ac:dyDescent="0.25"/>
    <row r="74" ht="180" customHeight="1" x14ac:dyDescent="0.25"/>
    <row r="75" ht="180" customHeight="1" x14ac:dyDescent="0.25"/>
    <row r="76" ht="180" customHeight="1" x14ac:dyDescent="0.25"/>
    <row r="77" ht="180" customHeight="1" x14ac:dyDescent="0.25"/>
    <row r="78" ht="180" customHeight="1" x14ac:dyDescent="0.25"/>
    <row r="79" ht="180" customHeight="1" x14ac:dyDescent="0.25"/>
    <row r="80" ht="180" customHeight="1" x14ac:dyDescent="0.25"/>
    <row r="81" ht="180" customHeight="1" x14ac:dyDescent="0.25"/>
    <row r="82" ht="180" customHeight="1" x14ac:dyDescent="0.25"/>
    <row r="83" ht="180" customHeight="1" x14ac:dyDescent="0.25"/>
    <row r="84" ht="180" customHeight="1" x14ac:dyDescent="0.25"/>
    <row r="85" ht="180" customHeight="1" x14ac:dyDescent="0.25"/>
    <row r="86" ht="180" customHeight="1" x14ac:dyDescent="0.25"/>
    <row r="87" ht="180" customHeight="1" x14ac:dyDescent="0.25"/>
    <row r="88" ht="180" customHeight="1" x14ac:dyDescent="0.25"/>
    <row r="89" ht="180" customHeight="1" x14ac:dyDescent="0.25"/>
    <row r="90" ht="180" customHeight="1" x14ac:dyDescent="0.25"/>
    <row r="91" ht="180" customHeight="1" x14ac:dyDescent="0.25"/>
    <row r="92" ht="180" customHeight="1" x14ac:dyDescent="0.25"/>
    <row r="93" ht="180" customHeight="1" x14ac:dyDescent="0.25"/>
    <row r="94" ht="180" customHeight="1" x14ac:dyDescent="0.25"/>
    <row r="95" ht="180" customHeight="1" x14ac:dyDescent="0.25"/>
    <row r="96" ht="180" customHeight="1" x14ac:dyDescent="0.25"/>
    <row r="97" ht="180" customHeight="1" x14ac:dyDescent="0.25"/>
    <row r="98" ht="180" customHeight="1" x14ac:dyDescent="0.25"/>
    <row r="99" ht="180" customHeight="1" x14ac:dyDescent="0.25"/>
    <row r="100" ht="180" customHeight="1" x14ac:dyDescent="0.25"/>
  </sheetData>
  <mergeCells count="21">
    <mergeCell ref="U7:U8"/>
    <mergeCell ref="V7:V8"/>
    <mergeCell ref="X7:X8"/>
    <mergeCell ref="Y7:Y8"/>
    <mergeCell ref="AG7:AG8"/>
    <mergeCell ref="S7:S8"/>
    <mergeCell ref="C2:AF2"/>
    <mergeCell ref="C3:AF3"/>
    <mergeCell ref="C4:AF4"/>
    <mergeCell ref="B7:B8"/>
    <mergeCell ref="C7:C8"/>
    <mergeCell ref="D7:D8"/>
    <mergeCell ref="F7:F8"/>
    <mergeCell ref="G7:G8"/>
    <mergeCell ref="I7:I8"/>
    <mergeCell ref="J7:J8"/>
    <mergeCell ref="L7:L8"/>
    <mergeCell ref="M7:M8"/>
    <mergeCell ref="O7:O8"/>
    <mergeCell ref="P7:P8"/>
    <mergeCell ref="R7:R8"/>
  </mergeCells>
  <printOptions horizontalCentered="1" verticalCentered="1"/>
  <pageMargins left="0.118110236220472" right="0.118110236220472" top="0.15748031496063" bottom="0.15748031496063" header="0.31496062992126" footer="0.31496062992126"/>
  <pageSetup scale="1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161"/>
  <sheetViews>
    <sheetView rightToLeft="1" zoomScale="14" zoomScaleNormal="14" zoomScaleSheetLayoutView="20" workbookViewId="0"/>
  </sheetViews>
  <sheetFormatPr defaultRowHeight="15" x14ac:dyDescent="0.25"/>
  <cols>
    <col min="1" max="1" width="49.28515625" customWidth="1"/>
    <col min="2" max="2" width="152.7109375" customWidth="1"/>
    <col min="3" max="14" width="60.7109375" customWidth="1"/>
    <col min="15" max="15" width="68.5703125" bestFit="1" customWidth="1"/>
    <col min="16" max="16" width="250.5703125" customWidth="1"/>
    <col min="18" max="18" width="11.7109375" customWidth="1"/>
    <col min="19" max="19" width="14.5703125" customWidth="1"/>
  </cols>
  <sheetData>
    <row r="1" spans="1:24" s="4" customFormat="1" ht="33" customHeight="1" x14ac:dyDescent="0.3"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  <c r="O1" s="592"/>
    </row>
    <row r="2" spans="1:24" s="549" customFormat="1" ht="99.95" customHeight="1" x14ac:dyDescent="0.25">
      <c r="B2" s="550" t="s">
        <v>440</v>
      </c>
      <c r="C2" s="957" t="s">
        <v>821</v>
      </c>
      <c r="D2" s="957"/>
      <c r="E2" s="957"/>
      <c r="F2" s="957"/>
      <c r="G2" s="957"/>
      <c r="H2" s="957"/>
      <c r="I2" s="957"/>
      <c r="J2" s="957"/>
      <c r="K2" s="957"/>
      <c r="L2" s="957"/>
      <c r="M2" s="957"/>
      <c r="N2" s="957"/>
      <c r="O2" s="957"/>
      <c r="P2" s="551" t="s">
        <v>221</v>
      </c>
    </row>
    <row r="3" spans="1:24" s="549" customFormat="1" ht="99.95" customHeight="1" x14ac:dyDescent="0.25">
      <c r="A3" s="552"/>
      <c r="C3" s="957" t="s">
        <v>709</v>
      </c>
      <c r="D3" s="957"/>
      <c r="E3" s="957"/>
      <c r="F3" s="957"/>
      <c r="G3" s="957"/>
      <c r="H3" s="957"/>
      <c r="I3" s="957"/>
      <c r="J3" s="957"/>
      <c r="K3" s="957"/>
      <c r="L3" s="957"/>
      <c r="M3" s="957"/>
      <c r="N3" s="957"/>
      <c r="O3" s="957"/>
      <c r="P3" s="553"/>
    </row>
    <row r="4" spans="1:24" s="549" customFormat="1" ht="99.95" customHeight="1" x14ac:dyDescent="0.25">
      <c r="A4" s="552"/>
      <c r="C4" s="957" t="s">
        <v>710</v>
      </c>
      <c r="D4" s="957"/>
      <c r="E4" s="957"/>
      <c r="F4" s="957"/>
      <c r="G4" s="957"/>
      <c r="H4" s="957"/>
      <c r="I4" s="957"/>
      <c r="J4" s="957"/>
      <c r="K4" s="957"/>
      <c r="L4" s="957"/>
      <c r="M4" s="957"/>
      <c r="N4" s="957"/>
      <c r="O4" s="957"/>
      <c r="P4" s="554"/>
    </row>
    <row r="5" spans="1:24" s="4" customFormat="1" ht="140.1" customHeight="1" x14ac:dyDescent="0.25">
      <c r="A5" s="552"/>
      <c r="B5" s="555"/>
      <c r="C5" s="556"/>
      <c r="D5" s="556"/>
      <c r="E5" s="556"/>
      <c r="F5" s="556"/>
      <c r="G5" s="702"/>
      <c r="H5" s="556"/>
      <c r="I5" s="556"/>
      <c r="J5" s="702"/>
      <c r="K5" s="556"/>
      <c r="L5" s="556"/>
      <c r="M5" s="556"/>
      <c r="N5" s="556"/>
      <c r="O5" s="556"/>
      <c r="P5" s="557" t="s">
        <v>217</v>
      </c>
    </row>
    <row r="6" spans="1:24" s="4" customFormat="1" ht="9.9499999999999993" customHeight="1" x14ac:dyDescent="0.25">
      <c r="A6" s="552"/>
      <c r="B6" s="555"/>
      <c r="C6" s="556"/>
      <c r="D6" s="556"/>
      <c r="E6" s="556"/>
      <c r="F6" s="556"/>
      <c r="G6" s="556"/>
      <c r="H6" s="556"/>
      <c r="I6" s="558"/>
      <c r="J6" s="558"/>
      <c r="K6" s="558"/>
      <c r="L6" s="558"/>
      <c r="M6" s="558"/>
      <c r="N6" s="558"/>
      <c r="O6" s="558"/>
      <c r="P6" s="559"/>
    </row>
    <row r="7" spans="1:24" s="4" customFormat="1" ht="180" customHeight="1" x14ac:dyDescent="0.25">
      <c r="A7" s="552"/>
      <c r="B7" s="611"/>
      <c r="C7" s="960">
        <v>2021</v>
      </c>
      <c r="D7" s="612"/>
      <c r="E7" s="612"/>
      <c r="F7" s="960">
        <v>2022</v>
      </c>
      <c r="G7" s="612"/>
      <c r="H7" s="612"/>
      <c r="I7" s="960" t="s">
        <v>664</v>
      </c>
      <c r="J7" s="612"/>
      <c r="K7" s="612"/>
      <c r="L7" s="960" t="s">
        <v>665</v>
      </c>
      <c r="M7" s="962"/>
      <c r="N7" s="962"/>
      <c r="O7" s="962" t="s">
        <v>708</v>
      </c>
      <c r="P7" s="611"/>
    </row>
    <row r="8" spans="1:24" s="4" customFormat="1" ht="180" customHeight="1" x14ac:dyDescent="0.25">
      <c r="A8" s="552"/>
      <c r="B8" s="967"/>
      <c r="C8" s="961"/>
      <c r="D8" s="613"/>
      <c r="E8" s="613"/>
      <c r="F8" s="961"/>
      <c r="G8" s="613"/>
      <c r="H8" s="613"/>
      <c r="I8" s="961"/>
      <c r="J8" s="613"/>
      <c r="K8" s="613"/>
      <c r="L8" s="961"/>
      <c r="M8" s="963"/>
      <c r="N8" s="963"/>
      <c r="O8" s="963"/>
      <c r="P8" s="967"/>
    </row>
    <row r="9" spans="1:24" s="594" customFormat="1" ht="180" customHeight="1" x14ac:dyDescent="0.25">
      <c r="A9" s="593"/>
      <c r="B9" s="967"/>
      <c r="C9" s="614" t="s">
        <v>666</v>
      </c>
      <c r="D9" s="615" t="s">
        <v>667</v>
      </c>
      <c r="E9" s="615" t="s">
        <v>668</v>
      </c>
      <c r="F9" s="614" t="s">
        <v>666</v>
      </c>
      <c r="G9" s="615" t="s">
        <v>667</v>
      </c>
      <c r="H9" s="615" t="s">
        <v>668</v>
      </c>
      <c r="I9" s="614" t="s">
        <v>666</v>
      </c>
      <c r="J9" s="615" t="s">
        <v>667</v>
      </c>
      <c r="K9" s="615" t="s">
        <v>668</v>
      </c>
      <c r="L9" s="614" t="s">
        <v>666</v>
      </c>
      <c r="M9" s="620" t="s">
        <v>667</v>
      </c>
      <c r="N9" s="620" t="s">
        <v>668</v>
      </c>
      <c r="O9" s="620" t="s">
        <v>666</v>
      </c>
      <c r="P9" s="967"/>
    </row>
    <row r="10" spans="1:24" s="594" customFormat="1" ht="180" customHeight="1" x14ac:dyDescent="0.25">
      <c r="A10" s="593"/>
      <c r="B10" s="616"/>
      <c r="C10" s="617" t="s">
        <v>669</v>
      </c>
      <c r="D10" s="618" t="s">
        <v>670</v>
      </c>
      <c r="E10" s="618" t="s">
        <v>671</v>
      </c>
      <c r="F10" s="617" t="s">
        <v>669</v>
      </c>
      <c r="G10" s="618" t="s">
        <v>670</v>
      </c>
      <c r="H10" s="618" t="s">
        <v>671</v>
      </c>
      <c r="I10" s="617" t="s">
        <v>669</v>
      </c>
      <c r="J10" s="618" t="s">
        <v>670</v>
      </c>
      <c r="K10" s="618" t="s">
        <v>671</v>
      </c>
      <c r="L10" s="619" t="s">
        <v>669</v>
      </c>
      <c r="M10" s="619" t="s">
        <v>670</v>
      </c>
      <c r="N10" s="619" t="s">
        <v>671</v>
      </c>
      <c r="O10" s="619" t="s">
        <v>669</v>
      </c>
      <c r="P10" s="616"/>
    </row>
    <row r="11" spans="1:24" s="514" customFormat="1" ht="120" customHeight="1" x14ac:dyDescent="0.25">
      <c r="A11"/>
      <c r="B11" s="623" t="s">
        <v>672</v>
      </c>
      <c r="C11" s="624">
        <v>21821.883687312842</v>
      </c>
      <c r="D11" s="624">
        <v>380.47695208208995</v>
      </c>
      <c r="E11" s="624">
        <v>847.83196149984008</v>
      </c>
      <c r="F11" s="624">
        <v>23050.19260089477</v>
      </c>
      <c r="G11" s="624">
        <v>1238.2907095876446</v>
      </c>
      <c r="H11" s="624">
        <v>-83.897207059930196</v>
      </c>
      <c r="I11" s="624">
        <v>24204.572882641631</v>
      </c>
      <c r="J11" s="624">
        <v>925.9</v>
      </c>
      <c r="K11" s="624">
        <v>92.95371701431398</v>
      </c>
      <c r="L11" s="624">
        <v>25223.426599655948</v>
      </c>
      <c r="M11" s="624">
        <v>1242.8209403828964</v>
      </c>
      <c r="N11" s="624">
        <v>817.17284544797485</v>
      </c>
      <c r="O11" s="624">
        <v>27283.420385486817</v>
      </c>
      <c r="P11" s="625" t="s">
        <v>673</v>
      </c>
      <c r="Q11" s="595"/>
      <c r="R11"/>
      <c r="S11"/>
    </row>
    <row r="12" spans="1:24" s="514" customFormat="1" ht="120" customHeight="1" x14ac:dyDescent="0.25">
      <c r="A12"/>
      <c r="B12" s="596" t="s">
        <v>711</v>
      </c>
      <c r="C12" s="564">
        <v>3448.0668643847785</v>
      </c>
      <c r="D12" s="564">
        <v>89.90323135827002</v>
      </c>
      <c r="E12" s="564">
        <v>12.123726699999999</v>
      </c>
      <c r="F12" s="564">
        <v>3550.0938224430479</v>
      </c>
      <c r="G12" s="564">
        <v>153.80382157688913</v>
      </c>
      <c r="H12" s="564">
        <v>-31.6763170952498</v>
      </c>
      <c r="I12" s="564">
        <v>3672.15</v>
      </c>
      <c r="J12" s="597">
        <v>70.310584599324272</v>
      </c>
      <c r="K12" s="597">
        <v>-0.25695679999999943</v>
      </c>
      <c r="L12" s="597">
        <v>3742.2036277993243</v>
      </c>
      <c r="M12" s="564">
        <v>72.154385131279682</v>
      </c>
      <c r="N12" s="564">
        <v>3.3517323999999999</v>
      </c>
      <c r="O12" s="564">
        <v>3817.7097453306037</v>
      </c>
      <c r="P12" s="565" t="s">
        <v>712</v>
      </c>
      <c r="Q12" s="595"/>
      <c r="R12"/>
      <c r="S12"/>
      <c r="T12" s="595"/>
      <c r="U12" s="595"/>
      <c r="V12" s="595"/>
      <c r="W12" s="595"/>
      <c r="X12" s="595"/>
    </row>
    <row r="13" spans="1:24" s="514" customFormat="1" ht="120" customHeight="1" x14ac:dyDescent="0.25">
      <c r="A13"/>
      <c r="B13" s="598" t="s">
        <v>713</v>
      </c>
      <c r="C13" s="567">
        <v>2185.6654047406096</v>
      </c>
      <c r="D13" s="567">
        <v>-30.957482862430002</v>
      </c>
      <c r="E13" s="567">
        <v>51.475531129999993</v>
      </c>
      <c r="F13" s="567">
        <v>2206.1834530081801</v>
      </c>
      <c r="G13" s="567">
        <v>165.72256322855227</v>
      </c>
      <c r="H13" s="567">
        <v>-7.9471436084973845</v>
      </c>
      <c r="I13" s="567">
        <v>2363.958872628235</v>
      </c>
      <c r="J13" s="599">
        <v>44.356701462454879</v>
      </c>
      <c r="K13" s="599">
        <v>-20.088238908643266</v>
      </c>
      <c r="L13" s="599">
        <v>2388.2273351820468</v>
      </c>
      <c r="M13" s="567">
        <v>60.068717702604545</v>
      </c>
      <c r="N13" s="567">
        <v>77.213355955667055</v>
      </c>
      <c r="O13" s="567">
        <v>2525.5094088403184</v>
      </c>
      <c r="P13" s="568" t="s">
        <v>714</v>
      </c>
      <c r="Q13" s="595"/>
      <c r="R13"/>
      <c r="S13"/>
      <c r="T13" s="595"/>
      <c r="U13" s="595"/>
      <c r="V13" s="595"/>
      <c r="W13" s="595"/>
      <c r="X13" s="595"/>
    </row>
    <row r="14" spans="1:24" s="514" customFormat="1" ht="120" customHeight="1" x14ac:dyDescent="0.25">
      <c r="A14"/>
      <c r="B14" s="596" t="s">
        <v>715</v>
      </c>
      <c r="C14" s="564">
        <v>1423.4587274594342</v>
      </c>
      <c r="D14" s="564">
        <v>46.363542585440008</v>
      </c>
      <c r="E14" s="564">
        <v>2.8183649220000002</v>
      </c>
      <c r="F14" s="564">
        <v>1472.6406349668741</v>
      </c>
      <c r="G14" s="564">
        <v>168.06330697928908</v>
      </c>
      <c r="H14" s="564">
        <v>45.953410534593814</v>
      </c>
      <c r="I14" s="564">
        <v>1686.657352480757</v>
      </c>
      <c r="J14" s="597">
        <v>73.589464171616285</v>
      </c>
      <c r="K14" s="597">
        <v>-2.267530722850001</v>
      </c>
      <c r="L14" s="597">
        <v>1757.9792859295233</v>
      </c>
      <c r="M14" s="564">
        <v>216.94398553375339</v>
      </c>
      <c r="N14" s="564">
        <v>73.49911672847999</v>
      </c>
      <c r="O14" s="564">
        <v>2048.4223881917565</v>
      </c>
      <c r="P14" s="565" t="s">
        <v>716</v>
      </c>
      <c r="Q14" s="595"/>
      <c r="R14"/>
      <c r="S14"/>
      <c r="T14" s="595"/>
      <c r="U14" s="595"/>
      <c r="V14" s="595"/>
      <c r="W14" s="595"/>
      <c r="X14" s="595"/>
    </row>
    <row r="15" spans="1:24" s="514" customFormat="1" ht="120" customHeight="1" x14ac:dyDescent="0.25">
      <c r="A15"/>
      <c r="B15" s="598" t="s">
        <v>717</v>
      </c>
      <c r="C15" s="567">
        <v>1334.3789877521797</v>
      </c>
      <c r="D15" s="567">
        <v>-7.9581458471099875</v>
      </c>
      <c r="E15" s="567">
        <v>9.2105220359999986</v>
      </c>
      <c r="F15" s="567">
        <v>1335.63136394107</v>
      </c>
      <c r="G15" s="567">
        <v>19.375888172817756</v>
      </c>
      <c r="H15" s="567">
        <v>118.73574674066222</v>
      </c>
      <c r="I15" s="567">
        <v>1473.65</v>
      </c>
      <c r="J15" s="599">
        <v>95.355714398306304</v>
      </c>
      <c r="K15" s="599">
        <v>22.936274856239987</v>
      </c>
      <c r="L15" s="599">
        <v>1591.9419892545466</v>
      </c>
      <c r="M15" s="567">
        <v>64.439645794219004</v>
      </c>
      <c r="N15" s="567">
        <v>120.83252203712965</v>
      </c>
      <c r="O15" s="567">
        <v>1777.2141570858951</v>
      </c>
      <c r="P15" s="568" t="s">
        <v>718</v>
      </c>
      <c r="Q15" s="595"/>
      <c r="R15"/>
      <c r="S15"/>
      <c r="T15" s="595"/>
      <c r="U15" s="595"/>
      <c r="V15" s="595"/>
      <c r="W15" s="595"/>
      <c r="X15" s="595"/>
    </row>
    <row r="16" spans="1:24" s="514" customFormat="1" ht="120" customHeight="1" x14ac:dyDescent="0.25">
      <c r="A16"/>
      <c r="B16" s="596" t="s">
        <v>719</v>
      </c>
      <c r="C16" s="564">
        <v>976.3761380200001</v>
      </c>
      <c r="D16" s="564">
        <v>68.076815019999998</v>
      </c>
      <c r="E16" s="564">
        <v>421.17176000000001</v>
      </c>
      <c r="F16" s="564">
        <v>1465.6247130399997</v>
      </c>
      <c r="G16" s="564">
        <v>77.404657999999998</v>
      </c>
      <c r="H16" s="564">
        <v>-88.901995184651184</v>
      </c>
      <c r="I16" s="564">
        <v>1454.1273758553484</v>
      </c>
      <c r="J16" s="597">
        <v>29.890377683999997</v>
      </c>
      <c r="K16" s="597">
        <v>151.85010999999997</v>
      </c>
      <c r="L16" s="597">
        <v>1635.8678635393483</v>
      </c>
      <c r="M16" s="564">
        <v>22.247718887262323</v>
      </c>
      <c r="N16" s="564">
        <v>149.08128965</v>
      </c>
      <c r="O16" s="564">
        <v>1807.1968720766106</v>
      </c>
      <c r="P16" s="565" t="s">
        <v>720</v>
      </c>
      <c r="Q16" s="595"/>
      <c r="R16"/>
      <c r="S16"/>
      <c r="T16" s="595"/>
      <c r="U16" s="595"/>
      <c r="V16" s="595"/>
      <c r="W16" s="595"/>
      <c r="X16" s="595"/>
    </row>
    <row r="17" spans="1:24" s="514" customFormat="1" ht="120" customHeight="1" x14ac:dyDescent="0.25">
      <c r="A17"/>
      <c r="B17" s="598" t="s">
        <v>721</v>
      </c>
      <c r="C17" s="567">
        <v>1141.7294288429996</v>
      </c>
      <c r="D17" s="567">
        <v>84.398937676000003</v>
      </c>
      <c r="E17" s="567">
        <v>208.48792</v>
      </c>
      <c r="F17" s="567">
        <v>1434.6162865190001</v>
      </c>
      <c r="G17" s="567">
        <v>58.628067201</v>
      </c>
      <c r="H17" s="567">
        <v>-217.29202713779085</v>
      </c>
      <c r="I17" s="567">
        <v>1275.9523265822088</v>
      </c>
      <c r="J17" s="599">
        <v>29.69337305078006</v>
      </c>
      <c r="K17" s="599">
        <v>10.948527717750085</v>
      </c>
      <c r="L17" s="599">
        <v>1316.5942273507389</v>
      </c>
      <c r="M17" s="567">
        <v>13.8333904639608</v>
      </c>
      <c r="N17" s="567">
        <v>136.98464822350002</v>
      </c>
      <c r="O17" s="567">
        <v>1467.4122660381997</v>
      </c>
      <c r="P17" s="568" t="s">
        <v>722</v>
      </c>
      <c r="Q17" s="595"/>
      <c r="R17"/>
      <c r="S17"/>
      <c r="T17" s="595"/>
      <c r="U17" s="595"/>
      <c r="V17" s="595"/>
      <c r="W17" s="595"/>
      <c r="X17" s="595"/>
    </row>
    <row r="18" spans="1:24" s="514" customFormat="1" ht="120" customHeight="1" x14ac:dyDescent="0.25">
      <c r="A18"/>
      <c r="B18" s="596" t="s">
        <v>723</v>
      </c>
      <c r="C18" s="564">
        <v>1318.9926977538521</v>
      </c>
      <c r="D18" s="564">
        <v>-112.68804623832</v>
      </c>
      <c r="E18" s="564">
        <v>0</v>
      </c>
      <c r="F18" s="564">
        <v>1206.304651515532</v>
      </c>
      <c r="G18" s="564">
        <v>-2.8312975821124615</v>
      </c>
      <c r="H18" s="564">
        <v>12.580501114418873</v>
      </c>
      <c r="I18" s="564">
        <v>1216.05385504784</v>
      </c>
      <c r="J18" s="597">
        <v>20.172763234236498</v>
      </c>
      <c r="K18" s="597">
        <v>0</v>
      </c>
      <c r="L18" s="597">
        <v>1236.2266182820765</v>
      </c>
      <c r="M18" s="564">
        <v>39.367040816788673</v>
      </c>
      <c r="N18" s="564">
        <v>0</v>
      </c>
      <c r="O18" s="564">
        <v>1275.5936590988651</v>
      </c>
      <c r="P18" s="565" t="s">
        <v>724</v>
      </c>
      <c r="Q18" s="595"/>
      <c r="R18"/>
      <c r="S18"/>
      <c r="T18" s="595"/>
      <c r="U18" s="595"/>
      <c r="V18" s="595"/>
      <c r="W18" s="595"/>
      <c r="X18" s="595"/>
    </row>
    <row r="19" spans="1:24" s="514" customFormat="1" ht="120" customHeight="1" x14ac:dyDescent="0.25">
      <c r="A19"/>
      <c r="B19" s="598" t="s">
        <v>725</v>
      </c>
      <c r="C19" s="567">
        <v>1112.4861301328947</v>
      </c>
      <c r="D19" s="567">
        <v>-3.8970215954999996</v>
      </c>
      <c r="E19" s="567">
        <v>33.997755814000065</v>
      </c>
      <c r="F19" s="567">
        <v>1142.5868643513948</v>
      </c>
      <c r="G19" s="567">
        <v>63.566404943125207</v>
      </c>
      <c r="H19" s="567">
        <v>-131.16292004746285</v>
      </c>
      <c r="I19" s="567">
        <v>1074.9903492470571</v>
      </c>
      <c r="J19" s="599">
        <v>53.744367162472479</v>
      </c>
      <c r="K19" s="599">
        <v>28.6875</v>
      </c>
      <c r="L19" s="599">
        <v>1157.4222164095295</v>
      </c>
      <c r="M19" s="567">
        <v>12.94619506587332</v>
      </c>
      <c r="N19" s="567">
        <v>-31.558749999999996</v>
      </c>
      <c r="O19" s="567">
        <v>1138.8096614754029</v>
      </c>
      <c r="P19" s="568" t="s">
        <v>726</v>
      </c>
      <c r="Q19" s="595"/>
      <c r="R19"/>
      <c r="S19"/>
      <c r="T19" s="595"/>
      <c r="U19" s="595"/>
      <c r="V19" s="595"/>
      <c r="W19" s="595"/>
      <c r="X19" s="595"/>
    </row>
    <row r="20" spans="1:24" s="514" customFormat="1" ht="120" customHeight="1" x14ac:dyDescent="0.25">
      <c r="A20"/>
      <c r="B20" s="596" t="s">
        <v>727</v>
      </c>
      <c r="C20" s="564">
        <v>787.12993849999998</v>
      </c>
      <c r="D20" s="564">
        <v>21.017832525479999</v>
      </c>
      <c r="E20" s="564">
        <v>28.859712859999998</v>
      </c>
      <c r="F20" s="564">
        <v>837.00748390000001</v>
      </c>
      <c r="G20" s="564">
        <v>24.211087967347428</v>
      </c>
      <c r="H20" s="564">
        <v>-14.891908741480663</v>
      </c>
      <c r="I20" s="564">
        <v>846.32666312586673</v>
      </c>
      <c r="J20" s="597">
        <v>45.155949695278863</v>
      </c>
      <c r="K20" s="597">
        <v>-5.0474789975000025</v>
      </c>
      <c r="L20" s="597">
        <v>886.43513382364563</v>
      </c>
      <c r="M20" s="564">
        <v>88.70326463562489</v>
      </c>
      <c r="N20" s="564">
        <v>73.628227187530001</v>
      </c>
      <c r="O20" s="564">
        <v>1048.7666256468005</v>
      </c>
      <c r="P20" s="565" t="s">
        <v>728</v>
      </c>
      <c r="Q20" s="595"/>
      <c r="R20"/>
      <c r="S20"/>
      <c r="T20" s="595"/>
      <c r="U20" s="595"/>
      <c r="V20" s="595"/>
      <c r="W20" s="595"/>
      <c r="X20" s="595"/>
    </row>
    <row r="21" spans="1:24" s="514" customFormat="1" ht="120" customHeight="1" x14ac:dyDescent="0.25">
      <c r="A21"/>
      <c r="B21" s="598" t="s">
        <v>729</v>
      </c>
      <c r="C21" s="567">
        <v>489.65870357870006</v>
      </c>
      <c r="D21" s="567">
        <v>-0.5646750135000006</v>
      </c>
      <c r="E21" s="567">
        <v>-1.5112270000000001</v>
      </c>
      <c r="F21" s="567">
        <v>487.58280156520004</v>
      </c>
      <c r="G21" s="567">
        <v>14.174896504031528</v>
      </c>
      <c r="H21" s="567">
        <v>110.32697302470964</v>
      </c>
      <c r="I21" s="567">
        <v>612.04999999999995</v>
      </c>
      <c r="J21" s="599">
        <v>49.730308154542982</v>
      </c>
      <c r="K21" s="599">
        <v>9.4678463999999991</v>
      </c>
      <c r="L21" s="599">
        <v>671.24815455454291</v>
      </c>
      <c r="M21" s="567">
        <v>-0.86757290280863653</v>
      </c>
      <c r="N21" s="567">
        <v>-5.8841152000000019</v>
      </c>
      <c r="O21" s="567">
        <v>664.49646645173425</v>
      </c>
      <c r="P21" s="568" t="s">
        <v>730</v>
      </c>
      <c r="Q21" s="595"/>
      <c r="R21"/>
      <c r="S21"/>
      <c r="T21" s="595"/>
      <c r="U21" s="595"/>
      <c r="V21" s="595"/>
      <c r="W21" s="595"/>
      <c r="X21" s="595"/>
    </row>
    <row r="22" spans="1:24" s="514" customFormat="1" ht="120" customHeight="1" x14ac:dyDescent="0.25">
      <c r="A22"/>
      <c r="B22" s="596" t="s">
        <v>731</v>
      </c>
      <c r="C22" s="564">
        <v>533.80967284680003</v>
      </c>
      <c r="D22" s="564">
        <v>13.835655903419999</v>
      </c>
      <c r="E22" s="564">
        <v>-5.5652850000000003</v>
      </c>
      <c r="F22" s="564">
        <v>542.08004375021994</v>
      </c>
      <c r="G22" s="564">
        <v>68.470240254981988</v>
      </c>
      <c r="H22" s="564">
        <v>-23.837883671375081</v>
      </c>
      <c r="I22" s="564">
        <v>586.65</v>
      </c>
      <c r="J22" s="597">
        <v>39.132161864832661</v>
      </c>
      <c r="K22" s="597">
        <v>-82.958805999999981</v>
      </c>
      <c r="L22" s="597">
        <v>542.82335586483271</v>
      </c>
      <c r="M22" s="564">
        <v>15.801232595515394</v>
      </c>
      <c r="N22" s="564">
        <v>226.02533100000002</v>
      </c>
      <c r="O22" s="564">
        <v>784.6499194603482</v>
      </c>
      <c r="P22" s="565" t="s">
        <v>732</v>
      </c>
      <c r="Q22" s="595"/>
      <c r="R22"/>
      <c r="S22"/>
      <c r="T22" s="595"/>
      <c r="U22" s="595"/>
      <c r="V22" s="595"/>
      <c r="W22" s="595"/>
      <c r="X22" s="595"/>
    </row>
    <row r="23" spans="1:24" s="514" customFormat="1" ht="120" customHeight="1" x14ac:dyDescent="0.25">
      <c r="A23"/>
      <c r="B23" s="598" t="s">
        <v>733</v>
      </c>
      <c r="C23" s="567">
        <v>443.58229530979997</v>
      </c>
      <c r="D23" s="567">
        <v>37.338116415000002</v>
      </c>
      <c r="E23" s="567">
        <v>3.240171643</v>
      </c>
      <c r="F23" s="567">
        <v>484.16058336779997</v>
      </c>
      <c r="G23" s="567">
        <v>-1.6532486783599984</v>
      </c>
      <c r="H23" s="567">
        <v>-9.8507215282524516</v>
      </c>
      <c r="I23" s="567">
        <v>472.65661316118747</v>
      </c>
      <c r="J23" s="599">
        <v>13.554052035732518</v>
      </c>
      <c r="K23" s="599">
        <v>0</v>
      </c>
      <c r="L23" s="599">
        <v>486.21066519691999</v>
      </c>
      <c r="M23" s="567">
        <v>45.783390664492373</v>
      </c>
      <c r="N23" s="567">
        <v>0</v>
      </c>
      <c r="O23" s="567">
        <v>531.99405586141233</v>
      </c>
      <c r="P23" s="568" t="s">
        <v>734</v>
      </c>
      <c r="Q23" s="595"/>
      <c r="R23"/>
      <c r="S23"/>
      <c r="T23" s="595"/>
      <c r="U23" s="595"/>
      <c r="V23" s="595"/>
      <c r="W23" s="595"/>
      <c r="X23" s="595"/>
    </row>
    <row r="24" spans="1:24" s="514" customFormat="1" ht="120" customHeight="1" x14ac:dyDescent="0.25">
      <c r="A24"/>
      <c r="B24" s="596" t="s">
        <v>735</v>
      </c>
      <c r="C24" s="564">
        <v>474.52061137233335</v>
      </c>
      <c r="D24" s="564">
        <v>-26.3885519</v>
      </c>
      <c r="E24" s="564">
        <v>0</v>
      </c>
      <c r="F24" s="564">
        <v>448.13205947233337</v>
      </c>
      <c r="G24" s="564">
        <v>7.5910093566353254</v>
      </c>
      <c r="H24" s="564">
        <v>-14.108566863662267</v>
      </c>
      <c r="I24" s="564">
        <v>441.61450196530649</v>
      </c>
      <c r="J24" s="597">
        <v>75.493527876333815</v>
      </c>
      <c r="K24" s="597">
        <v>-20.159600000000001</v>
      </c>
      <c r="L24" s="597">
        <v>496.94842984164029</v>
      </c>
      <c r="M24" s="564">
        <v>84.872359583445544</v>
      </c>
      <c r="N24" s="564">
        <v>83.066000000000003</v>
      </c>
      <c r="O24" s="564">
        <v>664.88678942508591</v>
      </c>
      <c r="P24" s="565" t="s">
        <v>736</v>
      </c>
      <c r="Q24" s="595"/>
      <c r="R24"/>
      <c r="S24"/>
      <c r="T24" s="595"/>
      <c r="U24" s="595"/>
      <c r="V24" s="595"/>
      <c r="W24" s="595"/>
      <c r="X24" s="595"/>
    </row>
    <row r="25" spans="1:24" s="514" customFormat="1" ht="120" customHeight="1" x14ac:dyDescent="0.25">
      <c r="A25"/>
      <c r="B25" s="598" t="s">
        <v>737</v>
      </c>
      <c r="C25" s="567">
        <v>512.90163281707009</v>
      </c>
      <c r="D25" s="567">
        <v>-121.36198500038999</v>
      </c>
      <c r="E25" s="567">
        <v>2.6108939988400004</v>
      </c>
      <c r="F25" s="567">
        <v>394.15054181552006</v>
      </c>
      <c r="G25" s="567">
        <v>8.3829984727169435</v>
      </c>
      <c r="H25" s="567">
        <v>-3.4847599256332211</v>
      </c>
      <c r="I25" s="567">
        <v>399.04878036260374</v>
      </c>
      <c r="J25" s="599">
        <v>12.167712671576469</v>
      </c>
      <c r="K25" s="599">
        <v>-1.2588450384999987</v>
      </c>
      <c r="L25" s="599">
        <v>409.95764799568019</v>
      </c>
      <c r="M25" s="567">
        <v>21.581944059541389</v>
      </c>
      <c r="N25" s="567">
        <v>19.089228128609999</v>
      </c>
      <c r="O25" s="567">
        <v>450.62882018383158</v>
      </c>
      <c r="P25" s="568" t="s">
        <v>738</v>
      </c>
      <c r="Q25" s="595"/>
      <c r="R25"/>
      <c r="S25"/>
      <c r="T25" s="595"/>
      <c r="U25" s="595"/>
      <c r="V25" s="595"/>
      <c r="W25" s="595"/>
      <c r="X25" s="595"/>
    </row>
    <row r="26" spans="1:24" s="514" customFormat="1" ht="120" customHeight="1" x14ac:dyDescent="0.25">
      <c r="A26"/>
      <c r="B26" s="596" t="s">
        <v>739</v>
      </c>
      <c r="C26" s="564">
        <v>368.19151871659989</v>
      </c>
      <c r="D26" s="564">
        <v>1.3700745470000011</v>
      </c>
      <c r="E26" s="564">
        <v>0</v>
      </c>
      <c r="F26" s="564">
        <v>369.56159326359989</v>
      </c>
      <c r="G26" s="564">
        <v>6.6369732046800189</v>
      </c>
      <c r="H26" s="564">
        <v>0.23078180417274452</v>
      </c>
      <c r="I26" s="564">
        <v>376.42934827245261</v>
      </c>
      <c r="J26" s="597">
        <v>32.413924629607649</v>
      </c>
      <c r="K26" s="597">
        <v>0</v>
      </c>
      <c r="L26" s="597">
        <v>408.84327290206028</v>
      </c>
      <c r="M26" s="564">
        <v>72.874419194342238</v>
      </c>
      <c r="N26" s="564">
        <v>0</v>
      </c>
      <c r="O26" s="564">
        <v>481.71769209640252</v>
      </c>
      <c r="P26" s="565" t="s">
        <v>740</v>
      </c>
      <c r="Q26" s="595"/>
      <c r="R26"/>
      <c r="S26"/>
      <c r="T26" s="595"/>
      <c r="U26" s="595"/>
      <c r="V26" s="595"/>
      <c r="W26" s="595"/>
      <c r="X26" s="595"/>
    </row>
    <row r="27" spans="1:24" s="514" customFormat="1" ht="120" customHeight="1" x14ac:dyDescent="0.25">
      <c r="A27"/>
      <c r="B27" s="598" t="s">
        <v>741</v>
      </c>
      <c r="C27" s="567">
        <v>257.01919181000005</v>
      </c>
      <c r="D27" s="567">
        <v>50.793757156999995</v>
      </c>
      <c r="E27" s="567">
        <v>0</v>
      </c>
      <c r="F27" s="567">
        <v>307.81294896700001</v>
      </c>
      <c r="G27" s="567">
        <v>4.2757342640250915</v>
      </c>
      <c r="H27" s="567">
        <v>-0.40293931825096041</v>
      </c>
      <c r="I27" s="567">
        <v>311.65684391277415</v>
      </c>
      <c r="J27" s="599">
        <v>3.540879470473616</v>
      </c>
      <c r="K27" s="599">
        <v>0</v>
      </c>
      <c r="L27" s="599">
        <v>315.19772338324776</v>
      </c>
      <c r="M27" s="567">
        <v>77.661565907646263</v>
      </c>
      <c r="N27" s="567">
        <v>0</v>
      </c>
      <c r="O27" s="567">
        <v>392.85928929089403</v>
      </c>
      <c r="P27" s="568" t="s">
        <v>742</v>
      </c>
      <c r="Q27" s="595"/>
      <c r="R27"/>
      <c r="S27"/>
      <c r="T27" s="595"/>
      <c r="U27" s="595"/>
      <c r="V27" s="595"/>
      <c r="W27" s="595"/>
      <c r="X27" s="595"/>
    </row>
    <row r="28" spans="1:24" s="514" customFormat="1" ht="120" customHeight="1" x14ac:dyDescent="0.25">
      <c r="A28"/>
      <c r="B28" s="600" t="s">
        <v>743</v>
      </c>
      <c r="C28" s="573">
        <v>5013.9157432747897</v>
      </c>
      <c r="D28" s="573">
        <v>271.19489735172994</v>
      </c>
      <c r="E28" s="573">
        <v>80.912114396000078</v>
      </c>
      <c r="F28" s="573">
        <v>5366.0227550079999</v>
      </c>
      <c r="G28" s="573">
        <v>402.46760572202527</v>
      </c>
      <c r="H28" s="573">
        <v>171.83256284381923</v>
      </c>
      <c r="I28" s="573">
        <v>5940.6</v>
      </c>
      <c r="J28" s="601">
        <v>237.59813783843049</v>
      </c>
      <c r="K28" s="601">
        <v>1.1009145078171656</v>
      </c>
      <c r="L28" s="601">
        <v>6179.2990523462477</v>
      </c>
      <c r="M28" s="573">
        <v>334.40925724935499</v>
      </c>
      <c r="N28" s="573">
        <v>-108.15574066294184</v>
      </c>
      <c r="O28" s="573">
        <v>6405.5525689326605</v>
      </c>
      <c r="P28" s="574" t="s">
        <v>744</v>
      </c>
      <c r="Q28" s="595"/>
      <c r="R28"/>
      <c r="S28"/>
      <c r="T28" s="595"/>
      <c r="U28" s="595"/>
      <c r="V28" s="595"/>
      <c r="W28" s="595"/>
      <c r="X28" s="595"/>
    </row>
    <row r="29" spans="1:24" ht="9.9499999999999993" customHeight="1" x14ac:dyDescent="0.25"/>
    <row r="30" spans="1:24" ht="50.1" customHeight="1" x14ac:dyDescent="0.25">
      <c r="B30" s="575" t="s">
        <v>542</v>
      </c>
      <c r="C30" s="446"/>
      <c r="D30" s="446"/>
      <c r="E30" s="446"/>
      <c r="F30" s="446"/>
      <c r="G30" s="446"/>
      <c r="H30" s="446"/>
      <c r="I30" s="446"/>
      <c r="J30" s="446"/>
      <c r="K30" s="446"/>
      <c r="L30" s="446"/>
      <c r="M30" s="446"/>
      <c r="N30" s="446"/>
      <c r="O30" s="446"/>
      <c r="P30" s="578" t="s">
        <v>541</v>
      </c>
    </row>
    <row r="31" spans="1:24" ht="50.1" customHeight="1" x14ac:dyDescent="0.25">
      <c r="B31" s="575" t="s">
        <v>704</v>
      </c>
      <c r="P31" s="578" t="s">
        <v>705</v>
      </c>
    </row>
    <row r="34" spans="3:3" x14ac:dyDescent="0.25">
      <c r="C34" s="446"/>
    </row>
    <row r="35" spans="3:3" x14ac:dyDescent="0.25">
      <c r="C35" s="446"/>
    </row>
    <row r="36" spans="3:3" x14ac:dyDescent="0.25">
      <c r="C36" s="446"/>
    </row>
    <row r="37" spans="3:3" x14ac:dyDescent="0.25">
      <c r="C37" s="446"/>
    </row>
    <row r="38" spans="3:3" x14ac:dyDescent="0.25">
      <c r="C38" s="446"/>
    </row>
    <row r="39" spans="3:3" x14ac:dyDescent="0.25">
      <c r="C39" s="446"/>
    </row>
    <row r="40" spans="3:3" x14ac:dyDescent="0.25">
      <c r="C40" s="446"/>
    </row>
    <row r="41" spans="3:3" x14ac:dyDescent="0.25">
      <c r="C41" s="446"/>
    </row>
    <row r="42" spans="3:3" x14ac:dyDescent="0.25">
      <c r="C42" s="446"/>
    </row>
    <row r="43" spans="3:3" x14ac:dyDescent="0.25">
      <c r="C43" s="446"/>
    </row>
    <row r="44" spans="3:3" x14ac:dyDescent="0.25">
      <c r="C44" s="446"/>
    </row>
    <row r="45" spans="3:3" x14ac:dyDescent="0.25">
      <c r="C45" s="446"/>
    </row>
    <row r="46" spans="3:3" x14ac:dyDescent="0.25">
      <c r="C46" s="446"/>
    </row>
    <row r="47" spans="3:3" x14ac:dyDescent="0.25">
      <c r="C47" s="446"/>
    </row>
    <row r="48" spans="3:3" x14ac:dyDescent="0.25">
      <c r="C48" s="446"/>
    </row>
    <row r="49" spans="3:3" x14ac:dyDescent="0.25">
      <c r="C49" s="446"/>
    </row>
    <row r="50" spans="3:3" x14ac:dyDescent="0.25">
      <c r="C50" s="446"/>
    </row>
    <row r="51" spans="3:3" x14ac:dyDescent="0.25">
      <c r="C51" s="446"/>
    </row>
    <row r="52" spans="3:3" x14ac:dyDescent="0.25">
      <c r="C52" s="446"/>
    </row>
    <row r="53" spans="3:3" x14ac:dyDescent="0.25">
      <c r="C53" s="446"/>
    </row>
    <row r="54" spans="3:3" x14ac:dyDescent="0.25">
      <c r="C54" s="446"/>
    </row>
    <row r="55" spans="3:3" x14ac:dyDescent="0.25">
      <c r="C55" s="446"/>
    </row>
    <row r="56" spans="3:3" x14ac:dyDescent="0.25">
      <c r="C56" s="446"/>
    </row>
    <row r="57" spans="3:3" x14ac:dyDescent="0.25">
      <c r="C57" s="446"/>
    </row>
    <row r="58" spans="3:3" x14ac:dyDescent="0.25">
      <c r="C58" s="446"/>
    </row>
    <row r="59" spans="3:3" x14ac:dyDescent="0.25">
      <c r="C59" s="446"/>
    </row>
    <row r="60" spans="3:3" x14ac:dyDescent="0.25">
      <c r="C60" s="446"/>
    </row>
    <row r="61" spans="3:3" x14ac:dyDescent="0.25">
      <c r="C61" s="446"/>
    </row>
    <row r="62" spans="3:3" x14ac:dyDescent="0.25">
      <c r="C62" s="446"/>
    </row>
    <row r="63" spans="3:3" x14ac:dyDescent="0.25">
      <c r="C63" s="446"/>
    </row>
    <row r="64" spans="3:3" x14ac:dyDescent="0.25">
      <c r="C64" s="446"/>
    </row>
    <row r="65" spans="3:3" x14ac:dyDescent="0.25">
      <c r="C65" s="446"/>
    </row>
    <row r="66" spans="3:3" x14ac:dyDescent="0.25">
      <c r="C66" s="446"/>
    </row>
    <row r="67" spans="3:3" x14ac:dyDescent="0.25">
      <c r="C67" s="446"/>
    </row>
    <row r="68" spans="3:3" x14ac:dyDescent="0.25">
      <c r="C68" s="446"/>
    </row>
    <row r="69" spans="3:3" x14ac:dyDescent="0.25">
      <c r="C69" s="446"/>
    </row>
    <row r="70" spans="3:3" x14ac:dyDescent="0.25">
      <c r="C70" s="446"/>
    </row>
    <row r="71" spans="3:3" x14ac:dyDescent="0.25">
      <c r="C71" s="446"/>
    </row>
    <row r="72" spans="3:3" x14ac:dyDescent="0.25">
      <c r="C72" s="446"/>
    </row>
    <row r="73" spans="3:3" x14ac:dyDescent="0.25">
      <c r="C73" s="446"/>
    </row>
    <row r="74" spans="3:3" x14ac:dyDescent="0.25">
      <c r="C74" s="446"/>
    </row>
    <row r="75" spans="3:3" x14ac:dyDescent="0.25">
      <c r="C75" s="446"/>
    </row>
    <row r="76" spans="3:3" x14ac:dyDescent="0.25">
      <c r="C76" s="446"/>
    </row>
    <row r="77" spans="3:3" x14ac:dyDescent="0.25">
      <c r="C77" s="446"/>
    </row>
    <row r="78" spans="3:3" x14ac:dyDescent="0.25">
      <c r="C78" s="446"/>
    </row>
    <row r="79" spans="3:3" x14ac:dyDescent="0.25">
      <c r="C79" s="446"/>
    </row>
    <row r="80" spans="3:3" x14ac:dyDescent="0.25">
      <c r="C80" s="446"/>
    </row>
    <row r="81" spans="3:3" x14ac:dyDescent="0.25">
      <c r="C81" s="446"/>
    </row>
    <row r="82" spans="3:3" x14ac:dyDescent="0.25">
      <c r="C82" s="446"/>
    </row>
    <row r="83" spans="3:3" x14ac:dyDescent="0.25">
      <c r="C83" s="446"/>
    </row>
    <row r="84" spans="3:3" x14ac:dyDescent="0.25">
      <c r="C84" s="446"/>
    </row>
    <row r="85" spans="3:3" x14ac:dyDescent="0.25">
      <c r="C85" s="446"/>
    </row>
    <row r="86" spans="3:3" x14ac:dyDescent="0.25">
      <c r="C86" s="446"/>
    </row>
    <row r="87" spans="3:3" x14ac:dyDescent="0.25">
      <c r="C87" s="446"/>
    </row>
    <row r="88" spans="3:3" x14ac:dyDescent="0.25">
      <c r="C88" s="446"/>
    </row>
    <row r="89" spans="3:3" x14ac:dyDescent="0.25">
      <c r="C89" s="446"/>
    </row>
    <row r="90" spans="3:3" x14ac:dyDescent="0.25">
      <c r="C90" s="446"/>
    </row>
    <row r="91" spans="3:3" x14ac:dyDescent="0.25">
      <c r="C91" s="446"/>
    </row>
    <row r="92" spans="3:3" x14ac:dyDescent="0.25">
      <c r="C92" s="446"/>
    </row>
    <row r="93" spans="3:3" x14ac:dyDescent="0.25">
      <c r="C93" s="446"/>
    </row>
    <row r="94" spans="3:3" x14ac:dyDescent="0.25">
      <c r="C94" s="446"/>
    </row>
    <row r="95" spans="3:3" x14ac:dyDescent="0.25">
      <c r="C95" s="446"/>
    </row>
    <row r="96" spans="3:3" x14ac:dyDescent="0.25">
      <c r="C96" s="446"/>
    </row>
    <row r="97" spans="3:3" x14ac:dyDescent="0.25">
      <c r="C97" s="446"/>
    </row>
    <row r="98" spans="3:3" x14ac:dyDescent="0.25">
      <c r="C98" s="446"/>
    </row>
    <row r="99" spans="3:3" x14ac:dyDescent="0.25">
      <c r="C99" s="446"/>
    </row>
    <row r="100" spans="3:3" x14ac:dyDescent="0.25">
      <c r="C100" s="446"/>
    </row>
    <row r="101" spans="3:3" x14ac:dyDescent="0.25">
      <c r="C101" s="446"/>
    </row>
    <row r="102" spans="3:3" x14ac:dyDescent="0.25">
      <c r="C102" s="446"/>
    </row>
    <row r="103" spans="3:3" x14ac:dyDescent="0.25">
      <c r="C103" s="446"/>
    </row>
    <row r="104" spans="3:3" x14ac:dyDescent="0.25">
      <c r="C104" s="446"/>
    </row>
    <row r="105" spans="3:3" x14ac:dyDescent="0.25">
      <c r="C105" s="446"/>
    </row>
    <row r="106" spans="3:3" x14ac:dyDescent="0.25">
      <c r="C106" s="446"/>
    </row>
    <row r="107" spans="3:3" x14ac:dyDescent="0.25">
      <c r="C107" s="446"/>
    </row>
    <row r="108" spans="3:3" x14ac:dyDescent="0.25">
      <c r="C108" s="446"/>
    </row>
    <row r="109" spans="3:3" x14ac:dyDescent="0.25">
      <c r="C109" s="446"/>
    </row>
    <row r="110" spans="3:3" x14ac:dyDescent="0.25">
      <c r="C110" s="446"/>
    </row>
    <row r="111" spans="3:3" x14ac:dyDescent="0.25">
      <c r="C111" s="446"/>
    </row>
    <row r="112" spans="3:3" x14ac:dyDescent="0.25">
      <c r="C112" s="446"/>
    </row>
    <row r="113" spans="3:3" x14ac:dyDescent="0.25">
      <c r="C113" s="446"/>
    </row>
    <row r="114" spans="3:3" x14ac:dyDescent="0.25">
      <c r="C114" s="446"/>
    </row>
    <row r="115" spans="3:3" x14ac:dyDescent="0.25">
      <c r="C115" s="446"/>
    </row>
    <row r="116" spans="3:3" x14ac:dyDescent="0.25">
      <c r="C116" s="446"/>
    </row>
    <row r="117" spans="3:3" x14ac:dyDescent="0.25">
      <c r="C117" s="446"/>
    </row>
    <row r="118" spans="3:3" x14ac:dyDescent="0.25">
      <c r="C118" s="446"/>
    </row>
    <row r="119" spans="3:3" x14ac:dyDescent="0.25">
      <c r="C119" s="446"/>
    </row>
    <row r="120" spans="3:3" x14ac:dyDescent="0.25">
      <c r="C120" s="446"/>
    </row>
    <row r="121" spans="3:3" x14ac:dyDescent="0.25">
      <c r="C121" s="446"/>
    </row>
    <row r="122" spans="3:3" x14ac:dyDescent="0.25">
      <c r="C122" s="446"/>
    </row>
    <row r="123" spans="3:3" x14ac:dyDescent="0.25">
      <c r="C123" s="446"/>
    </row>
    <row r="124" spans="3:3" x14ac:dyDescent="0.25">
      <c r="C124" s="446"/>
    </row>
    <row r="125" spans="3:3" x14ac:dyDescent="0.25">
      <c r="C125" s="446"/>
    </row>
    <row r="126" spans="3:3" x14ac:dyDescent="0.25">
      <c r="C126" s="446"/>
    </row>
    <row r="127" spans="3:3" x14ac:dyDescent="0.25">
      <c r="C127" s="446"/>
    </row>
    <row r="128" spans="3:3" x14ac:dyDescent="0.25">
      <c r="C128" s="446"/>
    </row>
    <row r="129" spans="3:3" x14ac:dyDescent="0.25">
      <c r="C129" s="446"/>
    </row>
    <row r="130" spans="3:3" x14ac:dyDescent="0.25">
      <c r="C130" s="446"/>
    </row>
    <row r="131" spans="3:3" x14ac:dyDescent="0.25">
      <c r="C131" s="446"/>
    </row>
    <row r="132" spans="3:3" x14ac:dyDescent="0.25">
      <c r="C132" s="446"/>
    </row>
    <row r="133" spans="3:3" x14ac:dyDescent="0.25">
      <c r="C133" s="446"/>
    </row>
    <row r="134" spans="3:3" x14ac:dyDescent="0.25">
      <c r="C134" s="446"/>
    </row>
    <row r="135" spans="3:3" x14ac:dyDescent="0.25">
      <c r="C135" s="446"/>
    </row>
    <row r="136" spans="3:3" x14ac:dyDescent="0.25">
      <c r="C136" s="446"/>
    </row>
    <row r="137" spans="3:3" x14ac:dyDescent="0.25">
      <c r="C137" s="446"/>
    </row>
    <row r="138" spans="3:3" x14ac:dyDescent="0.25">
      <c r="C138" s="446"/>
    </row>
    <row r="139" spans="3:3" x14ac:dyDescent="0.25">
      <c r="C139" s="446"/>
    </row>
    <row r="140" spans="3:3" x14ac:dyDescent="0.25">
      <c r="C140" s="446"/>
    </row>
    <row r="141" spans="3:3" x14ac:dyDescent="0.25">
      <c r="C141" s="446"/>
    </row>
    <row r="142" spans="3:3" x14ac:dyDescent="0.25">
      <c r="C142" s="446"/>
    </row>
    <row r="143" spans="3:3" x14ac:dyDescent="0.25">
      <c r="C143" s="446"/>
    </row>
    <row r="144" spans="3:3" x14ac:dyDescent="0.25">
      <c r="C144" s="446"/>
    </row>
    <row r="145" spans="3:3" x14ac:dyDescent="0.25">
      <c r="C145" s="446"/>
    </row>
    <row r="146" spans="3:3" x14ac:dyDescent="0.25">
      <c r="C146" s="446"/>
    </row>
    <row r="147" spans="3:3" x14ac:dyDescent="0.25">
      <c r="C147" s="446"/>
    </row>
    <row r="148" spans="3:3" x14ac:dyDescent="0.25">
      <c r="C148" s="446"/>
    </row>
    <row r="149" spans="3:3" x14ac:dyDescent="0.25">
      <c r="C149" s="446"/>
    </row>
    <row r="150" spans="3:3" x14ac:dyDescent="0.25">
      <c r="C150" s="446"/>
    </row>
    <row r="151" spans="3:3" x14ac:dyDescent="0.25">
      <c r="C151" s="446"/>
    </row>
    <row r="152" spans="3:3" x14ac:dyDescent="0.25">
      <c r="C152" s="446"/>
    </row>
    <row r="153" spans="3:3" x14ac:dyDescent="0.25">
      <c r="C153" s="446"/>
    </row>
    <row r="154" spans="3:3" x14ac:dyDescent="0.25">
      <c r="C154" s="446"/>
    </row>
    <row r="155" spans="3:3" x14ac:dyDescent="0.25">
      <c r="C155" s="446"/>
    </row>
    <row r="156" spans="3:3" x14ac:dyDescent="0.25">
      <c r="C156" s="446"/>
    </row>
    <row r="157" spans="3:3" x14ac:dyDescent="0.25">
      <c r="C157" s="446"/>
    </row>
    <row r="158" spans="3:3" x14ac:dyDescent="0.25">
      <c r="C158" s="446"/>
    </row>
    <row r="159" spans="3:3" x14ac:dyDescent="0.25">
      <c r="C159" s="446"/>
    </row>
    <row r="160" spans="3:3" x14ac:dyDescent="0.25">
      <c r="C160" s="446"/>
    </row>
    <row r="161" spans="3:3" x14ac:dyDescent="0.25">
      <c r="C161" s="446"/>
    </row>
  </sheetData>
  <mergeCells count="12">
    <mergeCell ref="B8:B9"/>
    <mergeCell ref="P8:P9"/>
    <mergeCell ref="C2:O2"/>
    <mergeCell ref="C3:O3"/>
    <mergeCell ref="C4:O4"/>
    <mergeCell ref="C7:C8"/>
    <mergeCell ref="F7:F8"/>
    <mergeCell ref="I7:I8"/>
    <mergeCell ref="L7:L8"/>
    <mergeCell ref="M7:M8"/>
    <mergeCell ref="N7:N8"/>
    <mergeCell ref="O7:O8"/>
  </mergeCells>
  <conditionalFormatting sqref="B12">
    <cfRule type="duplicateValues" dxfId="7" priority="3"/>
  </conditionalFormatting>
  <conditionalFormatting sqref="B13">
    <cfRule type="duplicateValues" dxfId="6" priority="4"/>
  </conditionalFormatting>
  <conditionalFormatting sqref="B14 B16 B18 B20 B22 B24 B26 B28">
    <cfRule type="duplicateValues" dxfId="5" priority="1"/>
  </conditionalFormatting>
  <conditionalFormatting sqref="B15 B17 B19 B21 B23 B25 B27">
    <cfRule type="duplicateValues" dxfId="4" priority="2"/>
  </conditionalFormatting>
  <printOptions horizontalCentered="1" verticalCentered="1"/>
  <pageMargins left="0.118110236220472" right="0.118110236220472" top="0.15748031496063" bottom="0.15748031496063" header="0.31496062992126" footer="0.31496062992126"/>
  <pageSetup scale="1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31"/>
  <sheetViews>
    <sheetView rightToLeft="1" topLeftCell="A4" zoomScale="10" zoomScaleNormal="10" workbookViewId="0">
      <selection activeCell="T18" sqref="T18"/>
    </sheetView>
  </sheetViews>
  <sheetFormatPr defaultRowHeight="15" x14ac:dyDescent="0.25"/>
  <cols>
    <col min="1" max="1" width="221.5703125" bestFit="1" customWidth="1"/>
    <col min="2" max="2" width="63" hidden="1" customWidth="1"/>
    <col min="3" max="3" width="53" hidden="1" customWidth="1"/>
    <col min="4" max="4" width="73" hidden="1" customWidth="1"/>
    <col min="5" max="5" width="63" hidden="1" customWidth="1"/>
    <col min="6" max="6" width="53" hidden="1" customWidth="1"/>
    <col min="7" max="7" width="70.140625" hidden="1" customWidth="1"/>
    <col min="8" max="8" width="63" hidden="1" customWidth="1"/>
    <col min="9" max="9" width="53" hidden="1" customWidth="1"/>
    <col min="10" max="10" width="67.28515625" hidden="1" customWidth="1"/>
    <col min="11" max="11" width="63" hidden="1" customWidth="1"/>
    <col min="12" max="12" width="53" hidden="1" customWidth="1"/>
    <col min="13" max="13" width="71.5703125" hidden="1" customWidth="1"/>
    <col min="14" max="14" width="63" hidden="1" customWidth="1"/>
    <col min="15" max="15" width="53" hidden="1" customWidth="1"/>
    <col min="16" max="16" width="70.140625" hidden="1" customWidth="1"/>
    <col min="17" max="17" width="63" hidden="1" customWidth="1"/>
    <col min="18" max="18" width="53" hidden="1" customWidth="1"/>
    <col min="19" max="31" width="75.7109375" customWidth="1"/>
    <col min="32" max="32" width="241.28515625" customWidth="1"/>
    <col min="33" max="33" width="73.42578125" customWidth="1"/>
    <col min="34" max="34" width="58.42578125" style="514" customWidth="1"/>
    <col min="35" max="35" width="41.85546875" customWidth="1"/>
    <col min="37" max="37" width="40.7109375" customWidth="1"/>
    <col min="39" max="39" width="75.42578125" customWidth="1"/>
  </cols>
  <sheetData>
    <row r="1" spans="1:39" s="4" customFormat="1" ht="33" customHeight="1" x14ac:dyDescent="0.3"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671"/>
      <c r="N1" s="671"/>
      <c r="O1" s="671"/>
      <c r="P1" s="671"/>
      <c r="Q1" s="671"/>
      <c r="R1" s="671"/>
      <c r="S1" s="671"/>
      <c r="T1" s="592"/>
      <c r="U1" s="592"/>
      <c r="V1" s="592"/>
      <c r="W1" s="592"/>
      <c r="X1" s="592"/>
      <c r="Y1" s="592"/>
      <c r="Z1" s="592"/>
      <c r="AA1" s="592"/>
      <c r="AB1" s="592"/>
      <c r="AC1" s="592"/>
      <c r="AD1" s="592"/>
      <c r="AE1" s="592"/>
      <c r="AH1" s="514"/>
    </row>
    <row r="2" spans="1:39" s="549" customFormat="1" ht="99.95" customHeight="1" x14ac:dyDescent="0.25">
      <c r="A2" s="550" t="s">
        <v>440</v>
      </c>
      <c r="B2" s="957" t="s">
        <v>822</v>
      </c>
      <c r="C2" s="957"/>
      <c r="D2" s="957"/>
      <c r="E2" s="957"/>
      <c r="F2" s="957"/>
      <c r="G2" s="957"/>
      <c r="H2" s="957"/>
      <c r="I2" s="957"/>
      <c r="J2" s="957"/>
      <c r="K2" s="957"/>
      <c r="L2" s="957"/>
      <c r="M2" s="957"/>
      <c r="N2" s="957"/>
      <c r="O2" s="957"/>
      <c r="P2" s="957"/>
      <c r="Q2" s="957"/>
      <c r="R2" s="957"/>
      <c r="S2" s="957"/>
      <c r="T2" s="957"/>
      <c r="U2" s="957"/>
      <c r="V2" s="957"/>
      <c r="W2" s="957"/>
      <c r="X2" s="957"/>
      <c r="Y2" s="957"/>
      <c r="Z2" s="957"/>
      <c r="AA2" s="957"/>
      <c r="AB2" s="957"/>
      <c r="AC2" s="798"/>
      <c r="AD2" s="798"/>
      <c r="AE2" s="798"/>
      <c r="AF2" s="551" t="s">
        <v>221</v>
      </c>
      <c r="AH2" s="514"/>
    </row>
    <row r="3" spans="1:39" s="549" customFormat="1" ht="99.95" customHeight="1" x14ac:dyDescent="0.25">
      <c r="B3" s="957" t="s">
        <v>745</v>
      </c>
      <c r="C3" s="957"/>
      <c r="D3" s="957"/>
      <c r="E3" s="957"/>
      <c r="F3" s="957"/>
      <c r="G3" s="957"/>
      <c r="H3" s="957"/>
      <c r="I3" s="957"/>
      <c r="J3" s="957"/>
      <c r="K3" s="957"/>
      <c r="L3" s="957"/>
      <c r="M3" s="957"/>
      <c r="N3" s="957"/>
      <c r="O3" s="957"/>
      <c r="P3" s="957"/>
      <c r="Q3" s="957"/>
      <c r="R3" s="957"/>
      <c r="S3" s="957"/>
      <c r="T3" s="957"/>
      <c r="U3" s="957"/>
      <c r="V3" s="957"/>
      <c r="W3" s="957"/>
      <c r="X3" s="957"/>
      <c r="Y3" s="957"/>
      <c r="Z3" s="957"/>
      <c r="AA3" s="957"/>
      <c r="AB3" s="957"/>
      <c r="AC3" s="798"/>
      <c r="AD3" s="798"/>
      <c r="AE3" s="798"/>
      <c r="AF3" s="553"/>
      <c r="AH3" s="514"/>
    </row>
    <row r="4" spans="1:39" s="549" customFormat="1" ht="99.95" customHeight="1" x14ac:dyDescent="0.25">
      <c r="B4" s="957" t="s">
        <v>746</v>
      </c>
      <c r="C4" s="957"/>
      <c r="D4" s="957"/>
      <c r="E4" s="957"/>
      <c r="F4" s="957"/>
      <c r="G4" s="957"/>
      <c r="H4" s="957"/>
      <c r="I4" s="957"/>
      <c r="J4" s="957"/>
      <c r="K4" s="957"/>
      <c r="L4" s="957"/>
      <c r="M4" s="957"/>
      <c r="N4" s="957"/>
      <c r="O4" s="957"/>
      <c r="P4" s="957"/>
      <c r="Q4" s="957"/>
      <c r="R4" s="957"/>
      <c r="S4" s="957"/>
      <c r="T4" s="957"/>
      <c r="U4" s="957"/>
      <c r="V4" s="957"/>
      <c r="W4" s="957"/>
      <c r="X4" s="957"/>
      <c r="Y4" s="957"/>
      <c r="Z4" s="957"/>
      <c r="AA4" s="957"/>
      <c r="AB4" s="957"/>
      <c r="AC4" s="798"/>
      <c r="AD4" s="798"/>
      <c r="AE4" s="798"/>
      <c r="AF4" s="554"/>
      <c r="AH4" s="514"/>
    </row>
    <row r="5" spans="1:39" s="4" customFormat="1" ht="140.1" customHeight="1" x14ac:dyDescent="0.25">
      <c r="A5" s="555"/>
      <c r="B5" s="556"/>
      <c r="C5" s="556"/>
      <c r="D5" s="556"/>
      <c r="E5" s="556"/>
      <c r="F5" s="556"/>
      <c r="G5" s="556"/>
      <c r="H5" s="637"/>
      <c r="I5" s="637"/>
      <c r="J5" s="637"/>
      <c r="K5" s="637"/>
      <c r="L5" s="637"/>
      <c r="M5" s="637"/>
      <c r="N5" s="670"/>
      <c r="O5" s="672"/>
      <c r="P5" s="672"/>
      <c r="Q5" s="672"/>
      <c r="R5" s="672"/>
      <c r="S5" s="672"/>
      <c r="AF5" s="557" t="s">
        <v>217</v>
      </c>
      <c r="AH5" s="514"/>
    </row>
    <row r="6" spans="1:39" s="4" customFormat="1" ht="9.9499999999999993" customHeight="1" x14ac:dyDescent="0.25">
      <c r="A6" s="675"/>
      <c r="B6" s="558"/>
      <c r="C6" s="558"/>
      <c r="D6" s="558"/>
      <c r="E6" s="558"/>
      <c r="F6" s="558"/>
      <c r="G6" s="558"/>
      <c r="H6" s="558"/>
      <c r="I6" s="558"/>
      <c r="J6" s="558"/>
      <c r="K6" s="558"/>
      <c r="L6" s="558"/>
      <c r="M6" s="558"/>
      <c r="N6" s="558"/>
      <c r="O6" s="558"/>
      <c r="P6" s="558"/>
      <c r="Q6" s="558"/>
      <c r="R6" s="558"/>
      <c r="S6" s="558"/>
      <c r="T6" s="558"/>
      <c r="U6" s="558"/>
      <c r="V6" s="558"/>
      <c r="W6" s="558"/>
      <c r="X6" s="558"/>
      <c r="Y6" s="558"/>
      <c r="Z6" s="558"/>
      <c r="AA6" s="558"/>
      <c r="AB6" s="558"/>
      <c r="AC6" s="558"/>
      <c r="AD6" s="558"/>
      <c r="AE6" s="558"/>
      <c r="AF6" s="559"/>
      <c r="AH6" s="514"/>
    </row>
    <row r="7" spans="1:39" s="4" customFormat="1" ht="180" customHeight="1" x14ac:dyDescent="0.25">
      <c r="A7" s="719"/>
      <c r="B7" s="678"/>
      <c r="C7" s="612"/>
      <c r="D7" s="720" t="s">
        <v>665</v>
      </c>
      <c r="E7" s="612"/>
      <c r="F7" s="612"/>
      <c r="G7" s="720" t="s">
        <v>665</v>
      </c>
      <c r="H7" s="612"/>
      <c r="I7" s="612"/>
      <c r="J7" s="720" t="s">
        <v>665</v>
      </c>
      <c r="K7" s="612"/>
      <c r="L7" s="612"/>
      <c r="M7" s="720" t="s">
        <v>665</v>
      </c>
      <c r="N7" s="612"/>
      <c r="O7" s="612"/>
      <c r="P7" s="720" t="s">
        <v>708</v>
      </c>
      <c r="Q7" s="612"/>
      <c r="R7" s="612"/>
      <c r="S7" s="720" t="s">
        <v>708</v>
      </c>
      <c r="T7" s="612"/>
      <c r="U7" s="612"/>
      <c r="V7" s="720" t="s">
        <v>708</v>
      </c>
      <c r="W7" s="612"/>
      <c r="X7" s="612"/>
      <c r="Y7" s="720" t="s">
        <v>708</v>
      </c>
      <c r="Z7" s="612"/>
      <c r="AA7" s="612"/>
      <c r="AB7" s="720" t="s">
        <v>769</v>
      </c>
      <c r="AC7" s="612"/>
      <c r="AD7" s="612"/>
      <c r="AE7" s="799" t="s">
        <v>769</v>
      </c>
      <c r="AF7" s="719"/>
      <c r="AH7" s="514"/>
    </row>
    <row r="8" spans="1:39" s="4" customFormat="1" ht="180" customHeight="1" x14ac:dyDescent="0.25">
      <c r="A8" s="968"/>
      <c r="B8" s="679"/>
      <c r="C8" s="613"/>
      <c r="D8" s="721" t="s">
        <v>21</v>
      </c>
      <c r="E8" s="613"/>
      <c r="F8" s="613"/>
      <c r="G8" s="721" t="s">
        <v>20</v>
      </c>
      <c r="H8" s="613"/>
      <c r="I8" s="613"/>
      <c r="J8" s="721" t="s">
        <v>19</v>
      </c>
      <c r="K8" s="613"/>
      <c r="L8" s="613"/>
      <c r="M8" s="721" t="s">
        <v>18</v>
      </c>
      <c r="N8" s="613"/>
      <c r="O8" s="613"/>
      <c r="P8" s="721" t="s">
        <v>21</v>
      </c>
      <c r="Q8" s="613"/>
      <c r="R8" s="613"/>
      <c r="S8" s="721" t="s">
        <v>20</v>
      </c>
      <c r="T8" s="613"/>
      <c r="U8" s="613"/>
      <c r="V8" s="721" t="s">
        <v>19</v>
      </c>
      <c r="W8" s="613"/>
      <c r="X8" s="613"/>
      <c r="Y8" s="721" t="s">
        <v>18</v>
      </c>
      <c r="Z8" s="613"/>
      <c r="AA8" s="613"/>
      <c r="AB8" s="721" t="s">
        <v>21</v>
      </c>
      <c r="AC8" s="613"/>
      <c r="AD8" s="613"/>
      <c r="AE8" s="800" t="s">
        <v>20</v>
      </c>
      <c r="AF8" s="968"/>
      <c r="AH8" s="514"/>
    </row>
    <row r="9" spans="1:39" s="594" customFormat="1" ht="180" customHeight="1" x14ac:dyDescent="0.25">
      <c r="A9" s="968"/>
      <c r="B9" s="680" t="s">
        <v>667</v>
      </c>
      <c r="C9" s="615" t="s">
        <v>668</v>
      </c>
      <c r="D9" s="614" t="s">
        <v>666</v>
      </c>
      <c r="E9" s="615" t="s">
        <v>667</v>
      </c>
      <c r="F9" s="615" t="s">
        <v>668</v>
      </c>
      <c r="G9" s="614" t="s">
        <v>666</v>
      </c>
      <c r="H9" s="615" t="s">
        <v>667</v>
      </c>
      <c r="I9" s="615" t="s">
        <v>668</v>
      </c>
      <c r="J9" s="614" t="s">
        <v>666</v>
      </c>
      <c r="K9" s="615" t="s">
        <v>667</v>
      </c>
      <c r="L9" s="615" t="s">
        <v>668</v>
      </c>
      <c r="M9" s="614" t="s">
        <v>666</v>
      </c>
      <c r="N9" s="615" t="s">
        <v>667</v>
      </c>
      <c r="O9" s="615" t="s">
        <v>668</v>
      </c>
      <c r="P9" s="614" t="s">
        <v>666</v>
      </c>
      <c r="Q9" s="615" t="s">
        <v>667</v>
      </c>
      <c r="R9" s="615" t="s">
        <v>668</v>
      </c>
      <c r="S9" s="614" t="s">
        <v>666</v>
      </c>
      <c r="T9" s="615" t="s">
        <v>667</v>
      </c>
      <c r="U9" s="615" t="s">
        <v>668</v>
      </c>
      <c r="V9" s="614" t="s">
        <v>666</v>
      </c>
      <c r="W9" s="615" t="s">
        <v>667</v>
      </c>
      <c r="X9" s="615" t="s">
        <v>668</v>
      </c>
      <c r="Y9" s="614" t="s">
        <v>666</v>
      </c>
      <c r="Z9" s="615" t="s">
        <v>667</v>
      </c>
      <c r="AA9" s="615" t="s">
        <v>668</v>
      </c>
      <c r="AB9" s="614" t="s">
        <v>666</v>
      </c>
      <c r="AC9" s="615" t="s">
        <v>667</v>
      </c>
      <c r="AD9" s="615" t="s">
        <v>668</v>
      </c>
      <c r="AE9" s="614" t="s">
        <v>666</v>
      </c>
      <c r="AF9" s="968"/>
      <c r="AH9" s="514"/>
    </row>
    <row r="10" spans="1:39" s="594" customFormat="1" ht="180" customHeight="1" x14ac:dyDescent="0.25">
      <c r="A10" s="626"/>
      <c r="B10" s="619" t="s">
        <v>670</v>
      </c>
      <c r="C10" s="618" t="s">
        <v>671</v>
      </c>
      <c r="D10" s="617" t="s">
        <v>669</v>
      </c>
      <c r="E10" s="619" t="s">
        <v>670</v>
      </c>
      <c r="F10" s="618" t="s">
        <v>671</v>
      </c>
      <c r="G10" s="617" t="s">
        <v>669</v>
      </c>
      <c r="H10" s="619" t="s">
        <v>670</v>
      </c>
      <c r="I10" s="618" t="s">
        <v>671</v>
      </c>
      <c r="J10" s="617" t="s">
        <v>669</v>
      </c>
      <c r="K10" s="619" t="s">
        <v>670</v>
      </c>
      <c r="L10" s="618" t="s">
        <v>671</v>
      </c>
      <c r="M10" s="617" t="s">
        <v>669</v>
      </c>
      <c r="N10" s="619" t="s">
        <v>670</v>
      </c>
      <c r="O10" s="618" t="s">
        <v>671</v>
      </c>
      <c r="P10" s="617" t="s">
        <v>669</v>
      </c>
      <c r="Q10" s="619" t="s">
        <v>670</v>
      </c>
      <c r="R10" s="618" t="s">
        <v>671</v>
      </c>
      <c r="S10" s="617" t="s">
        <v>669</v>
      </c>
      <c r="T10" s="618" t="s">
        <v>670</v>
      </c>
      <c r="U10" s="618" t="s">
        <v>671</v>
      </c>
      <c r="V10" s="617" t="s">
        <v>669</v>
      </c>
      <c r="W10" s="618" t="s">
        <v>670</v>
      </c>
      <c r="X10" s="618" t="s">
        <v>671</v>
      </c>
      <c r="Y10" s="617" t="s">
        <v>669</v>
      </c>
      <c r="Z10" s="618" t="s">
        <v>670</v>
      </c>
      <c r="AA10" s="618" t="s">
        <v>671</v>
      </c>
      <c r="AB10" s="617" t="s">
        <v>669</v>
      </c>
      <c r="AC10" s="618" t="s">
        <v>670</v>
      </c>
      <c r="AD10" s="618" t="s">
        <v>671</v>
      </c>
      <c r="AE10" s="617" t="s">
        <v>669</v>
      </c>
      <c r="AF10" s="783"/>
      <c r="AH10" s="514"/>
    </row>
    <row r="11" spans="1:39" s="514" customFormat="1" ht="159.94999999999999" customHeight="1" x14ac:dyDescent="0.25">
      <c r="A11" s="560" t="s">
        <v>747</v>
      </c>
      <c r="B11" s="624">
        <v>160.80000000000001</v>
      </c>
      <c r="C11" s="624">
        <v>-28.462652931666298</v>
      </c>
      <c r="D11" s="624">
        <v>24336.910229709971</v>
      </c>
      <c r="E11" s="624">
        <v>290.8</v>
      </c>
      <c r="F11" s="624">
        <v>678.0815098645412</v>
      </c>
      <c r="G11" s="624">
        <v>25305.79173957451</v>
      </c>
      <c r="H11" s="624">
        <v>232.9</v>
      </c>
      <c r="I11" s="624">
        <v>-741.61155829518862</v>
      </c>
      <c r="J11" s="624">
        <v>24797.080181279325</v>
      </c>
      <c r="K11" s="624">
        <v>241.4</v>
      </c>
      <c r="L11" s="624">
        <v>184.94641837662755</v>
      </c>
      <c r="M11" s="624">
        <v>25223.426599655948</v>
      </c>
      <c r="N11" s="624">
        <v>222.00597315674077</v>
      </c>
      <c r="O11" s="624">
        <v>228.12262485757387</v>
      </c>
      <c r="P11" s="624">
        <v>25673.555197670266</v>
      </c>
      <c r="Q11" s="624">
        <v>604.67764273956095</v>
      </c>
      <c r="R11" s="624">
        <v>164.45022059040105</v>
      </c>
      <c r="S11" s="624">
        <v>26442.683061000225</v>
      </c>
      <c r="T11" s="624">
        <v>195.57502682814436</v>
      </c>
      <c r="U11" s="624">
        <v>263.19999999999993</v>
      </c>
      <c r="V11" s="624">
        <v>26901.458087828374</v>
      </c>
      <c r="W11" s="624">
        <v>220.56229765845003</v>
      </c>
      <c r="X11" s="624">
        <v>161.39999999999998</v>
      </c>
      <c r="Y11" s="624">
        <v>27283.431866210205</v>
      </c>
      <c r="Z11" s="624">
        <v>154.377857708167</v>
      </c>
      <c r="AA11" s="624">
        <v>243.84787951781601</v>
      </c>
      <c r="AB11" s="624">
        <v>27681.65760343619</v>
      </c>
      <c r="AC11" s="624">
        <v>435.04163840234378</v>
      </c>
      <c r="AD11" s="624">
        <v>272.48177161442152</v>
      </c>
      <c r="AE11" s="624">
        <v>28389.112554037209</v>
      </c>
      <c r="AF11" s="562" t="s">
        <v>673</v>
      </c>
      <c r="AG11" s="717"/>
      <c r="AH11" s="595"/>
      <c r="AI11" s="716"/>
      <c r="AK11" s="595"/>
      <c r="AM11" s="718"/>
    </row>
    <row r="12" spans="1:39" s="514" customFormat="1" ht="159.94999999999999" customHeight="1" x14ac:dyDescent="0.25">
      <c r="A12" s="596" t="s">
        <v>711</v>
      </c>
      <c r="B12" s="673">
        <v>15.265380514797595</v>
      </c>
      <c r="C12" s="564">
        <v>-0.45066279999999959</v>
      </c>
      <c r="D12" s="564">
        <v>3686.9647177147976</v>
      </c>
      <c r="E12" s="564">
        <v>23.138631620845526</v>
      </c>
      <c r="F12" s="564">
        <v>-0.48437599999999997</v>
      </c>
      <c r="G12" s="564">
        <v>3709.6189733356432</v>
      </c>
      <c r="H12" s="564">
        <v>18.359307166441159</v>
      </c>
      <c r="I12" s="564">
        <v>0.12629679999999957</v>
      </c>
      <c r="J12" s="564">
        <v>3728.1045773020846</v>
      </c>
      <c r="K12" s="564">
        <v>13.54726529723999</v>
      </c>
      <c r="L12" s="564">
        <v>0.55178520000000064</v>
      </c>
      <c r="M12" s="564">
        <v>3742.2036277993243</v>
      </c>
      <c r="N12" s="564">
        <v>16.586461777955243</v>
      </c>
      <c r="O12" s="564">
        <v>6.4000000000000001E-2</v>
      </c>
      <c r="P12" s="564">
        <v>3758.8540895772794</v>
      </c>
      <c r="Q12" s="564">
        <v>13.707828135840709</v>
      </c>
      <c r="R12" s="564">
        <v>-0.5</v>
      </c>
      <c r="S12" s="564">
        <v>3772.0619177131202</v>
      </c>
      <c r="T12" s="564">
        <v>12.107140250672783</v>
      </c>
      <c r="U12" s="564">
        <v>1.1877323999999998</v>
      </c>
      <c r="V12" s="564">
        <v>3785.3567903637932</v>
      </c>
      <c r="W12" s="564">
        <v>29.752954966810947</v>
      </c>
      <c r="X12" s="564">
        <v>2.6</v>
      </c>
      <c r="Y12" s="564">
        <v>3817.7097453306042</v>
      </c>
      <c r="Z12" s="564">
        <v>3.3343644817293194</v>
      </c>
      <c r="AA12" s="564">
        <v>6.5023884209426799E-2</v>
      </c>
      <c r="AB12" s="564">
        <v>3821.1091336965428</v>
      </c>
      <c r="AC12" s="564">
        <v>22.754486979074265</v>
      </c>
      <c r="AD12" s="564">
        <v>6.7</v>
      </c>
      <c r="AE12" s="564">
        <v>3850.5636206756167</v>
      </c>
      <c r="AF12" s="565" t="s">
        <v>712</v>
      </c>
      <c r="AG12" s="717"/>
      <c r="AH12" s="595"/>
      <c r="AI12" s="716"/>
      <c r="AJ12" s="595"/>
      <c r="AK12" s="595"/>
      <c r="AL12" s="595"/>
      <c r="AM12" s="718"/>
    </row>
    <row r="13" spans="1:39" s="514" customFormat="1" ht="159.94999999999999" customHeight="1" x14ac:dyDescent="0.25">
      <c r="A13" s="598" t="s">
        <v>713</v>
      </c>
      <c r="B13" s="674">
        <v>11.887051973821334</v>
      </c>
      <c r="C13" s="567">
        <v>-9.0536863740746334</v>
      </c>
      <c r="D13" s="567">
        <v>2366.7922382279817</v>
      </c>
      <c r="E13" s="567">
        <v>18.275519669889533</v>
      </c>
      <c r="F13" s="567">
        <v>19.458680330882828</v>
      </c>
      <c r="G13" s="567">
        <v>2404.5264382287542</v>
      </c>
      <c r="H13" s="567">
        <v>18.296526007811337</v>
      </c>
      <c r="I13" s="567">
        <v>-18.81355595543652</v>
      </c>
      <c r="J13" s="567">
        <v>2404.0094082811288</v>
      </c>
      <c r="K13" s="567">
        <v>-4.1023961890673251</v>
      </c>
      <c r="L13" s="567">
        <v>-11.67967691001494</v>
      </c>
      <c r="M13" s="567">
        <v>2388.2273351820463</v>
      </c>
      <c r="N13" s="567">
        <v>1.9298575862464709</v>
      </c>
      <c r="O13" s="567">
        <v>29.682792510324941</v>
      </c>
      <c r="P13" s="567">
        <v>2419.8399852786174</v>
      </c>
      <c r="Q13" s="567">
        <v>37.129416169102221</v>
      </c>
      <c r="R13" s="567">
        <v>0.64031328922096731</v>
      </c>
      <c r="S13" s="567">
        <v>2457.6097147369405</v>
      </c>
      <c r="T13" s="567">
        <v>2.6503213331475077</v>
      </c>
      <c r="U13" s="567">
        <v>13.790250156121139</v>
      </c>
      <c r="V13" s="567">
        <v>2474.0502862262092</v>
      </c>
      <c r="W13" s="567">
        <v>18.359122614108347</v>
      </c>
      <c r="X13" s="567">
        <v>33.1</v>
      </c>
      <c r="Y13" s="567">
        <v>2525.5094088403175</v>
      </c>
      <c r="Z13" s="567">
        <v>9.7553761749689105</v>
      </c>
      <c r="AA13" s="567">
        <v>31.094230012598867</v>
      </c>
      <c r="AB13" s="567">
        <v>2566.3590150278856</v>
      </c>
      <c r="AC13" s="567">
        <v>42.551493446113128</v>
      </c>
      <c r="AD13" s="567">
        <v>25</v>
      </c>
      <c r="AE13" s="567">
        <v>2633.9105084739986</v>
      </c>
      <c r="AF13" s="568" t="s">
        <v>714</v>
      </c>
      <c r="AG13" s="717"/>
      <c r="AH13" s="595"/>
      <c r="AI13" s="716"/>
      <c r="AJ13" s="595"/>
      <c r="AK13" s="595"/>
      <c r="AL13" s="595"/>
      <c r="AM13" s="718"/>
    </row>
    <row r="14" spans="1:39" s="514" customFormat="1" ht="159.94999999999999" customHeight="1" x14ac:dyDescent="0.25">
      <c r="A14" s="596" t="s">
        <v>715</v>
      </c>
      <c r="B14" s="673">
        <v>28.950946743147423</v>
      </c>
      <c r="C14" s="564">
        <v>-33.957546436299978</v>
      </c>
      <c r="D14" s="564">
        <v>1681.6507527876045</v>
      </c>
      <c r="E14" s="564">
        <v>36.002602922130571</v>
      </c>
      <c r="F14" s="564">
        <v>47.228136496269983</v>
      </c>
      <c r="G14" s="564">
        <v>1764.8814922060051</v>
      </c>
      <c r="H14" s="564">
        <v>-2.0097869184893975</v>
      </c>
      <c r="I14" s="564">
        <v>-47.352105372670003</v>
      </c>
      <c r="J14" s="564">
        <v>1715.5195999148457</v>
      </c>
      <c r="K14" s="564">
        <v>10.645701424827688</v>
      </c>
      <c r="L14" s="564">
        <v>31.813984589849998</v>
      </c>
      <c r="M14" s="564">
        <v>1757.9792859295233</v>
      </c>
      <c r="N14" s="564">
        <v>6.2935331047423713</v>
      </c>
      <c r="O14" s="564">
        <v>-9.9604100986200006</v>
      </c>
      <c r="P14" s="564">
        <v>1754.3124089356456</v>
      </c>
      <c r="Q14" s="564">
        <v>184.5281781705161</v>
      </c>
      <c r="R14" s="564">
        <v>25.124054493939997</v>
      </c>
      <c r="S14" s="564">
        <v>1963.9646416001019</v>
      </c>
      <c r="T14" s="564">
        <v>12.079959311480279</v>
      </c>
      <c r="U14" s="564">
        <v>6.335472333159994</v>
      </c>
      <c r="V14" s="564">
        <v>1982.3800732447421</v>
      </c>
      <c r="W14" s="564">
        <v>14.042314947014628</v>
      </c>
      <c r="X14" s="564">
        <v>52</v>
      </c>
      <c r="Y14" s="564">
        <v>2048.4223881917569</v>
      </c>
      <c r="Z14" s="564">
        <v>3.6599308819220848</v>
      </c>
      <c r="AA14" s="564">
        <v>-11.646625888400809</v>
      </c>
      <c r="AB14" s="564">
        <v>2040.4356931852783</v>
      </c>
      <c r="AC14" s="564">
        <v>14.760539430680897</v>
      </c>
      <c r="AD14" s="564">
        <v>43</v>
      </c>
      <c r="AE14" s="564">
        <v>2098.1962326159592</v>
      </c>
      <c r="AF14" s="565" t="s">
        <v>716</v>
      </c>
      <c r="AG14" s="717"/>
      <c r="AH14" s="595"/>
      <c r="AI14" s="716"/>
      <c r="AJ14" s="595"/>
      <c r="AK14" s="595"/>
      <c r="AL14" s="595"/>
      <c r="AM14" s="718"/>
    </row>
    <row r="15" spans="1:39" s="514" customFormat="1" ht="159.94999999999999" customHeight="1" x14ac:dyDescent="0.25">
      <c r="A15" s="598" t="s">
        <v>717</v>
      </c>
      <c r="B15" s="674">
        <v>15.771013343425345</v>
      </c>
      <c r="C15" s="567">
        <v>-12.301163051580001</v>
      </c>
      <c r="D15" s="567">
        <v>1477.1198502918453</v>
      </c>
      <c r="E15" s="567">
        <v>19.345188239719509</v>
      </c>
      <c r="F15" s="567">
        <v>70.009388548419992</v>
      </c>
      <c r="G15" s="567">
        <v>1566.4744270799849</v>
      </c>
      <c r="H15" s="567">
        <v>19.662890346881291</v>
      </c>
      <c r="I15" s="567">
        <v>-42.133102000000001</v>
      </c>
      <c r="J15" s="567">
        <v>1544.0042154268663</v>
      </c>
      <c r="K15" s="567">
        <v>40.576622468280156</v>
      </c>
      <c r="L15" s="567">
        <v>7.3611513594</v>
      </c>
      <c r="M15" s="567">
        <v>1591.9419892545466</v>
      </c>
      <c r="N15" s="567">
        <v>9.3819406099948193</v>
      </c>
      <c r="O15" s="567">
        <v>-2.8326129999999998</v>
      </c>
      <c r="P15" s="567">
        <v>1598.4913168645414</v>
      </c>
      <c r="Q15" s="567">
        <v>28.986391723570812</v>
      </c>
      <c r="R15" s="567">
        <v>43.295483471880004</v>
      </c>
      <c r="S15" s="567">
        <v>1670.7731920599922</v>
      </c>
      <c r="T15" s="567">
        <v>13.802587550290649</v>
      </c>
      <c r="U15" s="567">
        <v>14.969651565249636</v>
      </c>
      <c r="V15" s="567">
        <v>1699.5454311755325</v>
      </c>
      <c r="W15" s="567">
        <v>12.268725910362729</v>
      </c>
      <c r="X15" s="567">
        <v>65.400000000000006</v>
      </c>
      <c r="Y15" s="567">
        <v>1777.2141570858953</v>
      </c>
      <c r="Z15" s="567">
        <v>11.137272721725266</v>
      </c>
      <c r="AA15" s="567">
        <v>-3.1646911675318621</v>
      </c>
      <c r="AB15" s="567">
        <v>1785.1867386400888</v>
      </c>
      <c r="AC15" s="567">
        <v>39.768492233147022</v>
      </c>
      <c r="AD15" s="567">
        <v>-3.2</v>
      </c>
      <c r="AE15" s="567">
        <v>1821.7552308732359</v>
      </c>
      <c r="AF15" s="568" t="s">
        <v>718</v>
      </c>
      <c r="AG15" s="717"/>
      <c r="AH15" s="595"/>
      <c r="AI15" s="716"/>
      <c r="AJ15" s="595"/>
      <c r="AK15" s="595"/>
      <c r="AL15" s="595"/>
      <c r="AM15" s="718"/>
    </row>
    <row r="16" spans="1:39" s="514" customFormat="1" ht="159.94999999999999" customHeight="1" x14ac:dyDescent="0.25">
      <c r="A16" s="596" t="s">
        <v>719</v>
      </c>
      <c r="B16" s="673">
        <v>4.078590971958068</v>
      </c>
      <c r="C16" s="564">
        <v>33.882750000000001</v>
      </c>
      <c r="D16" s="564">
        <v>1492.0887168273064</v>
      </c>
      <c r="E16" s="564">
        <v>8.3042779813236454</v>
      </c>
      <c r="F16" s="564">
        <v>268.19654650000001</v>
      </c>
      <c r="G16" s="564">
        <v>1768.58954130863</v>
      </c>
      <c r="H16" s="564">
        <v>8.3649231254630845</v>
      </c>
      <c r="I16" s="564">
        <v>-259.67046900000003</v>
      </c>
      <c r="J16" s="564">
        <v>1517.283995434093</v>
      </c>
      <c r="K16" s="564">
        <v>9.1425856052551993</v>
      </c>
      <c r="L16" s="564">
        <v>109.4412825</v>
      </c>
      <c r="M16" s="564">
        <v>1635.867863539348</v>
      </c>
      <c r="N16" s="564">
        <v>3.9595053537296265</v>
      </c>
      <c r="O16" s="564">
        <v>169.70514165</v>
      </c>
      <c r="P16" s="564">
        <v>1809.5325105430777</v>
      </c>
      <c r="Q16" s="564">
        <v>6.2328379640791436</v>
      </c>
      <c r="R16" s="564">
        <v>27.911172000000001</v>
      </c>
      <c r="S16" s="564">
        <v>1843.676520507157</v>
      </c>
      <c r="T16" s="564">
        <v>6.1612773736416075</v>
      </c>
      <c r="U16" s="564">
        <v>103.364976</v>
      </c>
      <c r="V16" s="564">
        <v>1953.2027738807985</v>
      </c>
      <c r="W16" s="564">
        <v>5.8940981958119458</v>
      </c>
      <c r="X16" s="564">
        <v>-151.9</v>
      </c>
      <c r="Y16" s="564">
        <v>1807.1968720766104</v>
      </c>
      <c r="Z16" s="564">
        <v>12.392911687313932</v>
      </c>
      <c r="AA16" s="564">
        <v>125.6</v>
      </c>
      <c r="AB16" s="564">
        <v>1945.1897837639242</v>
      </c>
      <c r="AC16" s="564">
        <v>64.575948770245063</v>
      </c>
      <c r="AD16" s="564">
        <v>117</v>
      </c>
      <c r="AE16" s="564">
        <v>2126.7657325341693</v>
      </c>
      <c r="AF16" s="565" t="s">
        <v>720</v>
      </c>
      <c r="AG16" s="717"/>
      <c r="AH16" s="595"/>
      <c r="AI16" s="716"/>
      <c r="AJ16" s="595"/>
      <c r="AK16" s="595"/>
      <c r="AL16" s="595"/>
      <c r="AM16" s="718"/>
    </row>
    <row r="17" spans="1:39" s="514" customFormat="1" ht="159.94999999999999" customHeight="1" x14ac:dyDescent="0.25">
      <c r="A17" s="598" t="s">
        <v>721</v>
      </c>
      <c r="B17" s="674">
        <v>5.7902520635793451</v>
      </c>
      <c r="C17" s="567">
        <v>-7.6872641422499415</v>
      </c>
      <c r="D17" s="567">
        <v>1274.0553145035383</v>
      </c>
      <c r="E17" s="567">
        <v>9.1595355345559408</v>
      </c>
      <c r="F17" s="567">
        <v>138.01817770500006</v>
      </c>
      <c r="G17" s="567">
        <v>1421.2330277430942</v>
      </c>
      <c r="H17" s="567">
        <v>5.9259461327435385</v>
      </c>
      <c r="I17" s="567">
        <v>-128.70028177500009</v>
      </c>
      <c r="J17" s="567">
        <v>1298.4586921008377</v>
      </c>
      <c r="K17" s="567">
        <v>8.8176393199012342</v>
      </c>
      <c r="L17" s="567">
        <v>9.3178959300000663</v>
      </c>
      <c r="M17" s="567">
        <v>1316.5942273507389</v>
      </c>
      <c r="N17" s="567">
        <v>2.6516553775201515</v>
      </c>
      <c r="O17" s="567">
        <v>81.298641989249944</v>
      </c>
      <c r="P17" s="567">
        <v>1400.5445247175091</v>
      </c>
      <c r="Q17" s="567">
        <v>3.5192980438599291</v>
      </c>
      <c r="R17" s="567">
        <v>72.44664085575009</v>
      </c>
      <c r="S17" s="567">
        <v>1476.5104636171191</v>
      </c>
      <c r="T17" s="567">
        <v>3.9724261372664715</v>
      </c>
      <c r="U17" s="567">
        <v>-23.760634621500014</v>
      </c>
      <c r="V17" s="567">
        <v>1456.7222551328855</v>
      </c>
      <c r="W17" s="567">
        <v>3.690010905314248</v>
      </c>
      <c r="X17" s="567">
        <v>7</v>
      </c>
      <c r="Y17" s="567">
        <v>1467.4122660381997</v>
      </c>
      <c r="Z17" s="567">
        <v>10.117338375978349</v>
      </c>
      <c r="AA17" s="567">
        <v>85.559295674528045</v>
      </c>
      <c r="AB17" s="567">
        <v>1563.0889000887062</v>
      </c>
      <c r="AC17" s="567">
        <v>24.244676995501155</v>
      </c>
      <c r="AD17" s="567">
        <v>45.2</v>
      </c>
      <c r="AE17" s="567">
        <v>1632.5335770842073</v>
      </c>
      <c r="AF17" s="568" t="s">
        <v>722</v>
      </c>
      <c r="AG17" s="717"/>
      <c r="AH17" s="595"/>
      <c r="AI17" s="716"/>
      <c r="AJ17" s="595"/>
      <c r="AK17" s="595"/>
      <c r="AL17" s="595"/>
      <c r="AM17" s="718"/>
    </row>
    <row r="18" spans="1:39" s="514" customFormat="1" ht="159.94999999999999" customHeight="1" x14ac:dyDescent="0.25">
      <c r="A18" s="596" t="s">
        <v>723</v>
      </c>
      <c r="B18" s="673">
        <v>3.5533684446246694</v>
      </c>
      <c r="C18" s="564">
        <v>0</v>
      </c>
      <c r="D18" s="564">
        <v>1219.6072234924648</v>
      </c>
      <c r="E18" s="564">
        <v>5.6965954919422792</v>
      </c>
      <c r="F18" s="564">
        <v>0</v>
      </c>
      <c r="G18" s="564">
        <v>1225.3038189844071</v>
      </c>
      <c r="H18" s="564">
        <v>5.7405234124047446</v>
      </c>
      <c r="I18" s="564">
        <v>0</v>
      </c>
      <c r="J18" s="564">
        <v>1231.044342396812</v>
      </c>
      <c r="K18" s="564">
        <v>5.1822758852648061</v>
      </c>
      <c r="L18" s="564">
        <v>0</v>
      </c>
      <c r="M18" s="564">
        <v>1236.2266182820767</v>
      </c>
      <c r="N18" s="564">
        <v>7.8565329018935302</v>
      </c>
      <c r="O18" s="564">
        <v>0</v>
      </c>
      <c r="P18" s="564">
        <v>1244.0831511839704</v>
      </c>
      <c r="Q18" s="564">
        <v>10.110742353590085</v>
      </c>
      <c r="R18" s="564">
        <v>0</v>
      </c>
      <c r="S18" s="564">
        <v>1254.1938935375604</v>
      </c>
      <c r="T18" s="564">
        <v>9.8543683397053421</v>
      </c>
      <c r="U18" s="564">
        <v>0</v>
      </c>
      <c r="V18" s="564">
        <v>1264.0482618772658</v>
      </c>
      <c r="W18" s="564">
        <v>11.545397221599716</v>
      </c>
      <c r="X18" s="564">
        <v>0</v>
      </c>
      <c r="Y18" s="564">
        <v>1275.5936590988654</v>
      </c>
      <c r="Z18" s="564">
        <v>2.4259284034182378</v>
      </c>
      <c r="AA18" s="564">
        <v>0</v>
      </c>
      <c r="AB18" s="564">
        <v>1278.0195875022837</v>
      </c>
      <c r="AC18" s="564">
        <v>13.78789968602722</v>
      </c>
      <c r="AD18" s="564">
        <v>0</v>
      </c>
      <c r="AE18" s="564">
        <v>1291.8074871883109</v>
      </c>
      <c r="AF18" s="565" t="s">
        <v>724</v>
      </c>
      <c r="AG18" s="717"/>
      <c r="AH18" s="595"/>
      <c r="AI18" s="716"/>
      <c r="AJ18" s="595"/>
      <c r="AK18" s="595"/>
      <c r="AL18" s="595"/>
      <c r="AM18" s="718"/>
    </row>
    <row r="19" spans="1:39" s="514" customFormat="1" ht="159.94999999999999" customHeight="1" x14ac:dyDescent="0.25">
      <c r="A19" s="598" t="s">
        <v>725</v>
      </c>
      <c r="B19" s="674">
        <v>6.7726598668187687</v>
      </c>
      <c r="C19" s="567">
        <v>11.475</v>
      </c>
      <c r="D19" s="567">
        <v>1093.2380091138757</v>
      </c>
      <c r="E19" s="567">
        <v>26.524597781883799</v>
      </c>
      <c r="F19" s="567">
        <v>-3.8250000000000002</v>
      </c>
      <c r="G19" s="567">
        <v>1115.9376068957595</v>
      </c>
      <c r="H19" s="567">
        <v>10.438836535379945</v>
      </c>
      <c r="I19" s="567">
        <v>0.95625000000000004</v>
      </c>
      <c r="J19" s="567">
        <v>1127.3326934311394</v>
      </c>
      <c r="K19" s="567">
        <v>10.008272978389963</v>
      </c>
      <c r="L19" s="567">
        <v>20.081250000000001</v>
      </c>
      <c r="M19" s="567">
        <v>1157.4222164095293</v>
      </c>
      <c r="N19" s="567">
        <v>4.7131365669838452</v>
      </c>
      <c r="O19" s="567">
        <v>0</v>
      </c>
      <c r="P19" s="567">
        <v>1162.1353529765131</v>
      </c>
      <c r="Q19" s="567">
        <v>7.0804580630448655</v>
      </c>
      <c r="R19" s="567">
        <v>-20.09</v>
      </c>
      <c r="S19" s="567">
        <v>1149.1258110395581</v>
      </c>
      <c r="T19" s="567">
        <v>7.6086961503940165</v>
      </c>
      <c r="U19" s="567">
        <v>12.43125</v>
      </c>
      <c r="V19" s="567">
        <v>1169.1657571899523</v>
      </c>
      <c r="W19" s="567">
        <v>-6.4560957145494049</v>
      </c>
      <c r="X19" s="567">
        <v>-23.9</v>
      </c>
      <c r="Y19" s="567">
        <v>1138.8096614754029</v>
      </c>
      <c r="Z19" s="567">
        <v>5.3764831057419427</v>
      </c>
      <c r="AA19" s="567">
        <v>0</v>
      </c>
      <c r="AB19" s="567">
        <v>1144.1861445811448</v>
      </c>
      <c r="AC19" s="567">
        <v>-2.5345000622648048</v>
      </c>
      <c r="AD19" s="567">
        <v>0</v>
      </c>
      <c r="AE19" s="567">
        <v>1141.6516445188799</v>
      </c>
      <c r="AF19" s="568" t="s">
        <v>726</v>
      </c>
      <c r="AG19" s="717"/>
      <c r="AH19" s="595"/>
      <c r="AI19" s="716"/>
      <c r="AJ19" s="595"/>
      <c r="AK19" s="595"/>
      <c r="AL19" s="595"/>
      <c r="AM19" s="718"/>
    </row>
    <row r="20" spans="1:39" s="514" customFormat="1" ht="159.94999999999999" customHeight="1" x14ac:dyDescent="0.25">
      <c r="A20" s="596" t="s">
        <v>727</v>
      </c>
      <c r="B20" s="673">
        <v>7.4796609494398769</v>
      </c>
      <c r="C20" s="564">
        <v>-7.0514972810000023</v>
      </c>
      <c r="D20" s="564">
        <v>846.75482679430661</v>
      </c>
      <c r="E20" s="564">
        <v>11.058034435767382</v>
      </c>
      <c r="F20" s="564">
        <v>3.2453491945000028</v>
      </c>
      <c r="G20" s="564">
        <v>861.05821042457399</v>
      </c>
      <c r="H20" s="564">
        <v>15.606153369768824</v>
      </c>
      <c r="I20" s="564">
        <v>-4.4466039740000056</v>
      </c>
      <c r="J20" s="564">
        <v>872.21775982034274</v>
      </c>
      <c r="K20" s="564">
        <v>11.01210094030278</v>
      </c>
      <c r="L20" s="564">
        <v>3.2052730630000017</v>
      </c>
      <c r="M20" s="564">
        <v>886.43513382364551</v>
      </c>
      <c r="N20" s="564">
        <v>48.236841321146414</v>
      </c>
      <c r="O20" s="564">
        <v>1.8551170109999984</v>
      </c>
      <c r="P20" s="564">
        <v>936.52709215579193</v>
      </c>
      <c r="Q20" s="564">
        <v>26.910928949856245</v>
      </c>
      <c r="R20" s="564">
        <v>-0.69999900000000004</v>
      </c>
      <c r="S20" s="564">
        <v>962.73802210564816</v>
      </c>
      <c r="T20" s="564">
        <v>7.671890256816849</v>
      </c>
      <c r="U20" s="564">
        <v>13.373109176529997</v>
      </c>
      <c r="V20" s="564">
        <v>983.78302153899494</v>
      </c>
      <c r="W20" s="564">
        <v>5.8836041078053913</v>
      </c>
      <c r="X20" s="564">
        <v>59.1</v>
      </c>
      <c r="Y20" s="564">
        <v>1048.7666256468003</v>
      </c>
      <c r="Z20" s="564">
        <v>13.576356387300827</v>
      </c>
      <c r="AA20" s="564">
        <v>2.0604421136324733</v>
      </c>
      <c r="AB20" s="564">
        <v>1064.4034241477336</v>
      </c>
      <c r="AC20" s="564">
        <v>24.27005520211706</v>
      </c>
      <c r="AD20" s="564">
        <v>1.2</v>
      </c>
      <c r="AE20" s="564">
        <v>1089.8734793498506</v>
      </c>
      <c r="AF20" s="565" t="s">
        <v>728</v>
      </c>
      <c r="AG20" s="717"/>
      <c r="AH20" s="595"/>
      <c r="AI20" s="716"/>
      <c r="AJ20" s="595"/>
      <c r="AK20" s="595"/>
      <c r="AL20" s="595"/>
      <c r="AM20" s="718"/>
    </row>
    <row r="21" spans="1:39" s="514" customFormat="1" ht="159.94999999999999" customHeight="1" x14ac:dyDescent="0.25">
      <c r="A21" s="598" t="s">
        <v>729</v>
      </c>
      <c r="B21" s="674">
        <v>8.8735805036993689</v>
      </c>
      <c r="C21" s="567">
        <v>-1.7752212000000021</v>
      </c>
      <c r="D21" s="567">
        <v>619.14835930369929</v>
      </c>
      <c r="E21" s="567">
        <v>13.76396712182459</v>
      </c>
      <c r="F21" s="567">
        <v>2.3669616000000007</v>
      </c>
      <c r="G21" s="567">
        <v>635.2792880255239</v>
      </c>
      <c r="H21" s="567">
        <v>13.847454435440191</v>
      </c>
      <c r="I21" s="567">
        <v>6.5091443999999994</v>
      </c>
      <c r="J21" s="567">
        <v>655.63588686096409</v>
      </c>
      <c r="K21" s="567">
        <v>13.245306093578831</v>
      </c>
      <c r="L21" s="567">
        <v>2.3669616000000007</v>
      </c>
      <c r="M21" s="567">
        <v>671.24815455454291</v>
      </c>
      <c r="N21" s="567">
        <v>-0.41593667873475682</v>
      </c>
      <c r="O21" s="567">
        <v>0</v>
      </c>
      <c r="P21" s="567">
        <v>670.83221787580817</v>
      </c>
      <c r="Q21" s="567">
        <v>1.1261260957073E-4</v>
      </c>
      <c r="R21" s="567">
        <v>-8.2850000000000001</v>
      </c>
      <c r="S21" s="567">
        <v>662.54733048841774</v>
      </c>
      <c r="T21" s="567">
        <v>-0.24296904818883014</v>
      </c>
      <c r="U21" s="567">
        <v>7.1008847999999984</v>
      </c>
      <c r="V21" s="567">
        <v>669.40524624022896</v>
      </c>
      <c r="W21" s="567">
        <v>-0.20877978849462034</v>
      </c>
      <c r="X21" s="567">
        <v>-4.7</v>
      </c>
      <c r="Y21" s="567">
        <v>664.49646645173425</v>
      </c>
      <c r="Z21" s="567">
        <v>5.7093963576023619</v>
      </c>
      <c r="AA21" s="567">
        <v>0</v>
      </c>
      <c r="AB21" s="567">
        <v>670.20586280933662</v>
      </c>
      <c r="AC21" s="567">
        <v>0.80355749337585813</v>
      </c>
      <c r="AD21" s="567">
        <v>0</v>
      </c>
      <c r="AE21" s="567">
        <v>671.00942030271244</v>
      </c>
      <c r="AF21" s="568" t="s">
        <v>730</v>
      </c>
      <c r="AG21" s="717"/>
      <c r="AH21" s="595"/>
      <c r="AI21" s="716"/>
      <c r="AJ21" s="595"/>
      <c r="AK21" s="595"/>
      <c r="AL21" s="595"/>
      <c r="AM21" s="718"/>
    </row>
    <row r="22" spans="1:39" s="514" customFormat="1" ht="159.94999999999999" customHeight="1" x14ac:dyDescent="0.25">
      <c r="A22" s="596" t="s">
        <v>731</v>
      </c>
      <c r="B22" s="673">
        <v>7.0081345063676741</v>
      </c>
      <c r="C22" s="564">
        <v>8.5848239999999993</v>
      </c>
      <c r="D22" s="564">
        <v>602.2429585063677</v>
      </c>
      <c r="E22" s="564">
        <v>10.994351413180098</v>
      </c>
      <c r="F22" s="564">
        <v>47.538193999999997</v>
      </c>
      <c r="G22" s="564">
        <v>660.77550391954776</v>
      </c>
      <c r="H22" s="564">
        <v>10.77294306737169</v>
      </c>
      <c r="I22" s="564">
        <v>-140.21903699999999</v>
      </c>
      <c r="J22" s="564">
        <v>531.32940998691947</v>
      </c>
      <c r="K22" s="564">
        <v>10.356732877913196</v>
      </c>
      <c r="L22" s="564">
        <v>1.137213</v>
      </c>
      <c r="M22" s="564">
        <v>542.82335586483259</v>
      </c>
      <c r="N22" s="564">
        <v>2.539734054379438</v>
      </c>
      <c r="O22" s="564">
        <v>116.829132</v>
      </c>
      <c r="P22" s="564">
        <v>662.19222191921199</v>
      </c>
      <c r="Q22" s="564">
        <v>9.003233253864618</v>
      </c>
      <c r="R22" s="564">
        <v>23</v>
      </c>
      <c r="S22" s="564">
        <v>694.19545517307665</v>
      </c>
      <c r="T22" s="564">
        <v>2.1590770154612455</v>
      </c>
      <c r="U22" s="564">
        <v>40.196199</v>
      </c>
      <c r="V22" s="564">
        <v>736.55073118853784</v>
      </c>
      <c r="W22" s="564">
        <v>2.0991882718100916</v>
      </c>
      <c r="X22" s="564">
        <v>46</v>
      </c>
      <c r="Y22" s="564">
        <v>784.64991946034797</v>
      </c>
      <c r="Z22" s="564">
        <v>19.069312003195833</v>
      </c>
      <c r="AA22" s="564">
        <v>145.19999999999999</v>
      </c>
      <c r="AB22" s="564">
        <v>948.91923146354384</v>
      </c>
      <c r="AC22" s="564">
        <v>71.1515031081247</v>
      </c>
      <c r="AD22" s="564">
        <v>78.2</v>
      </c>
      <c r="AE22" s="564">
        <v>1098.2707345716685</v>
      </c>
      <c r="AF22" s="565" t="s">
        <v>732</v>
      </c>
      <c r="AG22" s="717"/>
      <c r="AH22" s="595"/>
      <c r="AI22" s="716"/>
      <c r="AJ22" s="595"/>
      <c r="AK22" s="595"/>
      <c r="AL22" s="595"/>
      <c r="AM22" s="718"/>
    </row>
    <row r="23" spans="1:39" s="514" customFormat="1" ht="159.94999999999999" customHeight="1" x14ac:dyDescent="0.25">
      <c r="A23" s="598" t="s">
        <v>733</v>
      </c>
      <c r="B23" s="674">
        <v>2.2300473922078918</v>
      </c>
      <c r="C23" s="567">
        <v>0</v>
      </c>
      <c r="D23" s="567">
        <v>474.88666055339536</v>
      </c>
      <c r="E23" s="567">
        <v>2.5512063813395827</v>
      </c>
      <c r="F23" s="567">
        <v>0</v>
      </c>
      <c r="G23" s="567">
        <v>477.43786693473493</v>
      </c>
      <c r="H23" s="567">
        <v>4.0067918177467421</v>
      </c>
      <c r="I23" s="567">
        <v>0</v>
      </c>
      <c r="J23" s="567">
        <v>481.44465875248164</v>
      </c>
      <c r="K23" s="567">
        <v>4.7660064444383012</v>
      </c>
      <c r="L23" s="567">
        <v>0</v>
      </c>
      <c r="M23" s="567">
        <v>486.21066519691993</v>
      </c>
      <c r="N23" s="567">
        <v>9.255041083648555</v>
      </c>
      <c r="O23" s="567">
        <v>0</v>
      </c>
      <c r="P23" s="567">
        <v>495.4657062805685</v>
      </c>
      <c r="Q23" s="567">
        <v>8.9593637720649255</v>
      </c>
      <c r="R23" s="567">
        <v>0</v>
      </c>
      <c r="S23" s="567">
        <v>504.42507005263343</v>
      </c>
      <c r="T23" s="567">
        <v>13.515284097380778</v>
      </c>
      <c r="U23" s="567">
        <v>0</v>
      </c>
      <c r="V23" s="567">
        <v>517.94035415001417</v>
      </c>
      <c r="W23" s="567">
        <v>14.053701711398118</v>
      </c>
      <c r="X23" s="567">
        <v>0</v>
      </c>
      <c r="Y23" s="567">
        <v>531.99405586141233</v>
      </c>
      <c r="Z23" s="567">
        <v>4.5709934238382433</v>
      </c>
      <c r="AA23" s="567">
        <v>0</v>
      </c>
      <c r="AB23" s="567">
        <v>536.56504928525055</v>
      </c>
      <c r="AC23" s="567">
        <v>3.261805564993923</v>
      </c>
      <c r="AD23" s="567">
        <v>-7.1373773854744549</v>
      </c>
      <c r="AE23" s="567">
        <v>532.68947746476999</v>
      </c>
      <c r="AF23" s="568" t="s">
        <v>734</v>
      </c>
      <c r="AG23" s="717"/>
      <c r="AH23" s="595"/>
      <c r="AI23" s="716"/>
      <c r="AJ23" s="595"/>
      <c r="AK23" s="595"/>
      <c r="AL23" s="595"/>
      <c r="AM23" s="718"/>
    </row>
    <row r="24" spans="1:39" s="514" customFormat="1" ht="159.94999999999999" customHeight="1" x14ac:dyDescent="0.25">
      <c r="A24" s="596" t="s">
        <v>735</v>
      </c>
      <c r="B24" s="673">
        <v>13.222878466464097</v>
      </c>
      <c r="C24" s="564">
        <v>2.8443000000000001</v>
      </c>
      <c r="D24" s="564">
        <v>457.68168043177059</v>
      </c>
      <c r="E24" s="564">
        <v>19.53015890323751</v>
      </c>
      <c r="F24" s="564">
        <v>-14.0219</v>
      </c>
      <c r="G24" s="564">
        <v>463.18993933500809</v>
      </c>
      <c r="H24" s="564">
        <v>22.272158855909165</v>
      </c>
      <c r="I24" s="564">
        <v>-5.9880000000000004</v>
      </c>
      <c r="J24" s="564">
        <v>479.47409819091723</v>
      </c>
      <c r="K24" s="564">
        <v>20.468331650723041</v>
      </c>
      <c r="L24" s="564">
        <v>-2.9940000000000002</v>
      </c>
      <c r="M24" s="564">
        <v>496.94842984164023</v>
      </c>
      <c r="N24" s="564">
        <v>14.25971274330397</v>
      </c>
      <c r="O24" s="564">
        <v>-4.9899999999999851</v>
      </c>
      <c r="P24" s="564">
        <v>506.21814258494419</v>
      </c>
      <c r="Q24" s="564">
        <v>25.780772866454566</v>
      </c>
      <c r="R24" s="564">
        <v>13.971999999999985</v>
      </c>
      <c r="S24" s="564">
        <v>545.9709154513987</v>
      </c>
      <c r="T24" s="564">
        <v>20.479192964364476</v>
      </c>
      <c r="U24" s="564">
        <v>7.984</v>
      </c>
      <c r="V24" s="564">
        <v>574.43410841576326</v>
      </c>
      <c r="W24" s="564">
        <v>24.352681009322541</v>
      </c>
      <c r="X24" s="564">
        <v>66.099999999999994</v>
      </c>
      <c r="Y24" s="564">
        <v>664.88678942508579</v>
      </c>
      <c r="Z24" s="564">
        <v>13.070853494691958</v>
      </c>
      <c r="AA24" s="564">
        <v>-6.6751023709203672</v>
      </c>
      <c r="AB24" s="564">
        <v>671.28254054885736</v>
      </c>
      <c r="AC24" s="564">
        <v>18.679435341093498</v>
      </c>
      <c r="AD24" s="564">
        <v>-5.8356937353432228</v>
      </c>
      <c r="AE24" s="564">
        <v>684.12628215460768</v>
      </c>
      <c r="AF24" s="565" t="s">
        <v>736</v>
      </c>
      <c r="AG24" s="717"/>
      <c r="AH24" s="595"/>
      <c r="AI24" s="716"/>
      <c r="AJ24" s="595"/>
      <c r="AK24" s="595"/>
      <c r="AL24" s="595"/>
      <c r="AM24" s="718"/>
    </row>
    <row r="25" spans="1:39" s="514" customFormat="1" ht="159.94999999999999" customHeight="1" x14ac:dyDescent="0.25">
      <c r="A25" s="598" t="s">
        <v>737</v>
      </c>
      <c r="B25" s="674">
        <v>0.29438242620603361</v>
      </c>
      <c r="C25" s="567">
        <v>0.63706367400000152</v>
      </c>
      <c r="D25" s="567">
        <v>399.98022646280975</v>
      </c>
      <c r="E25" s="567">
        <v>3.1603607169738841</v>
      </c>
      <c r="F25" s="567">
        <v>-1.3359619309999984</v>
      </c>
      <c r="G25" s="567">
        <v>401.80462524878368</v>
      </c>
      <c r="H25" s="567">
        <v>6.1130193960330521</v>
      </c>
      <c r="I25" s="567">
        <v>-0.7756523960000028</v>
      </c>
      <c r="J25" s="567">
        <v>407.14199224881673</v>
      </c>
      <c r="K25" s="567">
        <v>2.5999501323634999</v>
      </c>
      <c r="L25" s="567">
        <v>0.21570561450000095</v>
      </c>
      <c r="M25" s="567">
        <v>409.95764799568025</v>
      </c>
      <c r="N25" s="567">
        <v>4.949815383578315</v>
      </c>
      <c r="O25" s="567">
        <v>0.95401680950000067</v>
      </c>
      <c r="P25" s="567">
        <v>415.86148018875855</v>
      </c>
      <c r="Q25" s="567">
        <v>3.168123916952641</v>
      </c>
      <c r="R25" s="567">
        <v>-1.060444520389999</v>
      </c>
      <c r="S25" s="567">
        <v>417.96915958532122</v>
      </c>
      <c r="T25" s="567">
        <v>3.2641726637307937</v>
      </c>
      <c r="U25" s="567">
        <v>3.7956558394999975</v>
      </c>
      <c r="V25" s="567">
        <v>425.02898808855201</v>
      </c>
      <c r="W25" s="567">
        <v>10.199832095279641</v>
      </c>
      <c r="X25" s="567">
        <v>15.4</v>
      </c>
      <c r="Y25" s="567">
        <v>450.62882018383164</v>
      </c>
      <c r="Z25" s="567">
        <v>2.7599545482147056</v>
      </c>
      <c r="AA25" s="567">
        <v>1.0383285673380143</v>
      </c>
      <c r="AB25" s="567">
        <v>454.42710329938433</v>
      </c>
      <c r="AC25" s="567">
        <v>5.1908668454696274</v>
      </c>
      <c r="AD25" s="567">
        <v>-5.2245833955082244</v>
      </c>
      <c r="AE25" s="567">
        <v>454.39338674934572</v>
      </c>
      <c r="AF25" s="568" t="s">
        <v>738</v>
      </c>
      <c r="AG25" s="717"/>
      <c r="AH25" s="595"/>
      <c r="AI25" s="716"/>
      <c r="AJ25" s="595"/>
      <c r="AK25" s="595"/>
      <c r="AL25" s="595"/>
      <c r="AM25" s="718"/>
    </row>
    <row r="26" spans="1:39" s="514" customFormat="1" ht="159.94999999999999" customHeight="1" x14ac:dyDescent="0.25">
      <c r="A26" s="596" t="s">
        <v>739</v>
      </c>
      <c r="B26" s="673">
        <v>8.4553668965888686</v>
      </c>
      <c r="C26" s="564">
        <v>0</v>
      </c>
      <c r="D26" s="564">
        <v>384.8847151690415</v>
      </c>
      <c r="E26" s="564">
        <v>4.5995960827746538</v>
      </c>
      <c r="F26" s="564">
        <v>0</v>
      </c>
      <c r="G26" s="564">
        <v>389.48431125181617</v>
      </c>
      <c r="H26" s="564">
        <v>9.2814467182400264</v>
      </c>
      <c r="I26" s="564">
        <v>0</v>
      </c>
      <c r="J26" s="564">
        <v>398.7657579700562</v>
      </c>
      <c r="K26" s="564">
        <v>10.077514932004103</v>
      </c>
      <c r="L26" s="564">
        <v>0</v>
      </c>
      <c r="M26" s="564">
        <v>408.84327290206028</v>
      </c>
      <c r="N26" s="564">
        <v>21.490097698481186</v>
      </c>
      <c r="O26" s="564">
        <v>0</v>
      </c>
      <c r="P26" s="564">
        <v>430.33337060054146</v>
      </c>
      <c r="Q26" s="564">
        <v>20.109244020983617</v>
      </c>
      <c r="R26" s="564">
        <v>0</v>
      </c>
      <c r="S26" s="564">
        <v>450.44261462152508</v>
      </c>
      <c r="T26" s="564">
        <v>19.115788171514932</v>
      </c>
      <c r="U26" s="564">
        <v>0</v>
      </c>
      <c r="V26" s="564">
        <v>469.55840279303999</v>
      </c>
      <c r="W26" s="564">
        <v>12.159289303362504</v>
      </c>
      <c r="X26" s="564">
        <v>0</v>
      </c>
      <c r="Y26" s="564">
        <v>481.71769209640252</v>
      </c>
      <c r="Z26" s="564">
        <v>15.25673882107805</v>
      </c>
      <c r="AA26" s="564">
        <v>0</v>
      </c>
      <c r="AB26" s="564">
        <v>496.97443091748056</v>
      </c>
      <c r="AC26" s="564">
        <v>10.809559739942035</v>
      </c>
      <c r="AD26" s="564">
        <v>-4.8602794940853791</v>
      </c>
      <c r="AE26" s="564">
        <v>502.9237111633372</v>
      </c>
      <c r="AF26" s="565" t="s">
        <v>740</v>
      </c>
      <c r="AG26" s="717"/>
      <c r="AH26" s="595"/>
      <c r="AI26" s="716"/>
      <c r="AJ26" s="595"/>
      <c r="AK26" s="595"/>
      <c r="AL26" s="595"/>
      <c r="AM26" s="718"/>
    </row>
    <row r="27" spans="1:39" s="514" customFormat="1" ht="159.94999999999999" customHeight="1" x14ac:dyDescent="0.25">
      <c r="A27" s="598" t="s">
        <v>741</v>
      </c>
      <c r="B27" s="674">
        <v>0.42313222561297809</v>
      </c>
      <c r="C27" s="567">
        <v>0</v>
      </c>
      <c r="D27" s="567">
        <v>312.07997613838711</v>
      </c>
      <c r="E27" s="567">
        <v>0.4008427517760263</v>
      </c>
      <c r="F27" s="567">
        <v>0</v>
      </c>
      <c r="G27" s="567">
        <v>312.48081889016316</v>
      </c>
      <c r="H27" s="567">
        <v>0.35124486975658398</v>
      </c>
      <c r="I27" s="567">
        <v>0</v>
      </c>
      <c r="J27" s="567">
        <v>312.83206375991972</v>
      </c>
      <c r="K27" s="567">
        <v>2.3656596233280278</v>
      </c>
      <c r="L27" s="567">
        <v>0</v>
      </c>
      <c r="M27" s="567">
        <v>315.19772338324776</v>
      </c>
      <c r="N27" s="567">
        <v>-1.4624203969123455</v>
      </c>
      <c r="O27" s="567">
        <v>0</v>
      </c>
      <c r="P27" s="567">
        <v>313.7353029863354</v>
      </c>
      <c r="Q27" s="567">
        <v>82.224989782203508</v>
      </c>
      <c r="R27" s="567">
        <v>0</v>
      </c>
      <c r="S27" s="567">
        <v>395.96029276853892</v>
      </c>
      <c r="T27" s="567">
        <v>-5.9824305081664484</v>
      </c>
      <c r="U27" s="567">
        <v>0</v>
      </c>
      <c r="V27" s="567">
        <v>389.97786226037249</v>
      </c>
      <c r="W27" s="567">
        <v>2.8814270305215604</v>
      </c>
      <c r="X27" s="567">
        <v>0</v>
      </c>
      <c r="Y27" s="567">
        <v>392.85928929089403</v>
      </c>
      <c r="Z27" s="567">
        <v>3.9113188056014336</v>
      </c>
      <c r="AA27" s="567">
        <v>0</v>
      </c>
      <c r="AB27" s="567">
        <v>396.77060809649544</v>
      </c>
      <c r="AC27" s="567">
        <v>0.64433758601136881</v>
      </c>
      <c r="AD27" s="567">
        <v>-3.0602943751672007</v>
      </c>
      <c r="AE27" s="567">
        <v>394.35465130733962</v>
      </c>
      <c r="AF27" s="568" t="s">
        <v>742</v>
      </c>
      <c r="AG27" s="717"/>
      <c r="AH27" s="595"/>
      <c r="AI27" s="716"/>
      <c r="AJ27" s="595"/>
      <c r="AK27" s="595"/>
      <c r="AL27" s="595"/>
      <c r="AM27" s="718"/>
    </row>
    <row r="28" spans="1:39" s="514" customFormat="1" ht="159.94999999999999" customHeight="1" x14ac:dyDescent="0.25">
      <c r="A28" s="600" t="s">
        <v>743</v>
      </c>
      <c r="B28" s="699">
        <v>20.743552711240682</v>
      </c>
      <c r="C28" s="573">
        <v>-13.60954932046174</v>
      </c>
      <c r="D28" s="573">
        <v>5947.7340033907794</v>
      </c>
      <c r="E28" s="573">
        <v>78.294532950835446</v>
      </c>
      <c r="F28" s="573">
        <v>101.6873134204684</v>
      </c>
      <c r="G28" s="573">
        <v>6127.715849762084</v>
      </c>
      <c r="H28" s="573">
        <v>65.869621661098051</v>
      </c>
      <c r="I28" s="573">
        <v>-101.10444202208191</v>
      </c>
      <c r="J28" s="573">
        <v>6092.4810294010995</v>
      </c>
      <c r="K28" s="573">
        <v>72.690430515256566</v>
      </c>
      <c r="L28" s="573">
        <v>14.127592429892417</v>
      </c>
      <c r="M28" s="573">
        <v>6179.2990523462486</v>
      </c>
      <c r="N28" s="573">
        <v>69.780464668783949</v>
      </c>
      <c r="O28" s="573">
        <v>-154.48319401388099</v>
      </c>
      <c r="P28" s="573">
        <v>6094.5963230011512</v>
      </c>
      <c r="Q28" s="698">
        <v>137.22572294096739</v>
      </c>
      <c r="R28" s="573">
        <v>-11.304</v>
      </c>
      <c r="S28" s="698">
        <v>6220.5180459421181</v>
      </c>
      <c r="T28" s="573">
        <v>67.358244768631906</v>
      </c>
      <c r="U28" s="573">
        <v>62.431453350939194</v>
      </c>
      <c r="V28" s="573">
        <v>6350.3077440616898</v>
      </c>
      <c r="W28" s="573">
        <v>60.044824870971638</v>
      </c>
      <c r="X28" s="573">
        <v>-4.8000000000000398</v>
      </c>
      <c r="Y28" s="573">
        <v>6405.5525689326614</v>
      </c>
      <c r="Z28" s="573">
        <v>18.253328033845364</v>
      </c>
      <c r="AA28" s="573">
        <v>-125.34</v>
      </c>
      <c r="AB28" s="573">
        <v>6298.465896966507</v>
      </c>
      <c r="AC28" s="573">
        <v>80.321480042691874</v>
      </c>
      <c r="AD28" s="573">
        <v>-14.500000000000002</v>
      </c>
      <c r="AE28" s="573">
        <v>6364.2873770091992</v>
      </c>
      <c r="AF28" s="574" t="s">
        <v>744</v>
      </c>
      <c r="AG28" s="717"/>
      <c r="AH28" s="595"/>
      <c r="AI28" s="716"/>
      <c r="AJ28" s="595"/>
      <c r="AK28" s="595"/>
      <c r="AL28" s="595"/>
      <c r="AM28" s="718"/>
    </row>
    <row r="29" spans="1:39" ht="9.9499999999999993" customHeight="1" x14ac:dyDescent="0.95">
      <c r="B29" s="602"/>
      <c r="C29" s="602"/>
      <c r="D29" s="602"/>
      <c r="E29" s="602"/>
      <c r="F29" s="602"/>
      <c r="G29" s="602"/>
      <c r="H29" s="602"/>
      <c r="I29" s="602"/>
      <c r="J29" s="602"/>
      <c r="K29" s="602"/>
      <c r="L29" s="602"/>
      <c r="M29" s="602"/>
      <c r="N29" s="602"/>
      <c r="O29" s="602"/>
      <c r="P29" s="602"/>
      <c r="Q29" s="602"/>
      <c r="R29" s="602"/>
      <c r="S29" s="602"/>
      <c r="T29" s="602"/>
      <c r="U29" s="602"/>
      <c r="V29" s="602"/>
      <c r="W29" s="602"/>
      <c r="X29" s="602"/>
      <c r="Y29" s="602"/>
      <c r="Z29" s="602"/>
      <c r="AA29" s="602"/>
      <c r="AB29" s="602"/>
      <c r="AC29" s="602"/>
      <c r="AD29" s="602"/>
      <c r="AE29" s="602"/>
      <c r="AI29" s="716"/>
      <c r="AM29" s="718"/>
    </row>
    <row r="30" spans="1:39" s="579" customFormat="1" ht="162" customHeight="1" x14ac:dyDescent="1.35">
      <c r="A30" s="575" t="s">
        <v>542</v>
      </c>
      <c r="B30" s="576"/>
      <c r="C30" s="576"/>
      <c r="D30" s="576"/>
      <c r="E30" s="576"/>
      <c r="F30" s="576"/>
      <c r="G30" s="576"/>
      <c r="H30" s="576"/>
      <c r="I30" s="576"/>
      <c r="J30" s="576"/>
      <c r="K30" s="576"/>
      <c r="L30" s="576"/>
      <c r="M30" s="576"/>
      <c r="N30" s="576"/>
      <c r="O30" s="576"/>
      <c r="P30" s="576"/>
      <c r="Q30" s="576"/>
      <c r="R30" s="576"/>
      <c r="S30" s="576"/>
      <c r="T30" s="576"/>
      <c r="U30" s="576"/>
      <c r="V30" s="576"/>
      <c r="W30" s="576"/>
      <c r="X30" s="576"/>
      <c r="Y30" s="576"/>
      <c r="Z30" s="700"/>
      <c r="AA30" s="576"/>
      <c r="AB30" s="576"/>
      <c r="AC30" s="576"/>
      <c r="AD30" s="576"/>
      <c r="AE30" s="576"/>
      <c r="AF30" s="578" t="s">
        <v>541</v>
      </c>
      <c r="AH30" s="514"/>
    </row>
    <row r="31" spans="1:39" s="579" customFormat="1" ht="92.25" x14ac:dyDescent="1.35">
      <c r="A31" s="575" t="s">
        <v>751</v>
      </c>
      <c r="B31" s="700"/>
      <c r="C31" s="700"/>
      <c r="D31" s="700"/>
      <c r="E31" s="700"/>
      <c r="F31" s="700"/>
      <c r="G31" s="700"/>
      <c r="H31" s="700"/>
      <c r="I31" s="700"/>
      <c r="J31" s="700"/>
      <c r="K31" s="700"/>
      <c r="L31" s="700"/>
      <c r="M31" s="700"/>
      <c r="N31" s="700"/>
      <c r="O31" s="700"/>
      <c r="P31" s="700"/>
      <c r="Q31" s="700"/>
      <c r="R31" s="700"/>
      <c r="S31" s="700"/>
      <c r="T31" s="700"/>
      <c r="U31" s="700"/>
      <c r="V31" s="700"/>
      <c r="W31" s="700"/>
      <c r="X31" s="700"/>
      <c r="Y31" s="700"/>
      <c r="Z31" s="700"/>
      <c r="AA31" s="700"/>
      <c r="AB31" s="700"/>
      <c r="AC31" s="700"/>
      <c r="AD31" s="700"/>
      <c r="AE31" s="700"/>
      <c r="AF31" s="578" t="s">
        <v>752</v>
      </c>
      <c r="AH31" s="514"/>
    </row>
  </sheetData>
  <mergeCells count="5">
    <mergeCell ref="A8:A9"/>
    <mergeCell ref="AF8:AF9"/>
    <mergeCell ref="B2:AB2"/>
    <mergeCell ref="B3:AB3"/>
    <mergeCell ref="B4:AB4"/>
  </mergeCells>
  <conditionalFormatting sqref="A12">
    <cfRule type="duplicateValues" dxfId="3" priority="3"/>
  </conditionalFormatting>
  <conditionalFormatting sqref="A13">
    <cfRule type="duplicateValues" dxfId="2" priority="4"/>
  </conditionalFormatting>
  <conditionalFormatting sqref="A14 A16 A18 A20 A22 A24 A26 A28">
    <cfRule type="duplicateValues" dxfId="1" priority="1"/>
  </conditionalFormatting>
  <conditionalFormatting sqref="A15 A17 A19 A21 A23 A25 A27">
    <cfRule type="duplicateValues" dxfId="0" priority="2"/>
  </conditionalFormatting>
  <printOptions horizontalCentered="1" verticalCentered="1"/>
  <pageMargins left="0.118110236220472" right="0.118110236220472" top="0.15748031496063" bottom="0.15748031496063" header="0.31496062992126" footer="0.31496062992126"/>
  <pageSetup scale="1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C285"/>
  <sheetViews>
    <sheetView rightToLeft="1" zoomScale="40" zoomScaleNormal="40" workbookViewId="0">
      <selection activeCell="CY9" sqref="CY9"/>
    </sheetView>
  </sheetViews>
  <sheetFormatPr defaultColWidth="9.140625" defaultRowHeight="12.75" x14ac:dyDescent="0.2"/>
  <cols>
    <col min="1" max="1" width="9.7109375" style="7" bestFit="1" customWidth="1"/>
    <col min="2" max="2" width="99.42578125" style="1" customWidth="1"/>
    <col min="3" max="23" width="26.7109375" style="1" hidden="1" customWidth="1"/>
    <col min="24" max="24" width="20.85546875" style="1" hidden="1" customWidth="1"/>
    <col min="25" max="26" width="21.5703125" style="1" hidden="1" customWidth="1"/>
    <col min="27" max="28" width="26.7109375" style="1" customWidth="1"/>
    <col min="29" max="88" width="30.7109375" style="1" hidden="1" customWidth="1"/>
    <col min="89" max="89" width="21.5703125" style="1" hidden="1" customWidth="1"/>
    <col min="90" max="91" width="20.85546875" style="1" hidden="1" customWidth="1"/>
    <col min="92" max="93" width="21.5703125" style="1" hidden="1" customWidth="1"/>
    <col min="94" max="94" width="20.85546875" style="1" hidden="1" customWidth="1"/>
    <col min="95" max="95" width="21.5703125" style="1" hidden="1" customWidth="1"/>
    <col min="96" max="97" width="26.42578125" style="1" hidden="1" customWidth="1"/>
    <col min="98" max="101" width="24.7109375" style="1" hidden="1" customWidth="1"/>
    <col min="102" max="106" width="24.7109375" style="1" customWidth="1"/>
    <col min="107" max="107" width="75.7109375" style="1" customWidth="1"/>
    <col min="108" max="109" width="15.5703125" style="7" bestFit="1" customWidth="1"/>
    <col min="110" max="112" width="13.85546875" style="7" bestFit="1" customWidth="1"/>
    <col min="113" max="113" width="15" style="7" bestFit="1" customWidth="1"/>
    <col min="114" max="117" width="13.85546875" style="7" bestFit="1" customWidth="1"/>
    <col min="118" max="118" width="16.85546875" style="7" bestFit="1" customWidth="1"/>
    <col min="119" max="119" width="16.28515625" style="7" bestFit="1" customWidth="1"/>
    <col min="120" max="123" width="13.85546875" style="7" bestFit="1" customWidth="1"/>
    <col min="124" max="128" width="12.140625" style="7" bestFit="1" customWidth="1"/>
    <col min="129" max="185" width="13.85546875" style="7" bestFit="1" customWidth="1"/>
    <col min="186" max="16384" width="9.140625" style="7"/>
  </cols>
  <sheetData>
    <row r="1" spans="1:185" ht="18" customHeight="1" x14ac:dyDescent="0.2"/>
    <row r="2" spans="1:185" ht="40.15" customHeight="1" x14ac:dyDescent="0.4">
      <c r="B2" s="983" t="s">
        <v>440</v>
      </c>
      <c r="C2" s="983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338" t="s">
        <v>235</v>
      </c>
      <c r="W2" s="338"/>
      <c r="X2" s="841" t="s">
        <v>823</v>
      </c>
      <c r="Y2" s="841"/>
      <c r="Z2" s="841"/>
      <c r="AA2" s="841"/>
      <c r="AB2" s="841"/>
      <c r="AC2" s="841"/>
      <c r="AD2" s="841"/>
      <c r="AE2" s="841"/>
      <c r="AF2" s="841"/>
      <c r="AG2" s="841"/>
      <c r="AH2" s="841"/>
      <c r="AI2" s="841"/>
      <c r="AJ2" s="841"/>
      <c r="AK2" s="841"/>
      <c r="AL2" s="841"/>
      <c r="AM2" s="841"/>
      <c r="AN2" s="841"/>
      <c r="AO2" s="841"/>
      <c r="AP2" s="841"/>
      <c r="AQ2" s="841"/>
      <c r="AR2" s="841"/>
      <c r="AS2" s="841"/>
      <c r="AT2" s="841"/>
      <c r="AU2" s="841"/>
      <c r="AV2" s="841"/>
      <c r="AW2" s="841"/>
      <c r="AX2" s="841"/>
      <c r="AY2" s="841"/>
      <c r="AZ2" s="841"/>
      <c r="BA2" s="841"/>
      <c r="BB2" s="841"/>
      <c r="BC2" s="841"/>
      <c r="BD2" s="841"/>
      <c r="BE2" s="841"/>
      <c r="BF2" s="841"/>
      <c r="BG2" s="841"/>
      <c r="BH2" s="841"/>
      <c r="BI2" s="841"/>
      <c r="BJ2" s="841"/>
      <c r="BK2" s="841"/>
      <c r="BL2" s="841"/>
      <c r="BM2" s="841"/>
      <c r="BN2" s="841"/>
      <c r="BO2" s="841"/>
      <c r="BP2" s="841"/>
      <c r="BQ2" s="841"/>
      <c r="BR2" s="841"/>
      <c r="BS2" s="841"/>
      <c r="BT2" s="841"/>
      <c r="BU2" s="841"/>
      <c r="BV2" s="841"/>
      <c r="BW2" s="841"/>
      <c r="BX2" s="841"/>
      <c r="BY2" s="841"/>
      <c r="BZ2" s="841"/>
      <c r="CA2" s="841"/>
      <c r="CB2" s="841"/>
      <c r="CC2" s="841"/>
      <c r="CD2" s="841"/>
      <c r="CE2" s="841"/>
      <c r="CF2" s="841"/>
      <c r="CG2" s="841"/>
      <c r="CH2" s="841"/>
      <c r="CI2" s="841"/>
      <c r="CJ2" s="841"/>
      <c r="CK2" s="841"/>
      <c r="CL2" s="841"/>
      <c r="CM2" s="841"/>
      <c r="CN2" s="841"/>
      <c r="CO2" s="841"/>
      <c r="CP2" s="841"/>
      <c r="CQ2" s="841"/>
      <c r="CR2" s="841"/>
      <c r="CS2" s="841"/>
      <c r="CT2" s="841"/>
      <c r="CU2" s="841"/>
      <c r="CV2" s="841"/>
      <c r="CW2" s="841"/>
      <c r="CX2" s="841"/>
      <c r="CY2" s="841"/>
      <c r="CZ2" s="841"/>
      <c r="DA2" s="841"/>
      <c r="DB2" s="841"/>
      <c r="DC2" s="470" t="s">
        <v>221</v>
      </c>
      <c r="DD2" s="95"/>
    </row>
    <row r="3" spans="1:185" ht="40.15" customHeight="1" x14ac:dyDescent="0.4">
      <c r="B3" s="731"/>
      <c r="C3" s="731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728"/>
      <c r="W3" s="728"/>
      <c r="X3" s="869" t="s">
        <v>508</v>
      </c>
      <c r="Y3" s="869"/>
      <c r="Z3" s="869"/>
      <c r="AA3" s="869"/>
      <c r="AB3" s="869"/>
      <c r="AC3" s="869"/>
      <c r="AD3" s="869"/>
      <c r="AE3" s="869"/>
      <c r="AF3" s="869"/>
      <c r="AG3" s="869"/>
      <c r="AH3" s="869"/>
      <c r="AI3" s="869"/>
      <c r="AJ3" s="869"/>
      <c r="AK3" s="869"/>
      <c r="AL3" s="869"/>
      <c r="AM3" s="869"/>
      <c r="AN3" s="869"/>
      <c r="AO3" s="869"/>
      <c r="AP3" s="869"/>
      <c r="AQ3" s="869"/>
      <c r="AR3" s="869"/>
      <c r="AS3" s="869"/>
      <c r="AT3" s="869"/>
      <c r="AU3" s="869"/>
      <c r="AV3" s="869"/>
      <c r="AW3" s="869"/>
      <c r="AX3" s="869"/>
      <c r="AY3" s="869"/>
      <c r="AZ3" s="869"/>
      <c r="BA3" s="869"/>
      <c r="BB3" s="869"/>
      <c r="BC3" s="869"/>
      <c r="BD3" s="869"/>
      <c r="BE3" s="869"/>
      <c r="BF3" s="869"/>
      <c r="BG3" s="869"/>
      <c r="BH3" s="869"/>
      <c r="BI3" s="869"/>
      <c r="BJ3" s="869"/>
      <c r="BK3" s="869"/>
      <c r="BL3" s="869"/>
      <c r="BM3" s="869"/>
      <c r="BN3" s="869"/>
      <c r="BO3" s="869"/>
      <c r="BP3" s="869"/>
      <c r="BQ3" s="869"/>
      <c r="BR3" s="869"/>
      <c r="BS3" s="869"/>
      <c r="BT3" s="869"/>
      <c r="BU3" s="869"/>
      <c r="BV3" s="869"/>
      <c r="BW3" s="869"/>
      <c r="BX3" s="869"/>
      <c r="BY3" s="869"/>
      <c r="BZ3" s="869"/>
      <c r="CA3" s="869"/>
      <c r="CB3" s="869"/>
      <c r="CC3" s="869"/>
      <c r="CD3" s="869"/>
      <c r="CE3" s="869"/>
      <c r="CF3" s="869"/>
      <c r="CG3" s="869"/>
      <c r="CH3" s="869"/>
      <c r="CI3" s="869"/>
      <c r="CJ3" s="869"/>
      <c r="CK3" s="869"/>
      <c r="CL3" s="869"/>
      <c r="CM3" s="869"/>
      <c r="CN3" s="869"/>
      <c r="CO3" s="869"/>
      <c r="CP3" s="869"/>
      <c r="CQ3" s="869"/>
      <c r="CR3" s="869"/>
      <c r="CS3" s="869"/>
      <c r="CT3" s="869"/>
      <c r="CU3" s="869"/>
      <c r="CV3" s="869"/>
      <c r="CW3" s="869"/>
      <c r="CX3" s="869"/>
      <c r="CY3" s="869"/>
      <c r="CZ3" s="869"/>
      <c r="DA3" s="869"/>
      <c r="DB3" s="869"/>
      <c r="DC3" s="384"/>
      <c r="DD3" s="95"/>
    </row>
    <row r="4" spans="1:185" ht="40.15" customHeight="1" x14ac:dyDescent="0.4">
      <c r="B4" s="731"/>
      <c r="C4" s="731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728"/>
      <c r="W4" s="728"/>
      <c r="X4" s="869" t="s">
        <v>509</v>
      </c>
      <c r="Y4" s="869"/>
      <c r="Z4" s="869"/>
      <c r="AA4" s="869"/>
      <c r="AB4" s="869"/>
      <c r="AC4" s="869"/>
      <c r="AD4" s="869"/>
      <c r="AE4" s="869"/>
      <c r="AF4" s="869"/>
      <c r="AG4" s="869"/>
      <c r="AH4" s="869"/>
      <c r="AI4" s="869"/>
      <c r="AJ4" s="869"/>
      <c r="AK4" s="869"/>
      <c r="AL4" s="869"/>
      <c r="AM4" s="869"/>
      <c r="AN4" s="869"/>
      <c r="AO4" s="869"/>
      <c r="AP4" s="869"/>
      <c r="AQ4" s="869"/>
      <c r="AR4" s="869"/>
      <c r="AS4" s="869"/>
      <c r="AT4" s="869"/>
      <c r="AU4" s="869"/>
      <c r="AV4" s="869"/>
      <c r="AW4" s="869"/>
      <c r="AX4" s="869"/>
      <c r="AY4" s="869"/>
      <c r="AZ4" s="869"/>
      <c r="BA4" s="869"/>
      <c r="BB4" s="869"/>
      <c r="BC4" s="869"/>
      <c r="BD4" s="869"/>
      <c r="BE4" s="869"/>
      <c r="BF4" s="869"/>
      <c r="BG4" s="869"/>
      <c r="BH4" s="869"/>
      <c r="BI4" s="869"/>
      <c r="BJ4" s="869"/>
      <c r="BK4" s="869"/>
      <c r="BL4" s="869"/>
      <c r="BM4" s="869"/>
      <c r="BN4" s="869"/>
      <c r="BO4" s="869"/>
      <c r="BP4" s="869"/>
      <c r="BQ4" s="869"/>
      <c r="BR4" s="869"/>
      <c r="BS4" s="869"/>
      <c r="BT4" s="869"/>
      <c r="BU4" s="869"/>
      <c r="BV4" s="869"/>
      <c r="BW4" s="869"/>
      <c r="BX4" s="869"/>
      <c r="BY4" s="869"/>
      <c r="BZ4" s="869"/>
      <c r="CA4" s="869"/>
      <c r="CB4" s="869"/>
      <c r="CC4" s="869"/>
      <c r="CD4" s="869"/>
      <c r="CE4" s="869"/>
      <c r="CF4" s="869"/>
      <c r="CG4" s="869"/>
      <c r="CH4" s="869"/>
      <c r="CI4" s="869"/>
      <c r="CJ4" s="869"/>
      <c r="CK4" s="869"/>
      <c r="CL4" s="869"/>
      <c r="CM4" s="869"/>
      <c r="CN4" s="869"/>
      <c r="CO4" s="869"/>
      <c r="CP4" s="869"/>
      <c r="CQ4" s="869"/>
      <c r="CR4" s="869"/>
      <c r="CS4" s="869"/>
      <c r="CT4" s="869"/>
      <c r="CU4" s="869"/>
      <c r="CV4" s="869"/>
      <c r="CW4" s="869"/>
      <c r="CX4" s="869"/>
      <c r="CY4" s="869"/>
      <c r="CZ4" s="869"/>
      <c r="DA4" s="869"/>
      <c r="DB4" s="869"/>
      <c r="DC4" s="289" t="s">
        <v>44</v>
      </c>
      <c r="DD4" s="95"/>
    </row>
    <row r="5" spans="1:185" ht="10.15" customHeight="1" x14ac:dyDescent="0.4">
      <c r="B5" s="731"/>
      <c r="C5" s="731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728"/>
      <c r="W5" s="728"/>
      <c r="X5" s="728"/>
      <c r="Y5" s="728"/>
      <c r="Z5" s="728"/>
      <c r="AA5" s="728"/>
      <c r="AB5" s="728"/>
      <c r="AC5" s="728"/>
      <c r="AD5" s="728"/>
      <c r="AE5" s="728"/>
      <c r="AF5" s="728"/>
      <c r="AG5" s="728"/>
      <c r="AH5" s="728"/>
      <c r="AI5" s="728"/>
      <c r="AJ5" s="728"/>
      <c r="AK5" s="728"/>
      <c r="AL5" s="728"/>
      <c r="AM5" s="728"/>
      <c r="AN5" s="728"/>
      <c r="AO5" s="728"/>
      <c r="AP5" s="728"/>
      <c r="AQ5" s="728"/>
      <c r="AR5" s="728"/>
      <c r="AS5" s="728"/>
      <c r="AT5" s="728"/>
      <c r="AU5" s="728"/>
      <c r="AV5" s="728"/>
      <c r="AW5" s="728"/>
      <c r="AX5" s="728"/>
      <c r="AY5" s="728"/>
      <c r="AZ5" s="728"/>
      <c r="BA5" s="728"/>
      <c r="BB5" s="728"/>
      <c r="BC5" s="728"/>
      <c r="BD5" s="728"/>
      <c r="BE5" s="728"/>
      <c r="BF5" s="728"/>
      <c r="BG5" s="728"/>
      <c r="BH5" s="728"/>
      <c r="BI5" s="728"/>
      <c r="BJ5" s="728"/>
      <c r="BK5" s="728"/>
      <c r="BL5" s="728"/>
      <c r="BM5" s="728"/>
      <c r="BN5" s="728"/>
      <c r="BO5" s="728"/>
      <c r="BP5" s="728"/>
      <c r="BQ5" s="728"/>
      <c r="BR5" s="728"/>
      <c r="BS5" s="728"/>
      <c r="BT5" s="728"/>
      <c r="BU5" s="728"/>
      <c r="BV5" s="728"/>
      <c r="BW5" s="728"/>
      <c r="BX5" s="728"/>
      <c r="BY5" s="728"/>
      <c r="BZ5" s="728"/>
      <c r="CA5" s="728"/>
      <c r="CB5" s="728"/>
      <c r="CC5" s="728"/>
      <c r="CD5" s="728"/>
      <c r="CE5" s="728"/>
      <c r="CF5" s="728"/>
      <c r="CG5" s="728"/>
      <c r="CH5" s="728"/>
      <c r="CI5" s="728"/>
      <c r="CJ5" s="728"/>
      <c r="CK5" s="728"/>
      <c r="CL5" s="728"/>
      <c r="CM5" s="728"/>
      <c r="CN5" s="728"/>
      <c r="CO5" s="728"/>
      <c r="CP5" s="728"/>
      <c r="CQ5" s="728"/>
      <c r="CR5" s="728"/>
      <c r="CS5" s="728"/>
      <c r="CT5" s="728"/>
      <c r="CU5" s="728"/>
      <c r="CV5" s="728"/>
      <c r="CW5" s="728"/>
      <c r="CX5" s="728"/>
      <c r="CY5" s="728"/>
      <c r="CZ5" s="728"/>
      <c r="DA5" s="728"/>
      <c r="DB5" s="728"/>
      <c r="DC5" s="289"/>
      <c r="DD5" s="95"/>
    </row>
    <row r="6" spans="1:185" s="383" customFormat="1" ht="45" customHeight="1" x14ac:dyDescent="0.4">
      <c r="B6" s="982"/>
      <c r="C6" s="976" t="s">
        <v>43</v>
      </c>
      <c r="D6" s="976" t="s">
        <v>42</v>
      </c>
      <c r="E6" s="976" t="s">
        <v>41</v>
      </c>
      <c r="F6" s="976" t="s">
        <v>40</v>
      </c>
      <c r="G6" s="976" t="s">
        <v>39</v>
      </c>
      <c r="H6" s="976" t="s">
        <v>38</v>
      </c>
      <c r="I6" s="976" t="s">
        <v>37</v>
      </c>
      <c r="J6" s="976" t="s">
        <v>36</v>
      </c>
      <c r="K6" s="976" t="s">
        <v>35</v>
      </c>
      <c r="L6" s="976" t="s">
        <v>34</v>
      </c>
      <c r="M6" s="976" t="s">
        <v>33</v>
      </c>
      <c r="N6" s="976" t="s">
        <v>32</v>
      </c>
      <c r="O6" s="976" t="s">
        <v>31</v>
      </c>
      <c r="P6" s="976" t="s">
        <v>30</v>
      </c>
      <c r="Q6" s="976" t="s">
        <v>29</v>
      </c>
      <c r="R6" s="976" t="s">
        <v>28</v>
      </c>
      <c r="S6" s="976" t="s">
        <v>27</v>
      </c>
      <c r="T6" s="976" t="s">
        <v>26</v>
      </c>
      <c r="U6" s="976" t="s">
        <v>25</v>
      </c>
      <c r="V6" s="976" t="s">
        <v>24</v>
      </c>
      <c r="W6" s="971" t="s">
        <v>23</v>
      </c>
      <c r="X6" s="976" t="s">
        <v>397</v>
      </c>
      <c r="Y6" s="976" t="s">
        <v>22</v>
      </c>
      <c r="Z6" s="971" t="s">
        <v>228</v>
      </c>
      <c r="AA6" s="971" t="s">
        <v>536</v>
      </c>
      <c r="AB6" s="971" t="s">
        <v>633</v>
      </c>
      <c r="AC6" s="971" t="s">
        <v>36</v>
      </c>
      <c r="AD6" s="971"/>
      <c r="AE6" s="971"/>
      <c r="AF6" s="971"/>
      <c r="AG6" s="971" t="s">
        <v>35</v>
      </c>
      <c r="AH6" s="971"/>
      <c r="AI6" s="971"/>
      <c r="AJ6" s="971"/>
      <c r="AK6" s="971" t="s">
        <v>34</v>
      </c>
      <c r="AL6" s="971"/>
      <c r="AM6" s="971"/>
      <c r="AN6" s="971"/>
      <c r="AO6" s="971" t="s">
        <v>33</v>
      </c>
      <c r="AP6" s="971"/>
      <c r="AQ6" s="971"/>
      <c r="AR6" s="971"/>
      <c r="AS6" s="971" t="s">
        <v>32</v>
      </c>
      <c r="AT6" s="971"/>
      <c r="AU6" s="971"/>
      <c r="AV6" s="971"/>
      <c r="AW6" s="971" t="s">
        <v>31</v>
      </c>
      <c r="AX6" s="971"/>
      <c r="AY6" s="971"/>
      <c r="AZ6" s="971"/>
      <c r="BA6" s="971" t="s">
        <v>30</v>
      </c>
      <c r="BB6" s="978"/>
      <c r="BC6" s="971"/>
      <c r="BD6" s="971"/>
      <c r="BE6" s="971" t="s">
        <v>29</v>
      </c>
      <c r="BF6" s="971"/>
      <c r="BG6" s="971"/>
      <c r="BH6" s="971"/>
      <c r="BI6" s="971" t="s">
        <v>28</v>
      </c>
      <c r="BJ6" s="971"/>
      <c r="BK6" s="971"/>
      <c r="BL6" s="971"/>
      <c r="BM6" s="971" t="s">
        <v>27</v>
      </c>
      <c r="BN6" s="971"/>
      <c r="BO6" s="971"/>
      <c r="BP6" s="971"/>
      <c r="BQ6" s="971" t="s">
        <v>26</v>
      </c>
      <c r="BR6" s="971"/>
      <c r="BS6" s="971"/>
      <c r="BT6" s="971"/>
      <c r="BU6" s="971" t="s">
        <v>25</v>
      </c>
      <c r="BV6" s="971"/>
      <c r="BW6" s="971"/>
      <c r="BX6" s="971"/>
      <c r="BY6" s="971" t="s">
        <v>24</v>
      </c>
      <c r="BZ6" s="971"/>
      <c r="CA6" s="971"/>
      <c r="CB6" s="971"/>
      <c r="CC6" s="971" t="s">
        <v>23</v>
      </c>
      <c r="CD6" s="978"/>
      <c r="CE6" s="972"/>
      <c r="CF6" s="972"/>
      <c r="CG6" s="972">
        <v>2021</v>
      </c>
      <c r="CH6" s="972"/>
      <c r="CI6" s="972"/>
      <c r="CJ6" s="972"/>
      <c r="CK6" s="972" t="s">
        <v>22</v>
      </c>
      <c r="CL6" s="972"/>
      <c r="CM6" s="972"/>
      <c r="CN6" s="972"/>
      <c r="CO6" s="973" t="s">
        <v>228</v>
      </c>
      <c r="CP6" s="974"/>
      <c r="CQ6" s="974"/>
      <c r="CR6" s="975"/>
      <c r="CS6" s="973" t="s">
        <v>536</v>
      </c>
      <c r="CT6" s="974"/>
      <c r="CU6" s="974"/>
      <c r="CV6" s="975"/>
      <c r="CW6" s="935" t="s">
        <v>633</v>
      </c>
      <c r="CX6" s="936"/>
      <c r="CY6" s="936"/>
      <c r="CZ6" s="937"/>
      <c r="DA6" s="935" t="s">
        <v>779</v>
      </c>
      <c r="DB6" s="936"/>
      <c r="DC6" s="969"/>
    </row>
    <row r="7" spans="1:185" s="383" customFormat="1" ht="45" customHeight="1" x14ac:dyDescent="0.4">
      <c r="B7" s="982"/>
      <c r="C7" s="977"/>
      <c r="D7" s="977"/>
      <c r="E7" s="977"/>
      <c r="F7" s="977"/>
      <c r="G7" s="977"/>
      <c r="H7" s="977"/>
      <c r="I7" s="977"/>
      <c r="J7" s="977"/>
      <c r="K7" s="977"/>
      <c r="L7" s="977"/>
      <c r="M7" s="977"/>
      <c r="N7" s="977"/>
      <c r="O7" s="977"/>
      <c r="P7" s="977"/>
      <c r="Q7" s="977"/>
      <c r="R7" s="977"/>
      <c r="S7" s="977"/>
      <c r="T7" s="977"/>
      <c r="U7" s="977"/>
      <c r="V7" s="977"/>
      <c r="W7" s="980"/>
      <c r="X7" s="981"/>
      <c r="Y7" s="981"/>
      <c r="Z7" s="979"/>
      <c r="AA7" s="979"/>
      <c r="AB7" s="979"/>
      <c r="AC7" s="730" t="s">
        <v>21</v>
      </c>
      <c r="AD7" s="730" t="s">
        <v>20</v>
      </c>
      <c r="AE7" s="730" t="s">
        <v>19</v>
      </c>
      <c r="AF7" s="730" t="s">
        <v>18</v>
      </c>
      <c r="AG7" s="730" t="s">
        <v>21</v>
      </c>
      <c r="AH7" s="730" t="s">
        <v>20</v>
      </c>
      <c r="AI7" s="730" t="s">
        <v>19</v>
      </c>
      <c r="AJ7" s="730" t="s">
        <v>18</v>
      </c>
      <c r="AK7" s="730" t="s">
        <v>21</v>
      </c>
      <c r="AL7" s="730" t="s">
        <v>20</v>
      </c>
      <c r="AM7" s="730" t="s">
        <v>19</v>
      </c>
      <c r="AN7" s="730" t="s">
        <v>18</v>
      </c>
      <c r="AO7" s="730" t="s">
        <v>21</v>
      </c>
      <c r="AP7" s="730" t="s">
        <v>20</v>
      </c>
      <c r="AQ7" s="730" t="s">
        <v>19</v>
      </c>
      <c r="AR7" s="730" t="s">
        <v>18</v>
      </c>
      <c r="AS7" s="730" t="s">
        <v>21</v>
      </c>
      <c r="AT7" s="730" t="s">
        <v>20</v>
      </c>
      <c r="AU7" s="730" t="s">
        <v>19</v>
      </c>
      <c r="AV7" s="730" t="s">
        <v>18</v>
      </c>
      <c r="AW7" s="730" t="s">
        <v>21</v>
      </c>
      <c r="AX7" s="730" t="s">
        <v>20</v>
      </c>
      <c r="AY7" s="730" t="s">
        <v>19</v>
      </c>
      <c r="AZ7" s="730" t="s">
        <v>18</v>
      </c>
      <c r="BA7" s="730" t="s">
        <v>21</v>
      </c>
      <c r="BB7" s="461" t="s">
        <v>20</v>
      </c>
      <c r="BC7" s="730" t="s">
        <v>19</v>
      </c>
      <c r="BD7" s="730" t="s">
        <v>18</v>
      </c>
      <c r="BE7" s="730" t="s">
        <v>21</v>
      </c>
      <c r="BF7" s="730" t="s">
        <v>20</v>
      </c>
      <c r="BG7" s="730" t="s">
        <v>19</v>
      </c>
      <c r="BH7" s="730" t="s">
        <v>18</v>
      </c>
      <c r="BI7" s="730" t="s">
        <v>21</v>
      </c>
      <c r="BJ7" s="730" t="s">
        <v>20</v>
      </c>
      <c r="BK7" s="730" t="s">
        <v>19</v>
      </c>
      <c r="BL7" s="730" t="s">
        <v>18</v>
      </c>
      <c r="BM7" s="730" t="s">
        <v>21</v>
      </c>
      <c r="BN7" s="730" t="s">
        <v>20</v>
      </c>
      <c r="BO7" s="730" t="s">
        <v>19</v>
      </c>
      <c r="BP7" s="730" t="s">
        <v>18</v>
      </c>
      <c r="BQ7" s="730" t="s">
        <v>21</v>
      </c>
      <c r="BR7" s="730" t="s">
        <v>20</v>
      </c>
      <c r="BS7" s="730" t="s">
        <v>19</v>
      </c>
      <c r="BT7" s="462" t="s">
        <v>18</v>
      </c>
      <c r="BU7" s="461" t="s">
        <v>21</v>
      </c>
      <c r="BV7" s="462" t="s">
        <v>20</v>
      </c>
      <c r="BW7" s="461" t="s">
        <v>19</v>
      </c>
      <c r="BX7" s="462" t="s">
        <v>18</v>
      </c>
      <c r="BY7" s="461" t="s">
        <v>21</v>
      </c>
      <c r="BZ7" s="462" t="s">
        <v>20</v>
      </c>
      <c r="CA7" s="461" t="s">
        <v>19</v>
      </c>
      <c r="CB7" s="462" t="s">
        <v>18</v>
      </c>
      <c r="CC7" s="461" t="s">
        <v>21</v>
      </c>
      <c r="CD7" s="463" t="s">
        <v>20</v>
      </c>
      <c r="CE7" s="464" t="s">
        <v>19</v>
      </c>
      <c r="CF7" s="730" t="s">
        <v>18</v>
      </c>
      <c r="CG7" s="730" t="s">
        <v>21</v>
      </c>
      <c r="CH7" s="730" t="s">
        <v>20</v>
      </c>
      <c r="CI7" s="730" t="s">
        <v>19</v>
      </c>
      <c r="CJ7" s="730" t="s">
        <v>18</v>
      </c>
      <c r="CK7" s="730" t="s">
        <v>21</v>
      </c>
      <c r="CL7" s="730" t="s">
        <v>20</v>
      </c>
      <c r="CM7" s="730" t="s">
        <v>19</v>
      </c>
      <c r="CN7" s="730" t="s">
        <v>18</v>
      </c>
      <c r="CO7" s="730" t="s">
        <v>21</v>
      </c>
      <c r="CP7" s="730" t="s">
        <v>20</v>
      </c>
      <c r="CQ7" s="730" t="s">
        <v>19</v>
      </c>
      <c r="CR7" s="730" t="s">
        <v>18</v>
      </c>
      <c r="CS7" s="730" t="s">
        <v>21</v>
      </c>
      <c r="CT7" s="730" t="s">
        <v>20</v>
      </c>
      <c r="CU7" s="730" t="s">
        <v>19</v>
      </c>
      <c r="CV7" s="730" t="s">
        <v>18</v>
      </c>
      <c r="CW7" s="729" t="s">
        <v>21</v>
      </c>
      <c r="CX7" s="730" t="s">
        <v>20</v>
      </c>
      <c r="CY7" s="730" t="s">
        <v>19</v>
      </c>
      <c r="CZ7" s="730" t="s">
        <v>18</v>
      </c>
      <c r="DA7" s="729" t="s">
        <v>21</v>
      </c>
      <c r="DB7" s="730" t="s">
        <v>20</v>
      </c>
      <c r="DC7" s="970"/>
    </row>
    <row r="8" spans="1:185" s="95" customFormat="1" ht="35.1" customHeight="1" x14ac:dyDescent="0.4">
      <c r="A8" s="93"/>
      <c r="B8" s="465" t="s">
        <v>778</v>
      </c>
      <c r="C8" s="94">
        <v>4810.1000000000004</v>
      </c>
      <c r="D8" s="94">
        <v>4651.8999999999996</v>
      </c>
      <c r="E8" s="94">
        <v>5002.1000000000004</v>
      </c>
      <c r="F8" s="94">
        <v>4897.5</v>
      </c>
      <c r="G8" s="94">
        <v>4772.8999999999996</v>
      </c>
      <c r="H8" s="94">
        <v>4382.2</v>
      </c>
      <c r="I8" s="94">
        <v>4393.4000000000005</v>
      </c>
      <c r="J8" s="94">
        <v>4903</v>
      </c>
      <c r="K8" s="94">
        <v>3317</v>
      </c>
      <c r="L8" s="94">
        <v>3437</v>
      </c>
      <c r="M8" s="94">
        <v>3956.87</v>
      </c>
      <c r="N8" s="94">
        <v>4097.6095999999998</v>
      </c>
      <c r="O8" s="94">
        <v>4252.0745999999999</v>
      </c>
      <c r="P8" s="94">
        <v>5459.6278000000002</v>
      </c>
      <c r="Q8" s="94">
        <v>6299.0099999999993</v>
      </c>
      <c r="R8" s="94">
        <v>7442.12</v>
      </c>
      <c r="S8" s="94">
        <v>8424.1</v>
      </c>
      <c r="T8" s="94">
        <v>9865.7000000000007</v>
      </c>
      <c r="U8" s="94">
        <v>10027.900000000001</v>
      </c>
      <c r="V8" s="162">
        <v>9911.2000000000007</v>
      </c>
      <c r="W8" s="162">
        <v>10748.600000000002</v>
      </c>
      <c r="X8" s="162">
        <v>11363.400000000001</v>
      </c>
      <c r="Y8" s="162">
        <v>11514.400000000001</v>
      </c>
      <c r="Z8" s="162">
        <v>13052.3</v>
      </c>
      <c r="AA8" s="162">
        <v>14011.600000000002</v>
      </c>
      <c r="AB8" s="162">
        <v>15045.9</v>
      </c>
      <c r="AC8" s="162">
        <v>4804.3999999999996</v>
      </c>
      <c r="AD8" s="162">
        <v>4765.0999999999995</v>
      </c>
      <c r="AE8" s="162">
        <v>4863.7</v>
      </c>
      <c r="AF8" s="162">
        <v>4903</v>
      </c>
      <c r="AG8" s="162">
        <v>3419.4</v>
      </c>
      <c r="AH8" s="162">
        <v>3300.2</v>
      </c>
      <c r="AI8" s="162">
        <v>3252.02</v>
      </c>
      <c r="AJ8" s="162">
        <v>3317</v>
      </c>
      <c r="AK8" s="162">
        <v>3188.9</v>
      </c>
      <c r="AL8" s="162">
        <v>3185.1</v>
      </c>
      <c r="AM8" s="162">
        <v>3329.3</v>
      </c>
      <c r="AN8" s="162">
        <v>3437</v>
      </c>
      <c r="AO8" s="162">
        <v>3383.38</v>
      </c>
      <c r="AP8" s="162">
        <v>3330.58</v>
      </c>
      <c r="AQ8" s="162">
        <v>3439.9999999999995</v>
      </c>
      <c r="AR8" s="162">
        <v>3956.87</v>
      </c>
      <c r="AS8" s="162">
        <v>3914.4494000000004</v>
      </c>
      <c r="AT8" s="162">
        <v>3895.181</v>
      </c>
      <c r="AU8" s="162">
        <v>4228.2831999999999</v>
      </c>
      <c r="AV8" s="162">
        <v>4097.6095999999998</v>
      </c>
      <c r="AW8" s="162">
        <v>4236.9205999999995</v>
      </c>
      <c r="AX8" s="162">
        <v>4121.4546</v>
      </c>
      <c r="AY8" s="162">
        <v>4130.3346000000001</v>
      </c>
      <c r="AZ8" s="162">
        <v>4252.0745999999999</v>
      </c>
      <c r="BA8" s="162">
        <v>4712.0246000000006</v>
      </c>
      <c r="BB8" s="162">
        <v>4273.7031000000006</v>
      </c>
      <c r="BC8" s="162">
        <v>4530.9031000000004</v>
      </c>
      <c r="BD8" s="162">
        <v>5459.6278000000002</v>
      </c>
      <c r="BE8" s="162">
        <v>5639.7131999999983</v>
      </c>
      <c r="BF8" s="162">
        <v>6629.9319000000005</v>
      </c>
      <c r="BG8" s="162">
        <v>6292.1799999999994</v>
      </c>
      <c r="BH8" s="162">
        <v>6299.0099999999993</v>
      </c>
      <c r="BI8" s="162">
        <v>6317.5199999999995</v>
      </c>
      <c r="BJ8" s="162">
        <v>6214.72</v>
      </c>
      <c r="BK8" s="162">
        <v>7347.0199999999995</v>
      </c>
      <c r="BL8" s="162">
        <v>7442.12</v>
      </c>
      <c r="BM8" s="162">
        <v>7454.0999999999995</v>
      </c>
      <c r="BN8" s="162">
        <v>7433.9999999999991</v>
      </c>
      <c r="BO8" s="162">
        <v>7561.0999999999995</v>
      </c>
      <c r="BP8" s="162">
        <v>8424.1</v>
      </c>
      <c r="BQ8" s="162">
        <v>8451.9</v>
      </c>
      <c r="BR8" s="162">
        <v>8759.6</v>
      </c>
      <c r="BS8" s="162">
        <v>8811.7000000000007</v>
      </c>
      <c r="BT8" s="162">
        <v>9865.7000000000007</v>
      </c>
      <c r="BU8" s="162">
        <v>9979.9000000000015</v>
      </c>
      <c r="BV8" s="162">
        <v>9728.6000000000022</v>
      </c>
      <c r="BW8" s="162">
        <v>9858.2000000000007</v>
      </c>
      <c r="BX8" s="162">
        <v>10027.900000000001</v>
      </c>
      <c r="BY8" s="162">
        <v>10007.200000000001</v>
      </c>
      <c r="BZ8" s="162">
        <v>9889.1</v>
      </c>
      <c r="CA8" s="162">
        <v>10004.5</v>
      </c>
      <c r="CB8" s="162">
        <v>9911.2000000000007</v>
      </c>
      <c r="CC8" s="162">
        <v>9664.1000000000022</v>
      </c>
      <c r="CD8" s="162">
        <v>9646.2000000000007</v>
      </c>
      <c r="CE8" s="162">
        <v>11083.400000000001</v>
      </c>
      <c r="CF8" s="162">
        <v>10748.600000000002</v>
      </c>
      <c r="CG8" s="162">
        <v>10732.2</v>
      </c>
      <c r="CH8" s="162">
        <v>10721.5</v>
      </c>
      <c r="CI8" s="162">
        <v>10995.5</v>
      </c>
      <c r="CJ8" s="162">
        <v>11363.400000000001</v>
      </c>
      <c r="CK8" s="162">
        <v>11191.2</v>
      </c>
      <c r="CL8" s="162">
        <v>11097.1</v>
      </c>
      <c r="CM8" s="162">
        <v>11361</v>
      </c>
      <c r="CN8" s="162">
        <v>11514.400000000001</v>
      </c>
      <c r="CO8" s="162">
        <v>11591.400000000001</v>
      </c>
      <c r="CP8" s="162">
        <v>12422.5</v>
      </c>
      <c r="CQ8" s="162">
        <v>12667</v>
      </c>
      <c r="CR8" s="162">
        <v>13052.3</v>
      </c>
      <c r="CS8" s="162">
        <v>13053.8</v>
      </c>
      <c r="CT8" s="162">
        <v>13264.3</v>
      </c>
      <c r="CU8" s="162">
        <v>13910.600000000002</v>
      </c>
      <c r="CV8" s="162">
        <v>14011.600000000002</v>
      </c>
      <c r="CW8" s="540">
        <v>14332.8</v>
      </c>
      <c r="CX8" s="162">
        <v>14211.3</v>
      </c>
      <c r="CY8" s="540">
        <v>14517.400000000001</v>
      </c>
      <c r="CZ8" s="540">
        <v>15045.9</v>
      </c>
      <c r="DA8" s="540">
        <v>14787.300000000001</v>
      </c>
      <c r="DB8" s="540">
        <v>14749.817514000002</v>
      </c>
      <c r="DC8" s="133" t="s">
        <v>777</v>
      </c>
      <c r="DD8" s="383"/>
      <c r="DE8" s="383"/>
      <c r="DF8" s="383"/>
      <c r="DG8" s="383"/>
      <c r="DH8" s="383"/>
      <c r="DI8" s="383"/>
      <c r="DJ8" s="383"/>
      <c r="DK8" s="383"/>
      <c r="DL8" s="383"/>
      <c r="DM8" s="383"/>
      <c r="DN8" s="383"/>
      <c r="DO8" s="38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</row>
    <row r="9" spans="1:185" s="733" customFormat="1" ht="35.1" customHeight="1" x14ac:dyDescent="0.4">
      <c r="A9" s="734"/>
      <c r="B9" s="468" t="s">
        <v>8</v>
      </c>
      <c r="C9" s="97">
        <v>0</v>
      </c>
      <c r="D9" s="97">
        <v>0</v>
      </c>
      <c r="E9" s="97">
        <v>0</v>
      </c>
      <c r="F9" s="97">
        <v>0</v>
      </c>
      <c r="G9" s="97">
        <v>0</v>
      </c>
      <c r="H9" s="97">
        <v>0</v>
      </c>
      <c r="I9" s="97">
        <v>0</v>
      </c>
      <c r="J9" s="97">
        <v>0</v>
      </c>
      <c r="K9" s="97">
        <v>0</v>
      </c>
      <c r="L9" s="97">
        <v>0</v>
      </c>
      <c r="M9" s="97">
        <v>0</v>
      </c>
      <c r="N9" s="97">
        <v>0</v>
      </c>
      <c r="O9" s="97">
        <v>0</v>
      </c>
      <c r="P9" s="97">
        <v>0</v>
      </c>
      <c r="Q9" s="97">
        <v>0</v>
      </c>
      <c r="R9" s="97">
        <v>0</v>
      </c>
      <c r="S9" s="97">
        <v>0</v>
      </c>
      <c r="T9" s="97">
        <v>0</v>
      </c>
      <c r="U9" s="97">
        <v>0</v>
      </c>
      <c r="V9" s="160">
        <v>0</v>
      </c>
      <c r="W9" s="160">
        <v>0</v>
      </c>
      <c r="X9" s="160">
        <v>0</v>
      </c>
      <c r="Y9" s="160">
        <v>0</v>
      </c>
      <c r="Z9" s="160">
        <v>0</v>
      </c>
      <c r="AA9" s="160">
        <v>0</v>
      </c>
      <c r="AB9" s="160">
        <v>0</v>
      </c>
      <c r="AC9" s="160">
        <v>0</v>
      </c>
      <c r="AD9" s="160">
        <v>0</v>
      </c>
      <c r="AE9" s="160">
        <v>0</v>
      </c>
      <c r="AF9" s="160">
        <v>0</v>
      </c>
      <c r="AG9" s="160">
        <v>0</v>
      </c>
      <c r="AH9" s="160">
        <v>0</v>
      </c>
      <c r="AI9" s="160">
        <v>0</v>
      </c>
      <c r="AJ9" s="160">
        <v>0</v>
      </c>
      <c r="AK9" s="160">
        <v>0</v>
      </c>
      <c r="AL9" s="160">
        <v>0</v>
      </c>
      <c r="AM9" s="160">
        <v>0</v>
      </c>
      <c r="AN9" s="160">
        <v>0</v>
      </c>
      <c r="AO9" s="160">
        <v>0</v>
      </c>
      <c r="AP9" s="160">
        <v>0</v>
      </c>
      <c r="AQ9" s="160">
        <v>0</v>
      </c>
      <c r="AR9" s="160">
        <v>0</v>
      </c>
      <c r="AS9" s="160">
        <v>0</v>
      </c>
      <c r="AT9" s="160">
        <v>0</v>
      </c>
      <c r="AU9" s="160">
        <v>0</v>
      </c>
      <c r="AV9" s="160">
        <v>0</v>
      </c>
      <c r="AW9" s="160">
        <v>0</v>
      </c>
      <c r="AX9" s="160">
        <v>0</v>
      </c>
      <c r="AY9" s="160">
        <v>0</v>
      </c>
      <c r="AZ9" s="160">
        <v>0</v>
      </c>
      <c r="BA9" s="160">
        <v>0</v>
      </c>
      <c r="BB9" s="160">
        <v>0</v>
      </c>
      <c r="BC9" s="160">
        <v>0</v>
      </c>
      <c r="BD9" s="160">
        <v>0</v>
      </c>
      <c r="BE9" s="160">
        <v>0</v>
      </c>
      <c r="BF9" s="160">
        <v>0</v>
      </c>
      <c r="BG9" s="160">
        <v>0</v>
      </c>
      <c r="BH9" s="160">
        <v>0</v>
      </c>
      <c r="BI9" s="160">
        <v>0</v>
      </c>
      <c r="BJ9" s="160">
        <v>0</v>
      </c>
      <c r="BK9" s="160">
        <v>0</v>
      </c>
      <c r="BL9" s="160">
        <v>0</v>
      </c>
      <c r="BM9" s="160">
        <v>0</v>
      </c>
      <c r="BN9" s="160">
        <v>0</v>
      </c>
      <c r="BO9" s="160">
        <v>0</v>
      </c>
      <c r="BP9" s="160">
        <v>0</v>
      </c>
      <c r="BQ9" s="160">
        <v>0</v>
      </c>
      <c r="BR9" s="160">
        <v>0</v>
      </c>
      <c r="BS9" s="160">
        <v>0</v>
      </c>
      <c r="BT9" s="160">
        <v>0</v>
      </c>
      <c r="BU9" s="160">
        <v>0</v>
      </c>
      <c r="BV9" s="160">
        <v>0</v>
      </c>
      <c r="BW9" s="160">
        <v>0</v>
      </c>
      <c r="BX9" s="160">
        <v>0</v>
      </c>
      <c r="BY9" s="160">
        <v>0</v>
      </c>
      <c r="BZ9" s="160">
        <v>0</v>
      </c>
      <c r="CA9" s="160">
        <v>0</v>
      </c>
      <c r="CB9" s="160">
        <v>0</v>
      </c>
      <c r="CC9" s="160">
        <v>0</v>
      </c>
      <c r="CD9" s="160">
        <v>0</v>
      </c>
      <c r="CE9" s="160">
        <v>0</v>
      </c>
      <c r="CF9" s="160">
        <v>0</v>
      </c>
      <c r="CG9" s="160">
        <v>0</v>
      </c>
      <c r="CH9" s="160">
        <v>0</v>
      </c>
      <c r="CI9" s="160">
        <v>0</v>
      </c>
      <c r="CJ9" s="160">
        <v>0</v>
      </c>
      <c r="CK9" s="160">
        <v>0</v>
      </c>
      <c r="CL9" s="160">
        <v>0</v>
      </c>
      <c r="CM9" s="160">
        <v>0</v>
      </c>
      <c r="CN9" s="160">
        <v>0</v>
      </c>
      <c r="CO9" s="160">
        <v>0</v>
      </c>
      <c r="CP9" s="160">
        <v>0</v>
      </c>
      <c r="CQ9" s="160">
        <v>0</v>
      </c>
      <c r="CR9" s="160">
        <v>0</v>
      </c>
      <c r="CS9" s="160">
        <v>0</v>
      </c>
      <c r="CT9" s="160">
        <v>0</v>
      </c>
      <c r="CU9" s="160">
        <v>0</v>
      </c>
      <c r="CV9" s="160">
        <v>0</v>
      </c>
      <c r="CW9" s="541">
        <v>0</v>
      </c>
      <c r="CX9" s="160">
        <v>0</v>
      </c>
      <c r="CY9" s="541">
        <v>0</v>
      </c>
      <c r="CZ9" s="541">
        <v>0</v>
      </c>
      <c r="DA9" s="541">
        <v>0</v>
      </c>
      <c r="DB9" s="541">
        <v>0</v>
      </c>
      <c r="DC9" s="136" t="s">
        <v>378</v>
      </c>
      <c r="DD9" s="383"/>
      <c r="DE9" s="383"/>
      <c r="DF9" s="383"/>
      <c r="DG9" s="383"/>
      <c r="DH9" s="383"/>
      <c r="DI9" s="383"/>
      <c r="DJ9" s="383"/>
      <c r="DK9" s="383"/>
      <c r="DL9" s="383"/>
      <c r="DM9" s="383"/>
      <c r="DN9" s="383"/>
      <c r="DO9" s="383"/>
      <c r="DP9" s="734"/>
      <c r="DQ9" s="734"/>
      <c r="DR9" s="734"/>
      <c r="DS9" s="734"/>
      <c r="DT9" s="734"/>
      <c r="DU9" s="734"/>
      <c r="DV9" s="734"/>
      <c r="DW9" s="734"/>
      <c r="DX9" s="734"/>
      <c r="DY9" s="734"/>
      <c r="DZ9" s="734"/>
      <c r="EA9" s="734"/>
      <c r="EB9" s="734"/>
      <c r="EC9" s="734"/>
      <c r="ED9" s="734"/>
      <c r="EE9" s="734"/>
      <c r="EF9" s="734"/>
      <c r="EG9" s="734"/>
      <c r="EH9" s="734"/>
      <c r="EI9" s="734"/>
      <c r="EJ9" s="734"/>
      <c r="EK9" s="734"/>
      <c r="EL9" s="734"/>
      <c r="EM9" s="734"/>
      <c r="EN9" s="734"/>
      <c r="EO9" s="734"/>
      <c r="EP9" s="734"/>
      <c r="EQ9" s="734"/>
      <c r="ER9" s="734"/>
      <c r="ES9" s="734"/>
      <c r="ET9" s="734"/>
      <c r="EU9" s="734"/>
      <c r="EV9" s="734"/>
      <c r="EW9" s="734"/>
      <c r="EX9" s="734"/>
      <c r="EY9" s="734"/>
      <c r="EZ9" s="734"/>
      <c r="FA9" s="734"/>
      <c r="FB9" s="734"/>
      <c r="FC9" s="734"/>
      <c r="FD9" s="734"/>
      <c r="FE9" s="734"/>
      <c r="FF9" s="734"/>
      <c r="FG9" s="734"/>
      <c r="FH9" s="734"/>
      <c r="FI9" s="734"/>
      <c r="FJ9" s="734"/>
      <c r="FK9" s="734"/>
      <c r="FL9" s="734"/>
      <c r="FM9" s="734"/>
      <c r="FN9" s="734"/>
      <c r="FO9" s="734"/>
      <c r="FP9" s="734"/>
      <c r="FQ9" s="734"/>
      <c r="FR9" s="734"/>
      <c r="FS9" s="734"/>
      <c r="FT9" s="734"/>
      <c r="FU9" s="734"/>
      <c r="FV9" s="734"/>
      <c r="FW9" s="734"/>
      <c r="FX9" s="734"/>
      <c r="FY9" s="734"/>
      <c r="FZ9" s="734"/>
      <c r="GA9" s="734"/>
      <c r="GB9" s="734"/>
      <c r="GC9" s="734"/>
    </row>
    <row r="10" spans="1:185" s="95" customFormat="1" ht="35.1" customHeight="1" x14ac:dyDescent="0.4">
      <c r="A10" s="93"/>
      <c r="B10" s="467" t="s">
        <v>775</v>
      </c>
      <c r="C10" s="98">
        <v>0</v>
      </c>
      <c r="D10" s="98">
        <v>0</v>
      </c>
      <c r="E10" s="98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98">
        <v>0</v>
      </c>
      <c r="P10" s="98">
        <v>0</v>
      </c>
      <c r="Q10" s="98">
        <v>0</v>
      </c>
      <c r="R10" s="98">
        <v>0</v>
      </c>
      <c r="S10" s="98">
        <v>0</v>
      </c>
      <c r="T10" s="98">
        <v>0</v>
      </c>
      <c r="U10" s="98">
        <v>0</v>
      </c>
      <c r="V10" s="161">
        <v>0</v>
      </c>
      <c r="W10" s="161">
        <v>0</v>
      </c>
      <c r="X10" s="161">
        <v>0</v>
      </c>
      <c r="Y10" s="161">
        <v>0</v>
      </c>
      <c r="Z10" s="161">
        <v>0</v>
      </c>
      <c r="AA10" s="161">
        <v>0</v>
      </c>
      <c r="AB10" s="161">
        <v>0</v>
      </c>
      <c r="AC10" s="161">
        <v>0</v>
      </c>
      <c r="AD10" s="161">
        <v>0</v>
      </c>
      <c r="AE10" s="161">
        <v>0</v>
      </c>
      <c r="AF10" s="161">
        <v>0</v>
      </c>
      <c r="AG10" s="161">
        <v>0</v>
      </c>
      <c r="AH10" s="161">
        <v>0</v>
      </c>
      <c r="AI10" s="161">
        <v>0</v>
      </c>
      <c r="AJ10" s="161">
        <v>0</v>
      </c>
      <c r="AK10" s="161">
        <v>0</v>
      </c>
      <c r="AL10" s="161">
        <v>0</v>
      </c>
      <c r="AM10" s="161">
        <v>0</v>
      </c>
      <c r="AN10" s="161">
        <v>0</v>
      </c>
      <c r="AO10" s="161">
        <v>0</v>
      </c>
      <c r="AP10" s="161">
        <v>0</v>
      </c>
      <c r="AQ10" s="161">
        <v>0</v>
      </c>
      <c r="AR10" s="161">
        <v>0</v>
      </c>
      <c r="AS10" s="161">
        <v>0</v>
      </c>
      <c r="AT10" s="161">
        <v>0</v>
      </c>
      <c r="AU10" s="161">
        <v>0</v>
      </c>
      <c r="AV10" s="161">
        <v>0</v>
      </c>
      <c r="AW10" s="161">
        <v>0</v>
      </c>
      <c r="AX10" s="161">
        <v>0</v>
      </c>
      <c r="AY10" s="161">
        <v>0</v>
      </c>
      <c r="AZ10" s="161">
        <v>0</v>
      </c>
      <c r="BA10" s="161">
        <v>0</v>
      </c>
      <c r="BB10" s="161">
        <v>0</v>
      </c>
      <c r="BC10" s="161">
        <v>0</v>
      </c>
      <c r="BD10" s="161">
        <v>0</v>
      </c>
      <c r="BE10" s="161">
        <v>0</v>
      </c>
      <c r="BF10" s="161">
        <v>0</v>
      </c>
      <c r="BG10" s="161">
        <v>0</v>
      </c>
      <c r="BH10" s="161">
        <v>0</v>
      </c>
      <c r="BI10" s="161">
        <v>0</v>
      </c>
      <c r="BJ10" s="161">
        <v>0</v>
      </c>
      <c r="BK10" s="161">
        <v>0</v>
      </c>
      <c r="BL10" s="161">
        <v>0</v>
      </c>
      <c r="BM10" s="161">
        <v>0</v>
      </c>
      <c r="BN10" s="161">
        <v>0</v>
      </c>
      <c r="BO10" s="161">
        <v>0</v>
      </c>
      <c r="BP10" s="161">
        <v>0</v>
      </c>
      <c r="BQ10" s="161">
        <v>0</v>
      </c>
      <c r="BR10" s="161">
        <v>0</v>
      </c>
      <c r="BS10" s="161">
        <v>0</v>
      </c>
      <c r="BT10" s="161">
        <v>0</v>
      </c>
      <c r="BU10" s="161">
        <v>0</v>
      </c>
      <c r="BV10" s="161">
        <v>0</v>
      </c>
      <c r="BW10" s="161">
        <v>0</v>
      </c>
      <c r="BX10" s="161">
        <v>0</v>
      </c>
      <c r="BY10" s="161">
        <v>0</v>
      </c>
      <c r="BZ10" s="161">
        <v>0</v>
      </c>
      <c r="CA10" s="161">
        <v>0</v>
      </c>
      <c r="CB10" s="161">
        <v>0</v>
      </c>
      <c r="CC10" s="161">
        <v>0</v>
      </c>
      <c r="CD10" s="161">
        <v>0</v>
      </c>
      <c r="CE10" s="161">
        <v>0</v>
      </c>
      <c r="CF10" s="161">
        <v>0</v>
      </c>
      <c r="CG10" s="161">
        <v>0</v>
      </c>
      <c r="CH10" s="161">
        <v>0</v>
      </c>
      <c r="CI10" s="161">
        <v>0</v>
      </c>
      <c r="CJ10" s="161">
        <v>0</v>
      </c>
      <c r="CK10" s="161">
        <v>0</v>
      </c>
      <c r="CL10" s="161">
        <v>0</v>
      </c>
      <c r="CM10" s="161">
        <v>0</v>
      </c>
      <c r="CN10" s="161">
        <v>0</v>
      </c>
      <c r="CO10" s="161">
        <v>0</v>
      </c>
      <c r="CP10" s="161">
        <v>0</v>
      </c>
      <c r="CQ10" s="161">
        <v>0</v>
      </c>
      <c r="CR10" s="161">
        <v>0</v>
      </c>
      <c r="CS10" s="161">
        <v>0</v>
      </c>
      <c r="CT10" s="161">
        <v>0</v>
      </c>
      <c r="CU10" s="161">
        <v>0</v>
      </c>
      <c r="CV10" s="161">
        <v>0</v>
      </c>
      <c r="CW10" s="543">
        <v>0</v>
      </c>
      <c r="CX10" s="161">
        <v>0</v>
      </c>
      <c r="CY10" s="543">
        <v>0</v>
      </c>
      <c r="CZ10" s="543">
        <v>0</v>
      </c>
      <c r="DA10" s="543">
        <v>0</v>
      </c>
      <c r="DB10" s="543">
        <v>0</v>
      </c>
      <c r="DC10" s="135" t="s">
        <v>774</v>
      </c>
      <c r="DD10" s="383"/>
      <c r="DE10" s="383"/>
      <c r="DF10" s="383"/>
      <c r="DG10" s="383"/>
      <c r="DH10" s="383"/>
      <c r="DI10" s="383"/>
      <c r="DJ10" s="383"/>
      <c r="DK10" s="383"/>
      <c r="DL10" s="383"/>
      <c r="DM10" s="383"/>
      <c r="DN10" s="383"/>
      <c r="DO10" s="38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93"/>
      <c r="EI10" s="93"/>
      <c r="EJ10" s="93"/>
      <c r="EK10" s="93"/>
      <c r="EL10" s="93"/>
      <c r="EM10" s="93"/>
      <c r="EN10" s="93"/>
      <c r="EO10" s="93"/>
      <c r="EP10" s="93"/>
      <c r="EQ10" s="93"/>
      <c r="ER10" s="93"/>
      <c r="ES10" s="93"/>
      <c r="ET10" s="93"/>
      <c r="EU10" s="93"/>
      <c r="EV10" s="93"/>
      <c r="EW10" s="93"/>
      <c r="EX10" s="93"/>
      <c r="EY10" s="93"/>
      <c r="EZ10" s="93"/>
      <c r="FA10" s="93"/>
      <c r="FB10" s="93"/>
      <c r="FC10" s="93"/>
      <c r="FD10" s="93"/>
      <c r="FE10" s="93"/>
      <c r="FF10" s="93"/>
      <c r="FG10" s="93"/>
      <c r="FH10" s="93"/>
      <c r="FI10" s="93"/>
      <c r="FJ10" s="93"/>
      <c r="FK10" s="93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</row>
    <row r="11" spans="1:185" s="95" customFormat="1" ht="35.1" customHeight="1" x14ac:dyDescent="0.4">
      <c r="A11" s="93"/>
      <c r="B11" s="466" t="s">
        <v>12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0</v>
      </c>
      <c r="O11" s="96">
        <v>0</v>
      </c>
      <c r="P11" s="96">
        <v>0</v>
      </c>
      <c r="Q11" s="96">
        <v>0</v>
      </c>
      <c r="R11" s="96">
        <v>0</v>
      </c>
      <c r="S11" s="96">
        <v>0</v>
      </c>
      <c r="T11" s="96">
        <v>0</v>
      </c>
      <c r="U11" s="96">
        <v>0</v>
      </c>
      <c r="V11" s="159">
        <v>0</v>
      </c>
      <c r="W11" s="159">
        <v>0</v>
      </c>
      <c r="X11" s="159">
        <v>0</v>
      </c>
      <c r="Y11" s="159">
        <v>0</v>
      </c>
      <c r="Z11" s="159">
        <v>0</v>
      </c>
      <c r="AA11" s="159">
        <v>0</v>
      </c>
      <c r="AB11" s="159">
        <v>0</v>
      </c>
      <c r="AC11" s="159">
        <v>0</v>
      </c>
      <c r="AD11" s="159">
        <v>0</v>
      </c>
      <c r="AE11" s="159">
        <v>0</v>
      </c>
      <c r="AF11" s="159">
        <v>0</v>
      </c>
      <c r="AG11" s="159">
        <v>0</v>
      </c>
      <c r="AH11" s="159">
        <v>0</v>
      </c>
      <c r="AI11" s="159">
        <v>0</v>
      </c>
      <c r="AJ11" s="159">
        <v>0</v>
      </c>
      <c r="AK11" s="159">
        <v>0</v>
      </c>
      <c r="AL11" s="159">
        <v>0</v>
      </c>
      <c r="AM11" s="159">
        <v>0</v>
      </c>
      <c r="AN11" s="159">
        <v>0</v>
      </c>
      <c r="AO11" s="159">
        <v>0</v>
      </c>
      <c r="AP11" s="159">
        <v>0</v>
      </c>
      <c r="AQ11" s="159">
        <v>0</v>
      </c>
      <c r="AR11" s="159">
        <v>0</v>
      </c>
      <c r="AS11" s="159">
        <v>0</v>
      </c>
      <c r="AT11" s="159">
        <v>0</v>
      </c>
      <c r="AU11" s="159">
        <v>0</v>
      </c>
      <c r="AV11" s="159">
        <v>0</v>
      </c>
      <c r="AW11" s="159">
        <v>0</v>
      </c>
      <c r="AX11" s="159">
        <v>0</v>
      </c>
      <c r="AY11" s="159">
        <v>0</v>
      </c>
      <c r="AZ11" s="159">
        <v>0</v>
      </c>
      <c r="BA11" s="159">
        <v>0</v>
      </c>
      <c r="BB11" s="159">
        <v>0</v>
      </c>
      <c r="BC11" s="159">
        <v>0</v>
      </c>
      <c r="BD11" s="159">
        <v>0</v>
      </c>
      <c r="BE11" s="159">
        <v>0</v>
      </c>
      <c r="BF11" s="159">
        <v>0</v>
      </c>
      <c r="BG11" s="159">
        <v>0</v>
      </c>
      <c r="BH11" s="159">
        <v>0</v>
      </c>
      <c r="BI11" s="159">
        <v>0</v>
      </c>
      <c r="BJ11" s="159">
        <v>0</v>
      </c>
      <c r="BK11" s="159">
        <v>0</v>
      </c>
      <c r="BL11" s="159">
        <v>0</v>
      </c>
      <c r="BM11" s="159">
        <v>0</v>
      </c>
      <c r="BN11" s="159">
        <v>0</v>
      </c>
      <c r="BO11" s="159">
        <v>0</v>
      </c>
      <c r="BP11" s="159">
        <v>0</v>
      </c>
      <c r="BQ11" s="159">
        <v>0</v>
      </c>
      <c r="BR11" s="159">
        <v>0</v>
      </c>
      <c r="BS11" s="159">
        <v>0</v>
      </c>
      <c r="BT11" s="159">
        <v>0</v>
      </c>
      <c r="BU11" s="159">
        <v>0</v>
      </c>
      <c r="BV11" s="159">
        <v>0</v>
      </c>
      <c r="BW11" s="159">
        <v>0</v>
      </c>
      <c r="BX11" s="159">
        <v>0</v>
      </c>
      <c r="BY11" s="159">
        <v>0</v>
      </c>
      <c r="BZ11" s="159">
        <v>0</v>
      </c>
      <c r="CA11" s="159">
        <v>0</v>
      </c>
      <c r="CB11" s="159">
        <v>0</v>
      </c>
      <c r="CC11" s="159">
        <v>0</v>
      </c>
      <c r="CD11" s="159">
        <v>0</v>
      </c>
      <c r="CE11" s="159">
        <v>0</v>
      </c>
      <c r="CF11" s="159">
        <v>0</v>
      </c>
      <c r="CG11" s="159">
        <v>0</v>
      </c>
      <c r="CH11" s="159">
        <v>0</v>
      </c>
      <c r="CI11" s="159">
        <v>0</v>
      </c>
      <c r="CJ11" s="159">
        <v>0</v>
      </c>
      <c r="CK11" s="159">
        <v>0</v>
      </c>
      <c r="CL11" s="159">
        <v>0</v>
      </c>
      <c r="CM11" s="159">
        <v>0</v>
      </c>
      <c r="CN11" s="159">
        <v>0</v>
      </c>
      <c r="CO11" s="159">
        <v>0</v>
      </c>
      <c r="CP11" s="159">
        <v>0</v>
      </c>
      <c r="CQ11" s="159">
        <v>0</v>
      </c>
      <c r="CR11" s="159">
        <v>0</v>
      </c>
      <c r="CS11" s="159">
        <v>0</v>
      </c>
      <c r="CT11" s="159">
        <v>0</v>
      </c>
      <c r="CU11" s="159">
        <v>0</v>
      </c>
      <c r="CV11" s="159">
        <v>0</v>
      </c>
      <c r="CW11" s="542">
        <v>0</v>
      </c>
      <c r="CX11" s="159">
        <v>0</v>
      </c>
      <c r="CY11" s="542">
        <v>0</v>
      </c>
      <c r="CZ11" s="542">
        <v>0</v>
      </c>
      <c r="DA11" s="542">
        <v>0</v>
      </c>
      <c r="DB11" s="542">
        <v>0</v>
      </c>
      <c r="DC11" s="134" t="s">
        <v>773</v>
      </c>
      <c r="DD11" s="383"/>
      <c r="DE11" s="383"/>
      <c r="DF11" s="383"/>
      <c r="DG11" s="383"/>
      <c r="DH11" s="383"/>
      <c r="DI11" s="383"/>
      <c r="DJ11" s="383"/>
      <c r="DK11" s="383"/>
      <c r="DL11" s="383"/>
      <c r="DM11" s="383"/>
      <c r="DN11" s="383"/>
      <c r="DO11" s="38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93"/>
      <c r="EJ11" s="93"/>
      <c r="EK11" s="93"/>
      <c r="EL11" s="93"/>
      <c r="EM11" s="93"/>
      <c r="EN11" s="93"/>
      <c r="EO11" s="93"/>
      <c r="EP11" s="93"/>
      <c r="EQ11" s="93"/>
      <c r="ER11" s="93"/>
      <c r="ES11" s="93"/>
      <c r="ET11" s="93"/>
      <c r="EU11" s="93"/>
      <c r="EV11" s="93"/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93"/>
      <c r="FH11" s="93"/>
      <c r="FI11" s="93"/>
      <c r="FJ11" s="93"/>
      <c r="FK11" s="93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  <c r="GB11" s="93"/>
      <c r="GC11" s="93"/>
    </row>
    <row r="12" spans="1:185" s="95" customFormat="1" ht="35.1" customHeight="1" x14ac:dyDescent="0.4">
      <c r="A12" s="93"/>
      <c r="B12" s="467" t="s">
        <v>7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98">
        <v>0</v>
      </c>
      <c r="P12" s="98">
        <v>0</v>
      </c>
      <c r="Q12" s="98">
        <v>0</v>
      </c>
      <c r="R12" s="98">
        <v>0</v>
      </c>
      <c r="S12" s="98">
        <v>0</v>
      </c>
      <c r="T12" s="98">
        <v>0</v>
      </c>
      <c r="U12" s="98">
        <v>0</v>
      </c>
      <c r="V12" s="161">
        <v>0</v>
      </c>
      <c r="W12" s="161">
        <v>0</v>
      </c>
      <c r="X12" s="161">
        <v>0</v>
      </c>
      <c r="Y12" s="161">
        <v>0</v>
      </c>
      <c r="Z12" s="161">
        <v>0</v>
      </c>
      <c r="AA12" s="161">
        <v>0</v>
      </c>
      <c r="AB12" s="161">
        <v>0</v>
      </c>
      <c r="AC12" s="161">
        <v>0</v>
      </c>
      <c r="AD12" s="161">
        <v>0</v>
      </c>
      <c r="AE12" s="161">
        <v>0</v>
      </c>
      <c r="AF12" s="161">
        <v>0</v>
      </c>
      <c r="AG12" s="161">
        <v>0</v>
      </c>
      <c r="AH12" s="161">
        <v>0</v>
      </c>
      <c r="AI12" s="161">
        <v>0</v>
      </c>
      <c r="AJ12" s="161">
        <v>0</v>
      </c>
      <c r="AK12" s="161">
        <v>0</v>
      </c>
      <c r="AL12" s="161">
        <v>0</v>
      </c>
      <c r="AM12" s="161">
        <v>0</v>
      </c>
      <c r="AN12" s="161">
        <v>0</v>
      </c>
      <c r="AO12" s="161">
        <v>0</v>
      </c>
      <c r="AP12" s="161">
        <v>0</v>
      </c>
      <c r="AQ12" s="161">
        <v>0</v>
      </c>
      <c r="AR12" s="161">
        <v>0</v>
      </c>
      <c r="AS12" s="161">
        <v>0</v>
      </c>
      <c r="AT12" s="161">
        <v>0</v>
      </c>
      <c r="AU12" s="161">
        <v>0</v>
      </c>
      <c r="AV12" s="161">
        <v>0</v>
      </c>
      <c r="AW12" s="161">
        <v>0</v>
      </c>
      <c r="AX12" s="161">
        <v>0</v>
      </c>
      <c r="AY12" s="161">
        <v>0</v>
      </c>
      <c r="AZ12" s="161">
        <v>0</v>
      </c>
      <c r="BA12" s="161">
        <v>0</v>
      </c>
      <c r="BB12" s="161">
        <v>0</v>
      </c>
      <c r="BC12" s="161">
        <v>0</v>
      </c>
      <c r="BD12" s="161">
        <v>0</v>
      </c>
      <c r="BE12" s="161">
        <v>0</v>
      </c>
      <c r="BF12" s="161">
        <v>0</v>
      </c>
      <c r="BG12" s="161">
        <v>0</v>
      </c>
      <c r="BH12" s="161">
        <v>0</v>
      </c>
      <c r="BI12" s="161">
        <v>0</v>
      </c>
      <c r="BJ12" s="161">
        <v>0</v>
      </c>
      <c r="BK12" s="161">
        <v>0</v>
      </c>
      <c r="BL12" s="161">
        <v>0</v>
      </c>
      <c r="BM12" s="161">
        <v>0</v>
      </c>
      <c r="BN12" s="161">
        <v>0</v>
      </c>
      <c r="BO12" s="161">
        <v>0</v>
      </c>
      <c r="BP12" s="161">
        <v>0</v>
      </c>
      <c r="BQ12" s="161">
        <v>0</v>
      </c>
      <c r="BR12" s="161">
        <v>0</v>
      </c>
      <c r="BS12" s="161">
        <v>0</v>
      </c>
      <c r="BT12" s="161">
        <v>0</v>
      </c>
      <c r="BU12" s="161">
        <v>0</v>
      </c>
      <c r="BV12" s="161">
        <v>0</v>
      </c>
      <c r="BW12" s="161">
        <v>0</v>
      </c>
      <c r="BX12" s="161">
        <v>0</v>
      </c>
      <c r="BY12" s="161">
        <v>0</v>
      </c>
      <c r="BZ12" s="161">
        <v>0</v>
      </c>
      <c r="CA12" s="161">
        <v>0</v>
      </c>
      <c r="CB12" s="161">
        <v>0</v>
      </c>
      <c r="CC12" s="161">
        <v>0</v>
      </c>
      <c r="CD12" s="161">
        <v>0</v>
      </c>
      <c r="CE12" s="161">
        <v>0</v>
      </c>
      <c r="CF12" s="161">
        <v>0</v>
      </c>
      <c r="CG12" s="161">
        <v>0</v>
      </c>
      <c r="CH12" s="161">
        <v>0</v>
      </c>
      <c r="CI12" s="161">
        <v>0</v>
      </c>
      <c r="CJ12" s="161">
        <v>0</v>
      </c>
      <c r="CK12" s="161">
        <v>0</v>
      </c>
      <c r="CL12" s="161">
        <v>0</v>
      </c>
      <c r="CM12" s="161">
        <v>0</v>
      </c>
      <c r="CN12" s="161">
        <v>0</v>
      </c>
      <c r="CO12" s="161">
        <v>0</v>
      </c>
      <c r="CP12" s="161">
        <v>0</v>
      </c>
      <c r="CQ12" s="161">
        <v>0</v>
      </c>
      <c r="CR12" s="161">
        <v>0</v>
      </c>
      <c r="CS12" s="161">
        <v>0</v>
      </c>
      <c r="CT12" s="161">
        <v>0</v>
      </c>
      <c r="CU12" s="161">
        <v>0</v>
      </c>
      <c r="CV12" s="161">
        <v>0</v>
      </c>
      <c r="CW12" s="543">
        <v>0</v>
      </c>
      <c r="CX12" s="161">
        <v>0</v>
      </c>
      <c r="CY12" s="543">
        <v>0</v>
      </c>
      <c r="CZ12" s="543">
        <v>0</v>
      </c>
      <c r="DA12" s="543">
        <v>0</v>
      </c>
      <c r="DB12" s="543">
        <v>0</v>
      </c>
      <c r="DC12" s="135" t="s">
        <v>385</v>
      </c>
      <c r="DD12" s="383"/>
      <c r="DE12" s="383"/>
      <c r="DF12" s="383"/>
      <c r="DG12" s="383"/>
      <c r="DH12" s="383"/>
      <c r="DI12" s="383"/>
      <c r="DJ12" s="383"/>
      <c r="DK12" s="383"/>
      <c r="DL12" s="383"/>
      <c r="DM12" s="383"/>
      <c r="DN12" s="383"/>
      <c r="DO12" s="383"/>
      <c r="DP12" s="93"/>
      <c r="DQ12" s="93"/>
      <c r="DR12" s="93"/>
      <c r="DS12" s="93"/>
      <c r="DT12" s="93"/>
      <c r="DU12" s="93"/>
      <c r="DV12" s="93"/>
      <c r="DW12" s="93"/>
      <c r="DX12" s="93"/>
      <c r="DY12" s="93"/>
      <c r="DZ12" s="93"/>
      <c r="EA12" s="93"/>
      <c r="EB12" s="93"/>
      <c r="EC12" s="93"/>
      <c r="ED12" s="93"/>
      <c r="EE12" s="93"/>
      <c r="EF12" s="93"/>
      <c r="EG12" s="93"/>
      <c r="EH12" s="93"/>
      <c r="EI12" s="93"/>
      <c r="EJ12" s="93"/>
      <c r="EK12" s="93"/>
      <c r="EL12" s="93"/>
      <c r="EM12" s="93"/>
      <c r="EN12" s="93"/>
      <c r="EO12" s="93"/>
      <c r="EP12" s="93"/>
      <c r="EQ12" s="93"/>
      <c r="ER12" s="93"/>
      <c r="ES12" s="93"/>
      <c r="ET12" s="93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  <c r="FF12" s="93"/>
      <c r="FG12" s="93"/>
      <c r="FH12" s="93"/>
      <c r="FI12" s="93"/>
      <c r="FJ12" s="93"/>
      <c r="FK12" s="93"/>
      <c r="FL12" s="93"/>
      <c r="FM12" s="93"/>
      <c r="FN12" s="93"/>
      <c r="FO12" s="93"/>
      <c r="FP12" s="93"/>
      <c r="FQ12" s="93"/>
      <c r="FR12" s="93"/>
      <c r="FS12" s="93"/>
      <c r="FT12" s="93"/>
      <c r="FU12" s="93"/>
      <c r="FV12" s="93"/>
      <c r="FW12" s="93"/>
      <c r="FX12" s="93"/>
      <c r="FY12" s="93"/>
      <c r="FZ12" s="93"/>
      <c r="GA12" s="93"/>
      <c r="GB12" s="93"/>
      <c r="GC12" s="93"/>
    </row>
    <row r="13" spans="1:185" s="95" customFormat="1" ht="35.1" customHeight="1" x14ac:dyDescent="0.4">
      <c r="A13" s="93"/>
      <c r="B13" s="466" t="s">
        <v>772</v>
      </c>
      <c r="C13" s="96">
        <v>0</v>
      </c>
      <c r="D13" s="96">
        <v>0</v>
      </c>
      <c r="E13" s="96">
        <v>0</v>
      </c>
      <c r="F13" s="96">
        <v>0</v>
      </c>
      <c r="G13" s="96">
        <v>0</v>
      </c>
      <c r="H13" s="96">
        <v>0</v>
      </c>
      <c r="I13" s="96">
        <v>0</v>
      </c>
      <c r="J13" s="96">
        <v>0</v>
      </c>
      <c r="K13" s="96">
        <v>0</v>
      </c>
      <c r="L13" s="96">
        <v>0</v>
      </c>
      <c r="M13" s="96">
        <v>0</v>
      </c>
      <c r="N13" s="96">
        <v>0</v>
      </c>
      <c r="O13" s="96">
        <v>0</v>
      </c>
      <c r="P13" s="96">
        <v>0</v>
      </c>
      <c r="Q13" s="96">
        <v>0</v>
      </c>
      <c r="R13" s="96">
        <v>0</v>
      </c>
      <c r="S13" s="96">
        <v>0</v>
      </c>
      <c r="T13" s="96">
        <v>0</v>
      </c>
      <c r="U13" s="96">
        <v>0</v>
      </c>
      <c r="V13" s="159">
        <v>0</v>
      </c>
      <c r="W13" s="159">
        <v>0</v>
      </c>
      <c r="X13" s="159">
        <v>0</v>
      </c>
      <c r="Y13" s="159">
        <v>0</v>
      </c>
      <c r="Z13" s="159">
        <v>0</v>
      </c>
      <c r="AA13" s="159">
        <v>0</v>
      </c>
      <c r="AB13" s="159">
        <v>0</v>
      </c>
      <c r="AC13" s="159">
        <v>0</v>
      </c>
      <c r="AD13" s="159">
        <v>0</v>
      </c>
      <c r="AE13" s="159">
        <v>0</v>
      </c>
      <c r="AF13" s="159">
        <v>0</v>
      </c>
      <c r="AG13" s="159">
        <v>0</v>
      </c>
      <c r="AH13" s="159">
        <v>0</v>
      </c>
      <c r="AI13" s="159">
        <v>0</v>
      </c>
      <c r="AJ13" s="159">
        <v>0</v>
      </c>
      <c r="AK13" s="159">
        <v>0</v>
      </c>
      <c r="AL13" s="159">
        <v>0</v>
      </c>
      <c r="AM13" s="159">
        <v>0</v>
      </c>
      <c r="AN13" s="159">
        <v>0</v>
      </c>
      <c r="AO13" s="159">
        <v>0</v>
      </c>
      <c r="AP13" s="159">
        <v>0</v>
      </c>
      <c r="AQ13" s="159">
        <v>0</v>
      </c>
      <c r="AR13" s="159">
        <v>0</v>
      </c>
      <c r="AS13" s="159">
        <v>0</v>
      </c>
      <c r="AT13" s="159">
        <v>0</v>
      </c>
      <c r="AU13" s="159">
        <v>0</v>
      </c>
      <c r="AV13" s="159">
        <v>0</v>
      </c>
      <c r="AW13" s="159">
        <v>0</v>
      </c>
      <c r="AX13" s="159">
        <v>0</v>
      </c>
      <c r="AY13" s="159">
        <v>0</v>
      </c>
      <c r="AZ13" s="159">
        <v>0</v>
      </c>
      <c r="BA13" s="159">
        <v>0</v>
      </c>
      <c r="BB13" s="159">
        <v>0</v>
      </c>
      <c r="BC13" s="159">
        <v>0</v>
      </c>
      <c r="BD13" s="159">
        <v>0</v>
      </c>
      <c r="BE13" s="159">
        <v>0</v>
      </c>
      <c r="BF13" s="159">
        <v>0</v>
      </c>
      <c r="BG13" s="159">
        <v>0</v>
      </c>
      <c r="BH13" s="159">
        <v>0</v>
      </c>
      <c r="BI13" s="159">
        <v>0</v>
      </c>
      <c r="BJ13" s="159">
        <v>0</v>
      </c>
      <c r="BK13" s="159">
        <v>0</v>
      </c>
      <c r="BL13" s="159">
        <v>0</v>
      </c>
      <c r="BM13" s="159">
        <v>0</v>
      </c>
      <c r="BN13" s="159">
        <v>0</v>
      </c>
      <c r="BO13" s="159">
        <v>0</v>
      </c>
      <c r="BP13" s="159">
        <v>0</v>
      </c>
      <c r="BQ13" s="159">
        <v>0</v>
      </c>
      <c r="BR13" s="159">
        <v>0</v>
      </c>
      <c r="BS13" s="159">
        <v>0</v>
      </c>
      <c r="BT13" s="159">
        <v>0</v>
      </c>
      <c r="BU13" s="159">
        <v>0</v>
      </c>
      <c r="BV13" s="159">
        <v>0</v>
      </c>
      <c r="BW13" s="159">
        <v>0</v>
      </c>
      <c r="BX13" s="159">
        <v>0</v>
      </c>
      <c r="BY13" s="159">
        <v>0</v>
      </c>
      <c r="BZ13" s="159">
        <v>0</v>
      </c>
      <c r="CA13" s="159">
        <v>0</v>
      </c>
      <c r="CB13" s="159">
        <v>0</v>
      </c>
      <c r="CC13" s="159">
        <v>0</v>
      </c>
      <c r="CD13" s="159">
        <v>0</v>
      </c>
      <c r="CE13" s="159">
        <v>0</v>
      </c>
      <c r="CF13" s="159">
        <v>0</v>
      </c>
      <c r="CG13" s="159">
        <v>0</v>
      </c>
      <c r="CH13" s="159">
        <v>0</v>
      </c>
      <c r="CI13" s="159">
        <v>0</v>
      </c>
      <c r="CJ13" s="159">
        <v>0</v>
      </c>
      <c r="CK13" s="159">
        <v>0</v>
      </c>
      <c r="CL13" s="159">
        <v>0</v>
      </c>
      <c r="CM13" s="159">
        <v>0</v>
      </c>
      <c r="CN13" s="159">
        <v>0</v>
      </c>
      <c r="CO13" s="159">
        <v>0</v>
      </c>
      <c r="CP13" s="159">
        <v>0</v>
      </c>
      <c r="CQ13" s="159">
        <v>0</v>
      </c>
      <c r="CR13" s="159">
        <v>0</v>
      </c>
      <c r="CS13" s="159">
        <v>0</v>
      </c>
      <c r="CT13" s="159">
        <v>0</v>
      </c>
      <c r="CU13" s="159">
        <v>0</v>
      </c>
      <c r="CV13" s="159">
        <v>0</v>
      </c>
      <c r="CW13" s="542">
        <v>0</v>
      </c>
      <c r="CX13" s="159">
        <v>0</v>
      </c>
      <c r="CY13" s="542">
        <v>0</v>
      </c>
      <c r="CZ13" s="542">
        <v>0</v>
      </c>
      <c r="DA13" s="542">
        <v>0</v>
      </c>
      <c r="DB13" s="542">
        <v>0</v>
      </c>
      <c r="DC13" s="737" t="s">
        <v>776</v>
      </c>
      <c r="DD13" s="383"/>
      <c r="DE13" s="383"/>
      <c r="DF13" s="383"/>
      <c r="DG13" s="383"/>
      <c r="DH13" s="383"/>
      <c r="DI13" s="383"/>
      <c r="DJ13" s="383"/>
      <c r="DK13" s="383"/>
      <c r="DL13" s="383"/>
      <c r="DM13" s="383"/>
      <c r="DN13" s="383"/>
      <c r="DO13" s="38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93"/>
      <c r="EC13" s="93"/>
      <c r="ED13" s="93"/>
      <c r="EE13" s="93"/>
      <c r="EF13" s="93"/>
      <c r="EG13" s="93"/>
      <c r="EH13" s="93"/>
      <c r="EI13" s="93"/>
      <c r="EJ13" s="93"/>
      <c r="EK13" s="93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93"/>
      <c r="EW13" s="93"/>
      <c r="EX13" s="93"/>
      <c r="EY13" s="93"/>
      <c r="EZ13" s="93"/>
      <c r="FA13" s="93"/>
      <c r="FB13" s="93"/>
      <c r="FC13" s="93"/>
      <c r="FD13" s="93"/>
      <c r="FE13" s="93"/>
      <c r="FF13" s="93"/>
      <c r="FG13" s="93"/>
      <c r="FH13" s="93"/>
      <c r="FI13" s="93"/>
      <c r="FJ13" s="93"/>
      <c r="FK13" s="93"/>
      <c r="FL13" s="93"/>
      <c r="FM13" s="93"/>
      <c r="FN13" s="93"/>
      <c r="FO13" s="93"/>
      <c r="FP13" s="93"/>
      <c r="FQ13" s="93"/>
      <c r="FR13" s="93"/>
      <c r="FS13" s="93"/>
      <c r="FT13" s="93"/>
      <c r="FU13" s="93"/>
      <c r="FV13" s="93"/>
      <c r="FW13" s="93"/>
      <c r="FX13" s="93"/>
      <c r="FY13" s="93"/>
      <c r="FZ13" s="93"/>
      <c r="GA13" s="93"/>
      <c r="GB13" s="93"/>
      <c r="GC13" s="93"/>
    </row>
    <row r="14" spans="1:185" s="95" customFormat="1" ht="35.1" customHeight="1" x14ac:dyDescent="0.4">
      <c r="A14" s="93"/>
      <c r="B14" s="465" t="s">
        <v>6</v>
      </c>
      <c r="C14" s="94">
        <v>4810.1000000000004</v>
      </c>
      <c r="D14" s="94">
        <v>4651.8999999999996</v>
      </c>
      <c r="E14" s="94">
        <v>5002.1000000000004</v>
      </c>
      <c r="F14" s="94">
        <v>4897.5</v>
      </c>
      <c r="G14" s="94">
        <v>4772.8999999999996</v>
      </c>
      <c r="H14" s="94">
        <v>4382.2</v>
      </c>
      <c r="I14" s="94">
        <v>4393.4000000000005</v>
      </c>
      <c r="J14" s="94">
        <v>4903</v>
      </c>
      <c r="K14" s="94">
        <v>3317</v>
      </c>
      <c r="L14" s="94">
        <v>3437</v>
      </c>
      <c r="M14" s="94">
        <v>3956.87</v>
      </c>
      <c r="N14" s="94">
        <v>4097.6095999999998</v>
      </c>
      <c r="O14" s="94">
        <v>4252.0745999999999</v>
      </c>
      <c r="P14" s="94">
        <v>5459.6278000000002</v>
      </c>
      <c r="Q14" s="94">
        <v>6299.0099999999993</v>
      </c>
      <c r="R14" s="94">
        <v>7442.12</v>
      </c>
      <c r="S14" s="94">
        <v>8424.1</v>
      </c>
      <c r="T14" s="94">
        <v>9865.7000000000007</v>
      </c>
      <c r="U14" s="94">
        <v>10027.900000000001</v>
      </c>
      <c r="V14" s="162">
        <v>9911.2000000000007</v>
      </c>
      <c r="W14" s="162">
        <v>10748.600000000002</v>
      </c>
      <c r="X14" s="162">
        <v>11363.400000000001</v>
      </c>
      <c r="Y14" s="162">
        <v>11514.400000000001</v>
      </c>
      <c r="Z14" s="162">
        <v>13052.3</v>
      </c>
      <c r="AA14" s="162">
        <v>14011.600000000002</v>
      </c>
      <c r="AB14" s="162">
        <v>15045.9</v>
      </c>
      <c r="AC14" s="162">
        <v>4804.3999999999996</v>
      </c>
      <c r="AD14" s="162">
        <v>4765.0999999999995</v>
      </c>
      <c r="AE14" s="162">
        <v>4863.7</v>
      </c>
      <c r="AF14" s="162">
        <v>4903</v>
      </c>
      <c r="AG14" s="162">
        <v>3419.4</v>
      </c>
      <c r="AH14" s="162">
        <v>3300.2</v>
      </c>
      <c r="AI14" s="162">
        <v>3252.02</v>
      </c>
      <c r="AJ14" s="162">
        <v>3317</v>
      </c>
      <c r="AK14" s="162">
        <v>3188.9</v>
      </c>
      <c r="AL14" s="162">
        <v>3185.1</v>
      </c>
      <c r="AM14" s="162">
        <v>3329.3</v>
      </c>
      <c r="AN14" s="162">
        <v>3437</v>
      </c>
      <c r="AO14" s="162">
        <v>3383.38</v>
      </c>
      <c r="AP14" s="162">
        <v>3330.58</v>
      </c>
      <c r="AQ14" s="162">
        <v>3439.9999999999995</v>
      </c>
      <c r="AR14" s="162">
        <v>3956.87</v>
      </c>
      <c r="AS14" s="162">
        <v>3914.4494000000004</v>
      </c>
      <c r="AT14" s="162">
        <v>3895.181</v>
      </c>
      <c r="AU14" s="162">
        <v>4228.2831999999999</v>
      </c>
      <c r="AV14" s="162">
        <v>4097.6095999999998</v>
      </c>
      <c r="AW14" s="162">
        <v>4236.9205999999995</v>
      </c>
      <c r="AX14" s="162">
        <v>4121.4546</v>
      </c>
      <c r="AY14" s="162">
        <v>4130.3346000000001</v>
      </c>
      <c r="AZ14" s="162">
        <v>4252.0745999999999</v>
      </c>
      <c r="BA14" s="162">
        <v>4712.0246000000006</v>
      </c>
      <c r="BB14" s="162">
        <v>4273.7031000000006</v>
      </c>
      <c r="BC14" s="162">
        <v>4530.9031000000004</v>
      </c>
      <c r="BD14" s="162">
        <v>5459.6278000000002</v>
      </c>
      <c r="BE14" s="162">
        <v>5639.7131999999983</v>
      </c>
      <c r="BF14" s="162">
        <v>6629.9319000000005</v>
      </c>
      <c r="BG14" s="162">
        <v>6292.1799999999994</v>
      </c>
      <c r="BH14" s="162">
        <v>6299.0099999999993</v>
      </c>
      <c r="BI14" s="162">
        <v>6317.5199999999995</v>
      </c>
      <c r="BJ14" s="162">
        <v>6214.72</v>
      </c>
      <c r="BK14" s="162">
        <v>7347.0199999999995</v>
      </c>
      <c r="BL14" s="162">
        <v>7442.12</v>
      </c>
      <c r="BM14" s="162">
        <v>7454.0999999999995</v>
      </c>
      <c r="BN14" s="162">
        <v>7433.9999999999991</v>
      </c>
      <c r="BO14" s="162">
        <v>7561.0999999999995</v>
      </c>
      <c r="BP14" s="162">
        <v>8424.1</v>
      </c>
      <c r="BQ14" s="162">
        <v>8451.9</v>
      </c>
      <c r="BR14" s="162">
        <v>8759.6</v>
      </c>
      <c r="BS14" s="162">
        <v>8811.7000000000007</v>
      </c>
      <c r="BT14" s="162">
        <v>9865.7000000000007</v>
      </c>
      <c r="BU14" s="162">
        <v>9979.9000000000015</v>
      </c>
      <c r="BV14" s="162">
        <v>9728.6000000000022</v>
      </c>
      <c r="BW14" s="162">
        <v>9858.2000000000007</v>
      </c>
      <c r="BX14" s="162">
        <v>10027.900000000001</v>
      </c>
      <c r="BY14" s="162">
        <v>10007.200000000001</v>
      </c>
      <c r="BZ14" s="162">
        <v>9889.1</v>
      </c>
      <c r="CA14" s="162">
        <v>10004.5</v>
      </c>
      <c r="CB14" s="162">
        <v>9911.2000000000007</v>
      </c>
      <c r="CC14" s="162">
        <v>9664.1000000000022</v>
      </c>
      <c r="CD14" s="162">
        <v>9646.2000000000007</v>
      </c>
      <c r="CE14" s="162">
        <v>11083.400000000001</v>
      </c>
      <c r="CF14" s="162">
        <v>10748.600000000002</v>
      </c>
      <c r="CG14" s="162">
        <v>10732.2</v>
      </c>
      <c r="CH14" s="162">
        <v>10721.5</v>
      </c>
      <c r="CI14" s="162">
        <v>10995.5</v>
      </c>
      <c r="CJ14" s="162">
        <v>11363.400000000001</v>
      </c>
      <c r="CK14" s="162">
        <v>11191.2</v>
      </c>
      <c r="CL14" s="162">
        <v>11097.1</v>
      </c>
      <c r="CM14" s="162">
        <v>11361</v>
      </c>
      <c r="CN14" s="162">
        <v>11514.400000000001</v>
      </c>
      <c r="CO14" s="162">
        <v>11591.400000000001</v>
      </c>
      <c r="CP14" s="162">
        <v>12422.5</v>
      </c>
      <c r="CQ14" s="162">
        <v>12667</v>
      </c>
      <c r="CR14" s="162">
        <v>13052.3</v>
      </c>
      <c r="CS14" s="162">
        <v>13053.8</v>
      </c>
      <c r="CT14" s="162">
        <v>13264.3</v>
      </c>
      <c r="CU14" s="162">
        <v>13910.600000000002</v>
      </c>
      <c r="CV14" s="162">
        <v>14011.600000000002</v>
      </c>
      <c r="CW14" s="540">
        <v>14332.8</v>
      </c>
      <c r="CX14" s="162">
        <v>14211.3</v>
      </c>
      <c r="CY14" s="540">
        <v>14517.400000000001</v>
      </c>
      <c r="CZ14" s="540">
        <v>15045.9</v>
      </c>
      <c r="DA14" s="540">
        <v>14787.300000000001</v>
      </c>
      <c r="DB14" s="540">
        <v>14749.817514000002</v>
      </c>
      <c r="DC14" s="137" t="s">
        <v>380</v>
      </c>
      <c r="DD14" s="383"/>
      <c r="DE14" s="383"/>
      <c r="DF14" s="383"/>
      <c r="DG14" s="383"/>
      <c r="DH14" s="383"/>
      <c r="DI14" s="383"/>
      <c r="DJ14" s="383"/>
      <c r="DK14" s="383"/>
      <c r="DL14" s="383"/>
      <c r="DM14" s="383"/>
      <c r="DN14" s="383"/>
      <c r="DO14" s="383"/>
      <c r="DP14" s="93"/>
      <c r="DQ14" s="93"/>
      <c r="DR14" s="93"/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3"/>
      <c r="EL14" s="93"/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  <c r="EZ14" s="93"/>
      <c r="FA14" s="93"/>
      <c r="FB14" s="93"/>
      <c r="FC14" s="93"/>
      <c r="FD14" s="93"/>
      <c r="FE14" s="93"/>
      <c r="FF14" s="93"/>
      <c r="FG14" s="93"/>
      <c r="FH14" s="93"/>
      <c r="FI14" s="93"/>
      <c r="FJ14" s="93"/>
      <c r="FK14" s="93"/>
      <c r="FL14" s="93"/>
      <c r="FM14" s="93"/>
      <c r="FN14" s="93"/>
      <c r="FO14" s="93"/>
      <c r="FP14" s="93"/>
      <c r="FQ14" s="93"/>
      <c r="FR14" s="93"/>
      <c r="FS14" s="93"/>
      <c r="FT14" s="93"/>
      <c r="FU14" s="93"/>
      <c r="FV14" s="93"/>
      <c r="FW14" s="93"/>
      <c r="FX14" s="93"/>
      <c r="FY14" s="93"/>
      <c r="FZ14" s="93"/>
      <c r="GA14" s="93"/>
      <c r="GB14" s="93"/>
      <c r="GC14" s="93"/>
    </row>
    <row r="15" spans="1:185" s="95" customFormat="1" ht="35.1" customHeight="1" x14ac:dyDescent="0.4">
      <c r="A15" s="93"/>
      <c r="B15" s="466" t="s">
        <v>17</v>
      </c>
      <c r="C15" s="96">
        <v>0</v>
      </c>
      <c r="D15" s="96">
        <v>0</v>
      </c>
      <c r="E15" s="96">
        <v>0</v>
      </c>
      <c r="F15" s="96">
        <v>0</v>
      </c>
      <c r="G15" s="96">
        <v>227</v>
      </c>
      <c r="H15" s="96">
        <v>227</v>
      </c>
      <c r="I15" s="96">
        <v>248.8</v>
      </c>
      <c r="J15" s="96">
        <v>0</v>
      </c>
      <c r="K15" s="96">
        <v>0</v>
      </c>
      <c r="L15" s="96">
        <v>0</v>
      </c>
      <c r="M15" s="96">
        <v>510.8</v>
      </c>
      <c r="N15" s="96">
        <v>423.27960000000002</v>
      </c>
      <c r="O15" s="96">
        <v>542.04460000000006</v>
      </c>
      <c r="P15" s="96">
        <v>1711.1877999999999</v>
      </c>
      <c r="Q15" s="96">
        <v>2678.1</v>
      </c>
      <c r="R15" s="96">
        <v>3638.57</v>
      </c>
      <c r="S15" s="96">
        <v>4256.3</v>
      </c>
      <c r="T15" s="96">
        <v>5282.1</v>
      </c>
      <c r="U15" s="96">
        <v>5145.3999999999996</v>
      </c>
      <c r="V15" s="159">
        <v>4305.3</v>
      </c>
      <c r="W15" s="159">
        <v>4658.1000000000004</v>
      </c>
      <c r="X15" s="159">
        <v>4589.7</v>
      </c>
      <c r="Y15" s="159">
        <v>4295</v>
      </c>
      <c r="Z15" s="159">
        <v>5156.2</v>
      </c>
      <c r="AA15" s="159">
        <v>5144.2</v>
      </c>
      <c r="AB15" s="159">
        <v>4633.3999999999996</v>
      </c>
      <c r="AC15" s="159">
        <v>0</v>
      </c>
      <c r="AD15" s="159">
        <v>0</v>
      </c>
      <c r="AE15" s="159">
        <v>0</v>
      </c>
      <c r="AF15" s="159">
        <v>0</v>
      </c>
      <c r="AG15" s="159">
        <v>0</v>
      </c>
      <c r="AH15" s="159">
        <v>0</v>
      </c>
      <c r="AI15" s="159">
        <v>0</v>
      </c>
      <c r="AJ15" s="159">
        <v>0</v>
      </c>
      <c r="AK15" s="159">
        <v>0</v>
      </c>
      <c r="AL15" s="159">
        <v>0</v>
      </c>
      <c r="AM15" s="159">
        <v>0</v>
      </c>
      <c r="AN15" s="159">
        <v>0</v>
      </c>
      <c r="AO15" s="159">
        <v>0</v>
      </c>
      <c r="AP15" s="159">
        <v>0</v>
      </c>
      <c r="AQ15" s="159">
        <v>0</v>
      </c>
      <c r="AR15" s="159">
        <v>510.8</v>
      </c>
      <c r="AS15" s="159">
        <v>474.90940000000001</v>
      </c>
      <c r="AT15" s="159">
        <v>475.411</v>
      </c>
      <c r="AU15" s="159">
        <v>457.32319999999999</v>
      </c>
      <c r="AV15" s="159">
        <v>423.27960000000002</v>
      </c>
      <c r="AW15" s="159">
        <v>440.13060000000002</v>
      </c>
      <c r="AX15" s="159">
        <v>420.94460000000004</v>
      </c>
      <c r="AY15" s="159">
        <v>421.5446</v>
      </c>
      <c r="AZ15" s="159">
        <v>542.04460000000006</v>
      </c>
      <c r="BA15" s="159">
        <v>752.34460000000001</v>
      </c>
      <c r="BB15" s="159">
        <v>769.3931</v>
      </c>
      <c r="BC15" s="159">
        <v>848.30310000000009</v>
      </c>
      <c r="BD15" s="159">
        <v>1711.1877999999999</v>
      </c>
      <c r="BE15" s="159">
        <v>1892.2831999999999</v>
      </c>
      <c r="BF15" s="159">
        <v>2661.4719</v>
      </c>
      <c r="BG15" s="159">
        <v>2678.5</v>
      </c>
      <c r="BH15" s="159">
        <v>2678.1</v>
      </c>
      <c r="BI15" s="159">
        <v>2695.57</v>
      </c>
      <c r="BJ15" s="159">
        <v>2659.07</v>
      </c>
      <c r="BK15" s="159">
        <v>3712.07</v>
      </c>
      <c r="BL15" s="159">
        <v>3638.57</v>
      </c>
      <c r="BM15" s="159">
        <v>3532.6</v>
      </c>
      <c r="BN15" s="159">
        <v>3528.6</v>
      </c>
      <c r="BO15" s="159">
        <v>3590</v>
      </c>
      <c r="BP15" s="159">
        <v>4256.3</v>
      </c>
      <c r="BQ15" s="159">
        <v>4261.3999999999996</v>
      </c>
      <c r="BR15" s="159">
        <v>4615.5</v>
      </c>
      <c r="BS15" s="159">
        <v>4628</v>
      </c>
      <c r="BT15" s="159">
        <v>5282.1</v>
      </c>
      <c r="BU15" s="159">
        <v>5313.9</v>
      </c>
      <c r="BV15" s="159">
        <v>5213.6000000000004</v>
      </c>
      <c r="BW15" s="159">
        <v>5140</v>
      </c>
      <c r="BX15" s="159">
        <v>5145.3999999999996</v>
      </c>
      <c r="BY15" s="159">
        <v>5065.3999999999996</v>
      </c>
      <c r="BZ15" s="159">
        <v>4319.8999999999996</v>
      </c>
      <c r="CA15" s="159">
        <v>4318.8</v>
      </c>
      <c r="CB15" s="159">
        <v>4305.3</v>
      </c>
      <c r="CC15" s="159">
        <v>4302.1000000000004</v>
      </c>
      <c r="CD15" s="159">
        <v>4310.8</v>
      </c>
      <c r="CE15" s="159">
        <v>5533.1</v>
      </c>
      <c r="CF15" s="159">
        <v>4658.1000000000004</v>
      </c>
      <c r="CG15" s="159">
        <v>4646.1000000000004</v>
      </c>
      <c r="CH15" s="159">
        <v>4664.8999999999996</v>
      </c>
      <c r="CI15" s="159">
        <v>4588</v>
      </c>
      <c r="CJ15" s="159">
        <v>4589.7</v>
      </c>
      <c r="CK15" s="159">
        <v>4545.3</v>
      </c>
      <c r="CL15" s="159">
        <v>4288.3999999999996</v>
      </c>
      <c r="CM15" s="159">
        <v>4303.8999999999996</v>
      </c>
      <c r="CN15" s="159">
        <v>4295</v>
      </c>
      <c r="CO15" s="159">
        <v>4238.6000000000004</v>
      </c>
      <c r="CP15" s="159">
        <v>5072.8999999999996</v>
      </c>
      <c r="CQ15" s="159">
        <v>5142.6000000000004</v>
      </c>
      <c r="CR15" s="159">
        <v>5156.2</v>
      </c>
      <c r="CS15" s="159">
        <v>5113.2</v>
      </c>
      <c r="CT15" s="159">
        <v>5091.2</v>
      </c>
      <c r="CU15" s="159">
        <v>5155.2</v>
      </c>
      <c r="CV15" s="159">
        <v>5144.2</v>
      </c>
      <c r="CW15" s="159">
        <v>5144.2</v>
      </c>
      <c r="CX15" s="159">
        <v>4402.7</v>
      </c>
      <c r="CY15" s="542">
        <v>4402.5</v>
      </c>
      <c r="CZ15" s="542">
        <v>4633.3999999999996</v>
      </c>
      <c r="DA15" s="542">
        <v>4180.1000000000004</v>
      </c>
      <c r="DB15" s="542">
        <v>4190.1000000000004</v>
      </c>
      <c r="DC15" s="134" t="s">
        <v>386</v>
      </c>
      <c r="DD15" s="383"/>
      <c r="DE15" s="383"/>
      <c r="DF15" s="383"/>
      <c r="DG15" s="383"/>
      <c r="DH15" s="383"/>
      <c r="DI15" s="383"/>
      <c r="DJ15" s="383"/>
      <c r="DK15" s="383"/>
      <c r="DL15" s="383"/>
      <c r="DM15" s="383"/>
      <c r="DN15" s="383"/>
      <c r="DO15" s="38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3"/>
      <c r="EL15" s="93"/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3"/>
      <c r="FF15" s="93"/>
      <c r="FG15" s="93"/>
      <c r="FH15" s="93"/>
      <c r="FI15" s="93"/>
      <c r="FJ15" s="93"/>
      <c r="FK15" s="93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</row>
    <row r="16" spans="1:185" s="95" customFormat="1" ht="35.1" customHeight="1" x14ac:dyDescent="0.4">
      <c r="A16" s="93"/>
      <c r="B16" s="467" t="s">
        <v>12</v>
      </c>
      <c r="C16" s="98">
        <v>4810.1000000000004</v>
      </c>
      <c r="D16" s="98">
        <v>4651.8999999999996</v>
      </c>
      <c r="E16" s="98">
        <v>5002.1000000000004</v>
      </c>
      <c r="F16" s="98">
        <v>4897.5</v>
      </c>
      <c r="G16" s="98">
        <v>4545.8999999999996</v>
      </c>
      <c r="H16" s="98">
        <v>4155.2</v>
      </c>
      <c r="I16" s="98">
        <v>4144.6000000000004</v>
      </c>
      <c r="J16" s="98">
        <v>4903</v>
      </c>
      <c r="K16" s="98">
        <v>3317</v>
      </c>
      <c r="L16" s="98">
        <v>3437</v>
      </c>
      <c r="M16" s="98">
        <v>3446.0699999999997</v>
      </c>
      <c r="N16" s="98">
        <v>3674.33</v>
      </c>
      <c r="O16" s="98">
        <v>3710.0299999999997</v>
      </c>
      <c r="P16" s="98">
        <v>3748.4400000000005</v>
      </c>
      <c r="Q16" s="98">
        <v>3620.9099999999989</v>
      </c>
      <c r="R16" s="98">
        <v>3803.5499999999997</v>
      </c>
      <c r="S16" s="98">
        <v>4167.8</v>
      </c>
      <c r="T16" s="98">
        <v>4583.5999999999995</v>
      </c>
      <c r="U16" s="98">
        <v>4882.5</v>
      </c>
      <c r="V16" s="161">
        <v>5605.9</v>
      </c>
      <c r="W16" s="161">
        <v>6090.5</v>
      </c>
      <c r="X16" s="161">
        <v>6773.7</v>
      </c>
      <c r="Y16" s="161">
        <v>7219.4</v>
      </c>
      <c r="Z16" s="161">
        <v>7896.0999999999995</v>
      </c>
      <c r="AA16" s="161">
        <v>8867.4000000000015</v>
      </c>
      <c r="AB16" s="161">
        <v>10412.5</v>
      </c>
      <c r="AC16" s="161">
        <v>4804.3999999999996</v>
      </c>
      <c r="AD16" s="161">
        <v>4765.0999999999995</v>
      </c>
      <c r="AE16" s="161">
        <v>4863.7</v>
      </c>
      <c r="AF16" s="161">
        <v>4903</v>
      </c>
      <c r="AG16" s="161">
        <v>3419.4</v>
      </c>
      <c r="AH16" s="161">
        <v>3300.2</v>
      </c>
      <c r="AI16" s="161">
        <v>3252.02</v>
      </c>
      <c r="AJ16" s="161">
        <v>3317</v>
      </c>
      <c r="AK16" s="161">
        <v>3188.9</v>
      </c>
      <c r="AL16" s="161">
        <v>3185.1</v>
      </c>
      <c r="AM16" s="161">
        <v>3329.3</v>
      </c>
      <c r="AN16" s="161">
        <v>3437</v>
      </c>
      <c r="AO16" s="161">
        <v>3383.38</v>
      </c>
      <c r="AP16" s="161">
        <v>3330.58</v>
      </c>
      <c r="AQ16" s="161">
        <v>3439.9999999999995</v>
      </c>
      <c r="AR16" s="161">
        <v>3446.0699999999997</v>
      </c>
      <c r="AS16" s="161">
        <v>3439.5400000000004</v>
      </c>
      <c r="AT16" s="161">
        <v>3419.77</v>
      </c>
      <c r="AU16" s="161">
        <v>3770.96</v>
      </c>
      <c r="AV16" s="161">
        <v>3674.33</v>
      </c>
      <c r="AW16" s="161">
        <v>3796.7899999999995</v>
      </c>
      <c r="AX16" s="161">
        <v>3700.5099999999998</v>
      </c>
      <c r="AY16" s="161">
        <v>3708.79</v>
      </c>
      <c r="AZ16" s="161">
        <v>3710.0299999999997</v>
      </c>
      <c r="BA16" s="161">
        <v>3959.6800000000003</v>
      </c>
      <c r="BB16" s="161">
        <v>3504.3100000000004</v>
      </c>
      <c r="BC16" s="161">
        <v>3682.6</v>
      </c>
      <c r="BD16" s="161">
        <v>3748.4400000000005</v>
      </c>
      <c r="BE16" s="161">
        <v>3747.4299999999985</v>
      </c>
      <c r="BF16" s="161">
        <v>3968.46</v>
      </c>
      <c r="BG16" s="161">
        <v>3613.6799999999994</v>
      </c>
      <c r="BH16" s="161">
        <v>3620.9099999999989</v>
      </c>
      <c r="BI16" s="161">
        <v>3621.95</v>
      </c>
      <c r="BJ16" s="161">
        <v>3555.6499999999996</v>
      </c>
      <c r="BK16" s="161">
        <v>3634.95</v>
      </c>
      <c r="BL16" s="161">
        <v>3803.5499999999997</v>
      </c>
      <c r="BM16" s="161">
        <v>3921.5</v>
      </c>
      <c r="BN16" s="161">
        <v>3905.3999999999996</v>
      </c>
      <c r="BO16" s="161">
        <v>3971.1</v>
      </c>
      <c r="BP16" s="161">
        <v>4167.8</v>
      </c>
      <c r="BQ16" s="161">
        <v>4190.5</v>
      </c>
      <c r="BR16" s="161">
        <v>4144.1000000000004</v>
      </c>
      <c r="BS16" s="161">
        <v>4183.7</v>
      </c>
      <c r="BT16" s="161">
        <v>4583.5999999999995</v>
      </c>
      <c r="BU16" s="161">
        <v>4666</v>
      </c>
      <c r="BV16" s="161">
        <v>4515</v>
      </c>
      <c r="BW16" s="161">
        <v>4718.2</v>
      </c>
      <c r="BX16" s="161">
        <v>4882.5</v>
      </c>
      <c r="BY16" s="161">
        <v>4941.8</v>
      </c>
      <c r="BZ16" s="161">
        <v>5569.2</v>
      </c>
      <c r="CA16" s="161">
        <v>5685.7</v>
      </c>
      <c r="CB16" s="161">
        <v>5605.9</v>
      </c>
      <c r="CC16" s="161">
        <v>5362</v>
      </c>
      <c r="CD16" s="161">
        <v>5335.4</v>
      </c>
      <c r="CE16" s="161">
        <v>5550.3</v>
      </c>
      <c r="CF16" s="161">
        <v>6090.5</v>
      </c>
      <c r="CG16" s="161">
        <v>6086.0999999999995</v>
      </c>
      <c r="CH16" s="161">
        <v>6056.5999999999995</v>
      </c>
      <c r="CI16" s="161">
        <v>6407.5</v>
      </c>
      <c r="CJ16" s="161">
        <v>6773.7</v>
      </c>
      <c r="CK16" s="161">
        <v>6645.9</v>
      </c>
      <c r="CL16" s="161">
        <v>6808.7</v>
      </c>
      <c r="CM16" s="161">
        <v>7057.0999999999995</v>
      </c>
      <c r="CN16" s="161">
        <v>7219.4</v>
      </c>
      <c r="CO16" s="161">
        <v>7352.8</v>
      </c>
      <c r="CP16" s="161">
        <v>7349.5999999999995</v>
      </c>
      <c r="CQ16" s="161">
        <v>7524.4</v>
      </c>
      <c r="CR16" s="161">
        <v>7896.0999999999995</v>
      </c>
      <c r="CS16" s="161">
        <v>7940.5999999999995</v>
      </c>
      <c r="CT16" s="161">
        <v>8173.0999999999995</v>
      </c>
      <c r="CU16" s="161">
        <v>8755.4000000000015</v>
      </c>
      <c r="CV16" s="161">
        <v>8867.4000000000015</v>
      </c>
      <c r="CW16" s="161">
        <v>9188.6</v>
      </c>
      <c r="CX16" s="161">
        <v>9808.6</v>
      </c>
      <c r="CY16" s="543">
        <v>10114.900000000001</v>
      </c>
      <c r="CZ16" s="543">
        <v>10412.5</v>
      </c>
      <c r="DA16" s="543">
        <v>10607.2</v>
      </c>
      <c r="DB16" s="543">
        <v>10559.717514000002</v>
      </c>
      <c r="DC16" s="135" t="s">
        <v>773</v>
      </c>
      <c r="DD16" s="383"/>
      <c r="DE16" s="383"/>
      <c r="DF16" s="383"/>
      <c r="DG16" s="383"/>
      <c r="DH16" s="383"/>
      <c r="DI16" s="383"/>
      <c r="DJ16" s="383"/>
      <c r="DK16" s="383"/>
      <c r="DL16" s="383"/>
      <c r="DM16" s="383"/>
      <c r="DN16" s="383"/>
      <c r="DO16" s="38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</row>
    <row r="17" spans="2:185" s="95" customFormat="1" ht="35.1" customHeight="1" x14ac:dyDescent="0.4">
      <c r="B17" s="736" t="s">
        <v>7</v>
      </c>
      <c r="C17" s="96">
        <v>0</v>
      </c>
      <c r="D17" s="96">
        <v>0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6">
        <v>0</v>
      </c>
      <c r="K17" s="96">
        <v>0</v>
      </c>
      <c r="L17" s="96">
        <v>0</v>
      </c>
      <c r="M17" s="96">
        <v>0</v>
      </c>
      <c r="N17" s="96">
        <v>0</v>
      </c>
      <c r="O17" s="96">
        <v>0</v>
      </c>
      <c r="P17" s="96">
        <v>0</v>
      </c>
      <c r="Q17" s="96">
        <v>0</v>
      </c>
      <c r="R17" s="96">
        <v>0</v>
      </c>
      <c r="S17" s="96">
        <v>0</v>
      </c>
      <c r="T17" s="96">
        <v>0</v>
      </c>
      <c r="U17" s="96">
        <v>0</v>
      </c>
      <c r="V17" s="159">
        <v>0</v>
      </c>
      <c r="W17" s="159">
        <v>0</v>
      </c>
      <c r="X17" s="159">
        <v>0</v>
      </c>
      <c r="Y17" s="159">
        <v>0</v>
      </c>
      <c r="Z17" s="159">
        <v>0</v>
      </c>
      <c r="AA17" s="159">
        <v>0</v>
      </c>
      <c r="AB17" s="159">
        <v>0</v>
      </c>
      <c r="AC17" s="159">
        <v>0</v>
      </c>
      <c r="AD17" s="159">
        <v>0</v>
      </c>
      <c r="AE17" s="159">
        <v>0</v>
      </c>
      <c r="AF17" s="159">
        <v>0</v>
      </c>
      <c r="AG17" s="159">
        <v>0</v>
      </c>
      <c r="AH17" s="159">
        <v>0</v>
      </c>
      <c r="AI17" s="159">
        <v>0</v>
      </c>
      <c r="AJ17" s="159">
        <v>0</v>
      </c>
      <c r="AK17" s="159">
        <v>0</v>
      </c>
      <c r="AL17" s="159">
        <v>0</v>
      </c>
      <c r="AM17" s="159">
        <v>0</v>
      </c>
      <c r="AN17" s="159">
        <v>0</v>
      </c>
      <c r="AO17" s="159">
        <v>0</v>
      </c>
      <c r="AP17" s="159">
        <v>0</v>
      </c>
      <c r="AQ17" s="159">
        <v>0</v>
      </c>
      <c r="AR17" s="159">
        <v>0</v>
      </c>
      <c r="AS17" s="159">
        <v>0</v>
      </c>
      <c r="AT17" s="159">
        <v>0</v>
      </c>
      <c r="AU17" s="159">
        <v>0</v>
      </c>
      <c r="AV17" s="159">
        <v>0</v>
      </c>
      <c r="AW17" s="159">
        <v>0</v>
      </c>
      <c r="AX17" s="159">
        <v>0</v>
      </c>
      <c r="AY17" s="159">
        <v>0</v>
      </c>
      <c r="AZ17" s="159">
        <v>0</v>
      </c>
      <c r="BA17" s="159">
        <v>0</v>
      </c>
      <c r="BB17" s="159">
        <v>0</v>
      </c>
      <c r="BC17" s="159">
        <v>0</v>
      </c>
      <c r="BD17" s="159">
        <v>0</v>
      </c>
      <c r="BE17" s="159">
        <v>0</v>
      </c>
      <c r="BF17" s="159">
        <v>0</v>
      </c>
      <c r="BG17" s="159">
        <v>0</v>
      </c>
      <c r="BH17" s="159">
        <v>0</v>
      </c>
      <c r="BI17" s="159">
        <v>0</v>
      </c>
      <c r="BJ17" s="159">
        <v>0</v>
      </c>
      <c r="BK17" s="159">
        <v>0</v>
      </c>
      <c r="BL17" s="159">
        <v>0</v>
      </c>
      <c r="BM17" s="159">
        <v>0</v>
      </c>
      <c r="BN17" s="159">
        <v>0</v>
      </c>
      <c r="BO17" s="159">
        <v>0</v>
      </c>
      <c r="BP17" s="159">
        <v>0</v>
      </c>
      <c r="BQ17" s="159">
        <v>0</v>
      </c>
      <c r="BR17" s="159">
        <v>0</v>
      </c>
      <c r="BS17" s="159">
        <v>0</v>
      </c>
      <c r="BT17" s="159">
        <v>0</v>
      </c>
      <c r="BU17" s="159">
        <v>0</v>
      </c>
      <c r="BV17" s="159">
        <v>0</v>
      </c>
      <c r="BW17" s="159">
        <v>0</v>
      </c>
      <c r="BX17" s="159">
        <v>0</v>
      </c>
      <c r="BY17" s="159">
        <v>0</v>
      </c>
      <c r="BZ17" s="159">
        <v>0</v>
      </c>
      <c r="CA17" s="159">
        <v>0</v>
      </c>
      <c r="CB17" s="159">
        <v>0</v>
      </c>
      <c r="CC17" s="159">
        <v>0</v>
      </c>
      <c r="CD17" s="159">
        <v>0</v>
      </c>
      <c r="CE17" s="159">
        <v>0</v>
      </c>
      <c r="CF17" s="159">
        <v>0</v>
      </c>
      <c r="CG17" s="159">
        <v>0</v>
      </c>
      <c r="CH17" s="159">
        <v>0</v>
      </c>
      <c r="CI17" s="159">
        <v>0</v>
      </c>
      <c r="CJ17" s="159">
        <v>0</v>
      </c>
      <c r="CK17" s="159">
        <v>0</v>
      </c>
      <c r="CL17" s="159">
        <v>0</v>
      </c>
      <c r="CM17" s="159">
        <v>0</v>
      </c>
      <c r="CN17" s="159">
        <v>0</v>
      </c>
      <c r="CO17" s="159">
        <v>0</v>
      </c>
      <c r="CP17" s="159">
        <v>0</v>
      </c>
      <c r="CQ17" s="159">
        <v>0</v>
      </c>
      <c r="CR17" s="159">
        <v>0</v>
      </c>
      <c r="CS17" s="159">
        <v>0</v>
      </c>
      <c r="CT17" s="159">
        <v>0</v>
      </c>
      <c r="CU17" s="159">
        <v>0</v>
      </c>
      <c r="CV17" s="159">
        <v>0</v>
      </c>
      <c r="CW17" s="542">
        <v>0</v>
      </c>
      <c r="CX17" s="159">
        <v>0</v>
      </c>
      <c r="CY17" s="542">
        <v>0</v>
      </c>
      <c r="CZ17" s="542">
        <v>0</v>
      </c>
      <c r="DA17" s="542">
        <v>0</v>
      </c>
      <c r="DB17" s="542">
        <v>0</v>
      </c>
      <c r="DC17" s="134" t="s">
        <v>385</v>
      </c>
      <c r="DD17" s="383"/>
      <c r="DE17" s="383"/>
      <c r="DF17" s="383"/>
      <c r="DG17" s="383"/>
      <c r="DH17" s="383"/>
      <c r="DI17" s="383"/>
      <c r="DJ17" s="383"/>
      <c r="DK17" s="383"/>
      <c r="DL17" s="383"/>
      <c r="DM17" s="383"/>
      <c r="DN17" s="383"/>
      <c r="DO17" s="383"/>
      <c r="DP17" s="93"/>
      <c r="DQ17" s="93"/>
      <c r="DR17" s="93"/>
      <c r="DS17" s="93"/>
      <c r="DT17" s="93"/>
      <c r="DU17" s="93"/>
      <c r="DV17" s="93"/>
      <c r="DW17" s="93"/>
      <c r="DX17" s="93"/>
      <c r="DY17" s="93"/>
      <c r="DZ17" s="93"/>
      <c r="EA17" s="93"/>
      <c r="EB17" s="93"/>
      <c r="EC17" s="93"/>
      <c r="ED17" s="93"/>
      <c r="EE17" s="93"/>
      <c r="EF17" s="93"/>
      <c r="EG17" s="93"/>
      <c r="EH17" s="93"/>
      <c r="EI17" s="93"/>
      <c r="EJ17" s="93"/>
      <c r="EK17" s="93"/>
      <c r="EL17" s="93"/>
      <c r="EM17" s="93"/>
      <c r="EN17" s="93"/>
      <c r="EO17" s="93"/>
      <c r="EP17" s="93"/>
      <c r="EQ17" s="93"/>
      <c r="ER17" s="93"/>
      <c r="ES17" s="93"/>
      <c r="ET17" s="93"/>
      <c r="EU17" s="93"/>
      <c r="EV17" s="93"/>
      <c r="EW17" s="93"/>
      <c r="EX17" s="93"/>
      <c r="EY17" s="93"/>
      <c r="EZ17" s="93"/>
      <c r="FA17" s="93"/>
      <c r="FB17" s="93"/>
      <c r="FC17" s="93"/>
      <c r="FD17" s="93"/>
      <c r="FE17" s="93"/>
      <c r="FF17" s="93"/>
      <c r="FG17" s="93"/>
      <c r="FH17" s="93"/>
      <c r="FI17" s="93"/>
      <c r="FJ17" s="93"/>
      <c r="FK17" s="93"/>
      <c r="FL17" s="93"/>
      <c r="FM17" s="93"/>
      <c r="FN17" s="93"/>
      <c r="FO17" s="93"/>
      <c r="FP17" s="93"/>
      <c r="FQ17" s="93"/>
      <c r="FR17" s="93"/>
      <c r="FS17" s="93"/>
      <c r="FT17" s="93"/>
      <c r="FU17" s="93"/>
      <c r="FV17" s="93"/>
      <c r="FW17" s="93"/>
      <c r="FX17" s="93"/>
      <c r="FY17" s="93"/>
      <c r="FZ17" s="93"/>
      <c r="GA17" s="93"/>
      <c r="GB17" s="93"/>
      <c r="GC17" s="93"/>
    </row>
    <row r="18" spans="2:185" s="95" customFormat="1" ht="35.1" customHeight="1" x14ac:dyDescent="0.4">
      <c r="B18" s="467" t="s">
        <v>772</v>
      </c>
      <c r="C18" s="98">
        <v>0</v>
      </c>
      <c r="D18" s="98">
        <v>0</v>
      </c>
      <c r="E18" s="98">
        <v>0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98">
        <v>0</v>
      </c>
      <c r="P18" s="98">
        <v>0</v>
      </c>
      <c r="Q18" s="98">
        <v>0</v>
      </c>
      <c r="R18" s="98">
        <v>0</v>
      </c>
      <c r="S18" s="98">
        <v>0</v>
      </c>
      <c r="T18" s="98">
        <v>0</v>
      </c>
      <c r="U18" s="98">
        <v>0</v>
      </c>
      <c r="V18" s="161">
        <v>0</v>
      </c>
      <c r="W18" s="161">
        <v>0</v>
      </c>
      <c r="X18" s="161">
        <v>0</v>
      </c>
      <c r="Y18" s="161">
        <v>0</v>
      </c>
      <c r="Z18" s="161">
        <v>0</v>
      </c>
      <c r="AA18" s="161">
        <v>0</v>
      </c>
      <c r="AB18" s="161">
        <v>0</v>
      </c>
      <c r="AC18" s="161">
        <v>0</v>
      </c>
      <c r="AD18" s="161">
        <v>0</v>
      </c>
      <c r="AE18" s="161">
        <v>0</v>
      </c>
      <c r="AF18" s="161">
        <v>0</v>
      </c>
      <c r="AG18" s="161">
        <v>0</v>
      </c>
      <c r="AH18" s="161">
        <v>0</v>
      </c>
      <c r="AI18" s="161">
        <v>0</v>
      </c>
      <c r="AJ18" s="161">
        <v>0</v>
      </c>
      <c r="AK18" s="161">
        <v>0</v>
      </c>
      <c r="AL18" s="161">
        <v>0</v>
      </c>
      <c r="AM18" s="161">
        <v>0</v>
      </c>
      <c r="AN18" s="161">
        <v>0</v>
      </c>
      <c r="AO18" s="161">
        <v>0</v>
      </c>
      <c r="AP18" s="161">
        <v>0</v>
      </c>
      <c r="AQ18" s="161">
        <v>0</v>
      </c>
      <c r="AR18" s="161">
        <v>0</v>
      </c>
      <c r="AS18" s="161">
        <v>0</v>
      </c>
      <c r="AT18" s="161">
        <v>0</v>
      </c>
      <c r="AU18" s="161">
        <v>0</v>
      </c>
      <c r="AV18" s="161">
        <v>0</v>
      </c>
      <c r="AW18" s="161">
        <v>0</v>
      </c>
      <c r="AX18" s="161">
        <v>0</v>
      </c>
      <c r="AY18" s="161">
        <v>0</v>
      </c>
      <c r="AZ18" s="161">
        <v>0</v>
      </c>
      <c r="BA18" s="161">
        <v>0</v>
      </c>
      <c r="BB18" s="161">
        <v>0</v>
      </c>
      <c r="BC18" s="161">
        <v>0</v>
      </c>
      <c r="BD18" s="161">
        <v>0</v>
      </c>
      <c r="BE18" s="161">
        <v>0</v>
      </c>
      <c r="BF18" s="161">
        <v>0</v>
      </c>
      <c r="BG18" s="161">
        <v>0</v>
      </c>
      <c r="BH18" s="161">
        <v>0</v>
      </c>
      <c r="BI18" s="161">
        <v>0</v>
      </c>
      <c r="BJ18" s="161">
        <v>0</v>
      </c>
      <c r="BK18" s="161">
        <v>0</v>
      </c>
      <c r="BL18" s="161">
        <v>0</v>
      </c>
      <c r="BM18" s="161">
        <v>0</v>
      </c>
      <c r="BN18" s="161">
        <v>0</v>
      </c>
      <c r="BO18" s="161">
        <v>0</v>
      </c>
      <c r="BP18" s="161">
        <v>0</v>
      </c>
      <c r="BQ18" s="161">
        <v>0</v>
      </c>
      <c r="BR18" s="161">
        <v>0</v>
      </c>
      <c r="BS18" s="161">
        <v>0</v>
      </c>
      <c r="BT18" s="161">
        <v>0</v>
      </c>
      <c r="BU18" s="161">
        <v>0</v>
      </c>
      <c r="BV18" s="161">
        <v>0</v>
      </c>
      <c r="BW18" s="161">
        <v>0</v>
      </c>
      <c r="BX18" s="161">
        <v>0</v>
      </c>
      <c r="BY18" s="161">
        <v>0</v>
      </c>
      <c r="BZ18" s="161">
        <v>0</v>
      </c>
      <c r="CA18" s="161">
        <v>0</v>
      </c>
      <c r="CB18" s="161">
        <v>0</v>
      </c>
      <c r="CC18" s="161">
        <v>0</v>
      </c>
      <c r="CD18" s="161">
        <v>0</v>
      </c>
      <c r="CE18" s="161">
        <v>0</v>
      </c>
      <c r="CF18" s="161">
        <v>0</v>
      </c>
      <c r="CG18" s="161">
        <v>0</v>
      </c>
      <c r="CH18" s="161">
        <v>0</v>
      </c>
      <c r="CI18" s="161">
        <v>0</v>
      </c>
      <c r="CJ18" s="161">
        <v>0</v>
      </c>
      <c r="CK18" s="161">
        <v>0</v>
      </c>
      <c r="CL18" s="161">
        <v>0</v>
      </c>
      <c r="CM18" s="161">
        <v>0</v>
      </c>
      <c r="CN18" s="161">
        <v>0</v>
      </c>
      <c r="CO18" s="161">
        <v>0</v>
      </c>
      <c r="CP18" s="161">
        <v>0</v>
      </c>
      <c r="CQ18" s="161">
        <v>0</v>
      </c>
      <c r="CR18" s="161">
        <v>0</v>
      </c>
      <c r="CS18" s="161">
        <v>0</v>
      </c>
      <c r="CT18" s="161">
        <v>0</v>
      </c>
      <c r="CU18" s="161">
        <v>0</v>
      </c>
      <c r="CV18" s="161">
        <v>0</v>
      </c>
      <c r="CW18" s="543">
        <v>0</v>
      </c>
      <c r="CX18" s="161">
        <v>0</v>
      </c>
      <c r="CY18" s="543">
        <v>0</v>
      </c>
      <c r="CZ18" s="543">
        <v>0</v>
      </c>
      <c r="DA18" s="543">
        <v>0</v>
      </c>
      <c r="DB18" s="543">
        <v>0</v>
      </c>
      <c r="DC18" s="135" t="s">
        <v>776</v>
      </c>
      <c r="DD18" s="383"/>
      <c r="DE18" s="383"/>
      <c r="DF18" s="383"/>
      <c r="DG18" s="383"/>
      <c r="DH18" s="383"/>
      <c r="DI18" s="383"/>
      <c r="DJ18" s="383"/>
      <c r="DK18" s="383"/>
      <c r="DL18" s="383"/>
      <c r="DM18" s="383"/>
      <c r="DN18" s="383"/>
      <c r="DO18" s="38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</row>
    <row r="19" spans="2:185" s="95" customFormat="1" ht="35.1" customHeight="1" x14ac:dyDescent="0.4">
      <c r="B19" s="468" t="s">
        <v>16</v>
      </c>
      <c r="C19" s="97">
        <v>311.89999999999998</v>
      </c>
      <c r="D19" s="97">
        <v>298.09999999999997</v>
      </c>
      <c r="E19" s="97">
        <v>376.59999999999997</v>
      </c>
      <c r="F19" s="97">
        <v>454.90000000000003</v>
      </c>
      <c r="G19" s="97">
        <v>505.7</v>
      </c>
      <c r="H19" s="97">
        <v>483.4</v>
      </c>
      <c r="I19" s="97">
        <v>501.1</v>
      </c>
      <c r="J19" s="97">
        <v>264.10000000000002</v>
      </c>
      <c r="K19" s="97">
        <v>295.20000000000005</v>
      </c>
      <c r="L19" s="97">
        <v>408.09999999999997</v>
      </c>
      <c r="M19" s="97">
        <v>765.90000000000009</v>
      </c>
      <c r="N19" s="97">
        <v>406.13</v>
      </c>
      <c r="O19" s="97">
        <v>1157.78</v>
      </c>
      <c r="P19" s="97">
        <v>2376.25</v>
      </c>
      <c r="Q19" s="97">
        <v>2410.44</v>
      </c>
      <c r="R19" s="97">
        <v>2511.3000000000002</v>
      </c>
      <c r="S19" s="97">
        <v>2160.9</v>
      </c>
      <c r="T19" s="97">
        <v>1862.8</v>
      </c>
      <c r="U19" s="97">
        <v>2195.8000000000002</v>
      </c>
      <c r="V19" s="160">
        <v>1939.9</v>
      </c>
      <c r="W19" s="160">
        <v>2299.3000000000002</v>
      </c>
      <c r="X19" s="160">
        <v>2834.1</v>
      </c>
      <c r="Y19" s="160">
        <v>2759.1000000000004</v>
      </c>
      <c r="Z19" s="160">
        <v>2686.5</v>
      </c>
      <c r="AA19" s="160">
        <v>2492.3000000000002</v>
      </c>
      <c r="AB19" s="160">
        <v>2624.2</v>
      </c>
      <c r="AC19" s="160">
        <v>302.5</v>
      </c>
      <c r="AD19" s="160">
        <v>285.10000000000002</v>
      </c>
      <c r="AE19" s="160">
        <v>275.79999999999995</v>
      </c>
      <c r="AF19" s="160">
        <v>264.10000000000002</v>
      </c>
      <c r="AG19" s="160">
        <v>328.6</v>
      </c>
      <c r="AH19" s="160">
        <v>313.7</v>
      </c>
      <c r="AI19" s="160">
        <v>303.40000000000003</v>
      </c>
      <c r="AJ19" s="160">
        <v>295.20000000000005</v>
      </c>
      <c r="AK19" s="160">
        <v>313.7</v>
      </c>
      <c r="AL19" s="160">
        <v>357.4</v>
      </c>
      <c r="AM19" s="160">
        <v>539.29999999999995</v>
      </c>
      <c r="AN19" s="160">
        <v>408.09999999999997</v>
      </c>
      <c r="AO19" s="160">
        <v>422.4</v>
      </c>
      <c r="AP19" s="160">
        <v>446</v>
      </c>
      <c r="AQ19" s="160">
        <v>777.1</v>
      </c>
      <c r="AR19" s="160">
        <v>765.90000000000009</v>
      </c>
      <c r="AS19" s="160">
        <v>768.6</v>
      </c>
      <c r="AT19" s="160">
        <v>767.4</v>
      </c>
      <c r="AU19" s="160">
        <v>391.5</v>
      </c>
      <c r="AV19" s="160">
        <v>406.13</v>
      </c>
      <c r="AW19" s="160">
        <v>394.88</v>
      </c>
      <c r="AX19" s="160">
        <v>388</v>
      </c>
      <c r="AY19" s="160">
        <v>664.7299999999999</v>
      </c>
      <c r="AZ19" s="160">
        <v>1157.78</v>
      </c>
      <c r="BA19" s="160">
        <v>1803.699518896</v>
      </c>
      <c r="BB19" s="160">
        <v>2235.59</v>
      </c>
      <c r="BC19" s="160">
        <v>2164.02</v>
      </c>
      <c r="BD19" s="160">
        <v>2376.25</v>
      </c>
      <c r="BE19" s="160">
        <v>2333.1000000000004</v>
      </c>
      <c r="BF19" s="160">
        <v>2525.1999999999998</v>
      </c>
      <c r="BG19" s="160">
        <v>2514</v>
      </c>
      <c r="BH19" s="160">
        <v>2410.44</v>
      </c>
      <c r="BI19" s="160">
        <v>2236.7749999999996</v>
      </c>
      <c r="BJ19" s="160">
        <v>2323.6</v>
      </c>
      <c r="BK19" s="160">
        <v>2631.4</v>
      </c>
      <c r="BL19" s="160">
        <v>2511.3000000000002</v>
      </c>
      <c r="BM19" s="160">
        <v>2430.6</v>
      </c>
      <c r="BN19" s="160">
        <v>2342.5</v>
      </c>
      <c r="BO19" s="160">
        <v>2357.1999999999998</v>
      </c>
      <c r="BP19" s="160">
        <v>2160.9</v>
      </c>
      <c r="BQ19" s="160">
        <v>2087.6</v>
      </c>
      <c r="BR19" s="160">
        <v>2086</v>
      </c>
      <c r="BS19" s="160">
        <v>1971.8</v>
      </c>
      <c r="BT19" s="160">
        <v>1862.8</v>
      </c>
      <c r="BU19" s="160">
        <v>1747.8999999999999</v>
      </c>
      <c r="BV19" s="160">
        <v>1623.1000000000001</v>
      </c>
      <c r="BW19" s="160">
        <v>1866.2</v>
      </c>
      <c r="BX19" s="160">
        <v>2195.8000000000002</v>
      </c>
      <c r="BY19" s="160">
        <v>2116.9</v>
      </c>
      <c r="BZ19" s="160">
        <v>2128.8999999999996</v>
      </c>
      <c r="CA19" s="160">
        <v>2024</v>
      </c>
      <c r="CB19" s="160">
        <v>1939.9</v>
      </c>
      <c r="CC19" s="160">
        <v>1952.5</v>
      </c>
      <c r="CD19" s="160">
        <v>2193.8000000000002</v>
      </c>
      <c r="CE19" s="160">
        <v>2195.4</v>
      </c>
      <c r="CF19" s="160">
        <v>2299.3000000000002</v>
      </c>
      <c r="CG19" s="160">
        <v>2138.1999999999998</v>
      </c>
      <c r="CH19" s="160">
        <v>2280.5</v>
      </c>
      <c r="CI19" s="160">
        <v>2569.3000000000002</v>
      </c>
      <c r="CJ19" s="160">
        <v>2834.1</v>
      </c>
      <c r="CK19" s="160">
        <v>2782.8</v>
      </c>
      <c r="CL19" s="160">
        <v>2442.5</v>
      </c>
      <c r="CM19" s="160">
        <v>2471.3999999999996</v>
      </c>
      <c r="CN19" s="160">
        <v>2759.1000000000004</v>
      </c>
      <c r="CO19" s="160">
        <v>2767.7</v>
      </c>
      <c r="CP19" s="160">
        <v>2734.3</v>
      </c>
      <c r="CQ19" s="160">
        <v>2677.8</v>
      </c>
      <c r="CR19" s="160">
        <v>2686.5</v>
      </c>
      <c r="CS19" s="160">
        <v>2750.6</v>
      </c>
      <c r="CT19" s="160">
        <v>2684.1</v>
      </c>
      <c r="CU19" s="160">
        <v>2589.5</v>
      </c>
      <c r="CV19" s="160">
        <v>2492.3000000000002</v>
      </c>
      <c r="CW19" s="541">
        <v>2474.8000000000002</v>
      </c>
      <c r="CX19" s="160">
        <v>2574.8999999999996</v>
      </c>
      <c r="CY19" s="541">
        <v>2450.7000000000003</v>
      </c>
      <c r="CZ19" s="541">
        <v>2624.2</v>
      </c>
      <c r="DA19" s="541">
        <v>2588.3000000000002</v>
      </c>
      <c r="DB19" s="541">
        <v>2678.9</v>
      </c>
      <c r="DC19" s="136" t="s">
        <v>15</v>
      </c>
      <c r="DD19" s="383"/>
      <c r="DE19" s="383"/>
      <c r="DF19" s="383"/>
      <c r="DG19" s="383"/>
      <c r="DH19" s="383"/>
      <c r="DI19" s="383"/>
      <c r="DJ19" s="383"/>
      <c r="DK19" s="383"/>
      <c r="DL19" s="383"/>
      <c r="DM19" s="383"/>
      <c r="DN19" s="383"/>
      <c r="DO19" s="38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</row>
    <row r="20" spans="2:185" s="95" customFormat="1" ht="35.1" customHeight="1" x14ac:dyDescent="0.4">
      <c r="B20" s="465" t="s">
        <v>8</v>
      </c>
      <c r="C20" s="94">
        <v>181.5</v>
      </c>
      <c r="D20" s="94">
        <v>112.3</v>
      </c>
      <c r="E20" s="94">
        <v>112.2</v>
      </c>
      <c r="F20" s="94">
        <v>124.8</v>
      </c>
      <c r="G20" s="94">
        <v>127.8</v>
      </c>
      <c r="H20" s="94">
        <v>128.5</v>
      </c>
      <c r="I20" s="94">
        <v>125.9</v>
      </c>
      <c r="J20" s="94">
        <v>183</v>
      </c>
      <c r="K20" s="94">
        <v>257.10000000000002</v>
      </c>
      <c r="L20" s="94">
        <v>118.3</v>
      </c>
      <c r="M20" s="94">
        <v>464.6</v>
      </c>
      <c r="N20" s="94">
        <v>109.6</v>
      </c>
      <c r="O20" s="94">
        <v>612.9</v>
      </c>
      <c r="P20" s="94">
        <v>1348.8500000000001</v>
      </c>
      <c r="Q20" s="94">
        <v>1196.5</v>
      </c>
      <c r="R20" s="94">
        <v>961.2</v>
      </c>
      <c r="S20" s="94">
        <v>766.8</v>
      </c>
      <c r="T20" s="94">
        <v>664</v>
      </c>
      <c r="U20" s="94">
        <v>1412.6</v>
      </c>
      <c r="V20" s="162">
        <v>1347.7</v>
      </c>
      <c r="W20" s="162">
        <v>1286.9000000000001</v>
      </c>
      <c r="X20" s="162">
        <v>1111.0999999999999</v>
      </c>
      <c r="Y20" s="162">
        <v>806.8</v>
      </c>
      <c r="Z20" s="162">
        <v>809.8</v>
      </c>
      <c r="AA20" s="162">
        <v>553.1</v>
      </c>
      <c r="AB20" s="162">
        <v>548.6</v>
      </c>
      <c r="AC20" s="162">
        <v>182.8</v>
      </c>
      <c r="AD20" s="162">
        <v>183.2</v>
      </c>
      <c r="AE20" s="162">
        <v>180.1</v>
      </c>
      <c r="AF20" s="162">
        <v>183</v>
      </c>
      <c r="AG20" s="162">
        <v>251.6</v>
      </c>
      <c r="AH20" s="162">
        <v>252.2</v>
      </c>
      <c r="AI20" s="162">
        <v>251.8</v>
      </c>
      <c r="AJ20" s="162">
        <v>257.10000000000002</v>
      </c>
      <c r="AK20" s="162">
        <v>255.1</v>
      </c>
      <c r="AL20" s="162">
        <v>283.39999999999998</v>
      </c>
      <c r="AM20" s="162">
        <v>266.5</v>
      </c>
      <c r="AN20" s="162">
        <v>118.3</v>
      </c>
      <c r="AO20" s="162">
        <v>113.9</v>
      </c>
      <c r="AP20" s="162">
        <v>117.6</v>
      </c>
      <c r="AQ20" s="162">
        <v>465.5</v>
      </c>
      <c r="AR20" s="162">
        <v>464.6</v>
      </c>
      <c r="AS20" s="162">
        <v>464.5</v>
      </c>
      <c r="AT20" s="162">
        <v>464.7</v>
      </c>
      <c r="AU20" s="162">
        <v>110</v>
      </c>
      <c r="AV20" s="162">
        <v>109.6</v>
      </c>
      <c r="AW20" s="162">
        <v>109.89999999999999</v>
      </c>
      <c r="AX20" s="162">
        <v>108.1</v>
      </c>
      <c r="AY20" s="162">
        <v>108.3</v>
      </c>
      <c r="AZ20" s="162">
        <v>612.9</v>
      </c>
      <c r="BA20" s="162">
        <v>1280</v>
      </c>
      <c r="BB20" s="162">
        <v>1450.6</v>
      </c>
      <c r="BC20" s="162">
        <v>1363.6</v>
      </c>
      <c r="BD20" s="162">
        <v>1348.8500000000001</v>
      </c>
      <c r="BE20" s="162">
        <v>1302.2</v>
      </c>
      <c r="BF20" s="162">
        <v>1324.3999999999999</v>
      </c>
      <c r="BG20" s="162">
        <v>1361.6</v>
      </c>
      <c r="BH20" s="162">
        <v>1196.5</v>
      </c>
      <c r="BI20" s="162">
        <v>1080.0999999999999</v>
      </c>
      <c r="BJ20" s="162">
        <v>1071</v>
      </c>
      <c r="BK20" s="162">
        <v>1026.3</v>
      </c>
      <c r="BL20" s="162">
        <v>961.2</v>
      </c>
      <c r="BM20" s="162">
        <v>863.4</v>
      </c>
      <c r="BN20" s="162">
        <v>827.6</v>
      </c>
      <c r="BO20" s="162">
        <v>857.1</v>
      </c>
      <c r="BP20" s="162">
        <v>766.8</v>
      </c>
      <c r="BQ20" s="162">
        <v>761.1</v>
      </c>
      <c r="BR20" s="162">
        <v>722.9</v>
      </c>
      <c r="BS20" s="162">
        <v>705.7</v>
      </c>
      <c r="BT20" s="162">
        <v>664</v>
      </c>
      <c r="BU20" s="162">
        <v>624.29999999999995</v>
      </c>
      <c r="BV20" s="162">
        <v>624.70000000000005</v>
      </c>
      <c r="BW20" s="162">
        <v>958.5</v>
      </c>
      <c r="BX20" s="162">
        <v>1412.6</v>
      </c>
      <c r="BY20" s="162">
        <v>1390.4</v>
      </c>
      <c r="BZ20" s="162">
        <v>1376.6</v>
      </c>
      <c r="CA20" s="162">
        <v>1360.7</v>
      </c>
      <c r="CB20" s="162">
        <v>1347.7</v>
      </c>
      <c r="CC20" s="162">
        <v>1319.3</v>
      </c>
      <c r="CD20" s="162">
        <v>1313.7</v>
      </c>
      <c r="CE20" s="162">
        <v>1300.9000000000001</v>
      </c>
      <c r="CF20" s="162">
        <v>1286.9000000000001</v>
      </c>
      <c r="CG20" s="162">
        <v>1154.7</v>
      </c>
      <c r="CH20" s="162">
        <v>1147.5</v>
      </c>
      <c r="CI20" s="162">
        <v>1132.8</v>
      </c>
      <c r="CJ20" s="162">
        <v>1111.0999999999999</v>
      </c>
      <c r="CK20" s="162">
        <v>1100.4000000000001</v>
      </c>
      <c r="CL20" s="162">
        <v>836.4</v>
      </c>
      <c r="CM20" s="162">
        <v>820.2</v>
      </c>
      <c r="CN20" s="162">
        <v>806.8</v>
      </c>
      <c r="CO20" s="162">
        <v>796</v>
      </c>
      <c r="CP20" s="162">
        <v>782.9</v>
      </c>
      <c r="CQ20" s="162">
        <v>771.9</v>
      </c>
      <c r="CR20" s="162">
        <v>809.8</v>
      </c>
      <c r="CS20" s="162">
        <v>801.5</v>
      </c>
      <c r="CT20" s="162">
        <v>800.5</v>
      </c>
      <c r="CU20" s="162">
        <v>603.1</v>
      </c>
      <c r="CV20" s="162">
        <v>553.1</v>
      </c>
      <c r="CW20" s="540">
        <v>551.1</v>
      </c>
      <c r="CX20" s="162">
        <v>550.29999999999995</v>
      </c>
      <c r="CY20" s="540">
        <v>549.4</v>
      </c>
      <c r="CZ20" s="540">
        <v>548.6</v>
      </c>
      <c r="DA20" s="540">
        <v>546.79999999999995</v>
      </c>
      <c r="DB20" s="540">
        <v>546</v>
      </c>
      <c r="DC20" s="137" t="s">
        <v>378</v>
      </c>
      <c r="DD20" s="383"/>
      <c r="DE20" s="383"/>
      <c r="DF20" s="383"/>
      <c r="DG20" s="383"/>
      <c r="DH20" s="383"/>
      <c r="DI20" s="383"/>
      <c r="DJ20" s="383"/>
      <c r="DK20" s="383"/>
      <c r="DL20" s="383"/>
      <c r="DM20" s="383"/>
      <c r="DN20" s="383"/>
      <c r="DO20" s="383"/>
      <c r="DP20" s="93"/>
      <c r="DQ20" s="93"/>
      <c r="DR20" s="93"/>
      <c r="DS20" s="93"/>
      <c r="DT20" s="93"/>
      <c r="DU20" s="93"/>
      <c r="DV20" s="93"/>
      <c r="DW20" s="93"/>
      <c r="DX20" s="93"/>
      <c r="DY20" s="93"/>
      <c r="DZ20" s="93"/>
      <c r="EA20" s="93"/>
      <c r="EB20" s="93"/>
      <c r="EC20" s="93"/>
      <c r="ED20" s="93"/>
      <c r="EE20" s="93"/>
      <c r="EF20" s="93"/>
      <c r="EG20" s="93"/>
      <c r="EH20" s="93"/>
      <c r="EI20" s="93"/>
      <c r="EJ20" s="93"/>
      <c r="EK20" s="93"/>
      <c r="EL20" s="93"/>
      <c r="EM20" s="93"/>
      <c r="EN20" s="93"/>
      <c r="EO20" s="93"/>
      <c r="EP20" s="93"/>
      <c r="EQ20" s="93"/>
      <c r="ER20" s="93"/>
      <c r="ES20" s="93"/>
      <c r="ET20" s="93"/>
      <c r="EU20" s="93"/>
      <c r="EV20" s="93"/>
      <c r="EW20" s="93"/>
      <c r="EX20" s="93"/>
      <c r="EY20" s="93"/>
      <c r="EZ20" s="93"/>
      <c r="FA20" s="93"/>
      <c r="FB20" s="93"/>
      <c r="FC20" s="93"/>
      <c r="FD20" s="93"/>
      <c r="FE20" s="93"/>
      <c r="FF20" s="93"/>
      <c r="FG20" s="93"/>
      <c r="FH20" s="93"/>
      <c r="FI20" s="93"/>
      <c r="FJ20" s="93"/>
      <c r="FK20" s="93"/>
      <c r="FL20" s="93"/>
      <c r="FM20" s="93"/>
      <c r="FN20" s="93"/>
      <c r="FO20" s="93"/>
      <c r="FP20" s="93"/>
      <c r="FQ20" s="93"/>
      <c r="FR20" s="93"/>
      <c r="FS20" s="93"/>
      <c r="FT20" s="93"/>
      <c r="FU20" s="93"/>
      <c r="FV20" s="93"/>
      <c r="FW20" s="93"/>
      <c r="FX20" s="93"/>
      <c r="FY20" s="93"/>
      <c r="FZ20" s="93"/>
      <c r="GA20" s="93"/>
      <c r="GB20" s="93"/>
      <c r="GC20" s="93"/>
    </row>
    <row r="21" spans="2:185" s="95" customFormat="1" ht="35.1" customHeight="1" x14ac:dyDescent="0.4">
      <c r="B21" s="466" t="s">
        <v>775</v>
      </c>
      <c r="C21" s="96">
        <v>0</v>
      </c>
      <c r="D21" s="96">
        <v>0</v>
      </c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6">
        <v>0</v>
      </c>
      <c r="K21" s="96">
        <v>0</v>
      </c>
      <c r="L21" s="96">
        <v>0</v>
      </c>
      <c r="M21" s="96">
        <v>0</v>
      </c>
      <c r="N21" s="96">
        <v>0</v>
      </c>
      <c r="O21" s="96">
        <v>0</v>
      </c>
      <c r="P21" s="96">
        <v>0</v>
      </c>
      <c r="Q21" s="96">
        <v>0</v>
      </c>
      <c r="R21" s="96">
        <v>0</v>
      </c>
      <c r="S21" s="96">
        <v>0</v>
      </c>
      <c r="T21" s="96">
        <v>0</v>
      </c>
      <c r="U21" s="96">
        <v>0</v>
      </c>
      <c r="V21" s="159">
        <v>0</v>
      </c>
      <c r="W21" s="159">
        <v>0</v>
      </c>
      <c r="X21" s="159">
        <v>0</v>
      </c>
      <c r="Y21" s="159">
        <v>0</v>
      </c>
      <c r="Z21" s="159">
        <v>0</v>
      </c>
      <c r="AA21" s="159">
        <v>0</v>
      </c>
      <c r="AB21" s="159">
        <v>0</v>
      </c>
      <c r="AC21" s="159">
        <v>0</v>
      </c>
      <c r="AD21" s="159">
        <v>0</v>
      </c>
      <c r="AE21" s="159">
        <v>0</v>
      </c>
      <c r="AF21" s="159">
        <v>0</v>
      </c>
      <c r="AG21" s="159">
        <v>0</v>
      </c>
      <c r="AH21" s="159">
        <v>0</v>
      </c>
      <c r="AI21" s="159">
        <v>0</v>
      </c>
      <c r="AJ21" s="159">
        <v>0</v>
      </c>
      <c r="AK21" s="159">
        <v>0</v>
      </c>
      <c r="AL21" s="159">
        <v>0</v>
      </c>
      <c r="AM21" s="159">
        <v>0</v>
      </c>
      <c r="AN21" s="159">
        <v>0</v>
      </c>
      <c r="AO21" s="159">
        <v>0</v>
      </c>
      <c r="AP21" s="159">
        <v>0</v>
      </c>
      <c r="AQ21" s="159">
        <v>0</v>
      </c>
      <c r="AR21" s="159">
        <v>0</v>
      </c>
      <c r="AS21" s="159">
        <v>0</v>
      </c>
      <c r="AT21" s="159">
        <v>0</v>
      </c>
      <c r="AU21" s="159">
        <v>0</v>
      </c>
      <c r="AV21" s="159">
        <v>0</v>
      </c>
      <c r="AW21" s="159">
        <v>0</v>
      </c>
      <c r="AX21" s="159">
        <v>0</v>
      </c>
      <c r="AY21" s="159">
        <v>0</v>
      </c>
      <c r="AZ21" s="159">
        <v>0</v>
      </c>
      <c r="BA21" s="159">
        <v>0</v>
      </c>
      <c r="BB21" s="159">
        <v>0</v>
      </c>
      <c r="BC21" s="159">
        <v>0</v>
      </c>
      <c r="BD21" s="159">
        <v>0</v>
      </c>
      <c r="BE21" s="159">
        <v>0</v>
      </c>
      <c r="BF21" s="159">
        <v>0</v>
      </c>
      <c r="BG21" s="159">
        <v>0</v>
      </c>
      <c r="BH21" s="159">
        <v>0</v>
      </c>
      <c r="BI21" s="159">
        <v>0</v>
      </c>
      <c r="BJ21" s="159">
        <v>0</v>
      </c>
      <c r="BK21" s="159">
        <v>0</v>
      </c>
      <c r="BL21" s="159">
        <v>0</v>
      </c>
      <c r="BM21" s="159">
        <v>0</v>
      </c>
      <c r="BN21" s="159">
        <v>0</v>
      </c>
      <c r="BO21" s="159">
        <v>0</v>
      </c>
      <c r="BP21" s="159">
        <v>0</v>
      </c>
      <c r="BQ21" s="159">
        <v>0</v>
      </c>
      <c r="BR21" s="159">
        <v>0</v>
      </c>
      <c r="BS21" s="159">
        <v>0</v>
      </c>
      <c r="BT21" s="159">
        <v>0</v>
      </c>
      <c r="BU21" s="159">
        <v>0</v>
      </c>
      <c r="BV21" s="159">
        <v>0</v>
      </c>
      <c r="BW21" s="159">
        <v>0</v>
      </c>
      <c r="BX21" s="159">
        <v>0</v>
      </c>
      <c r="BY21" s="159">
        <v>0</v>
      </c>
      <c r="BZ21" s="159">
        <v>0</v>
      </c>
      <c r="CA21" s="159">
        <v>0</v>
      </c>
      <c r="CB21" s="159">
        <v>0</v>
      </c>
      <c r="CC21" s="159">
        <v>0</v>
      </c>
      <c r="CD21" s="159">
        <v>0</v>
      </c>
      <c r="CE21" s="159">
        <v>0</v>
      </c>
      <c r="CF21" s="159">
        <v>0</v>
      </c>
      <c r="CG21" s="159">
        <v>0</v>
      </c>
      <c r="CH21" s="159">
        <v>0</v>
      </c>
      <c r="CI21" s="159">
        <v>0</v>
      </c>
      <c r="CJ21" s="159">
        <v>0</v>
      </c>
      <c r="CK21" s="159">
        <v>0</v>
      </c>
      <c r="CL21" s="159">
        <v>0</v>
      </c>
      <c r="CM21" s="159">
        <v>0</v>
      </c>
      <c r="CN21" s="159">
        <v>0</v>
      </c>
      <c r="CO21" s="159">
        <v>0</v>
      </c>
      <c r="CP21" s="159">
        <v>0</v>
      </c>
      <c r="CQ21" s="159">
        <v>0</v>
      </c>
      <c r="CR21" s="159">
        <v>0</v>
      </c>
      <c r="CS21" s="159">
        <v>0</v>
      </c>
      <c r="CT21" s="159">
        <v>0</v>
      </c>
      <c r="CU21" s="159">
        <v>0</v>
      </c>
      <c r="CV21" s="159">
        <v>0</v>
      </c>
      <c r="CW21" s="159">
        <v>0</v>
      </c>
      <c r="CX21" s="159">
        <v>0</v>
      </c>
      <c r="CY21" s="542">
        <v>0</v>
      </c>
      <c r="CZ21" s="542">
        <v>0</v>
      </c>
      <c r="DA21" s="542">
        <v>0</v>
      </c>
      <c r="DB21" s="542">
        <v>0</v>
      </c>
      <c r="DC21" s="134" t="s">
        <v>774</v>
      </c>
      <c r="DD21" s="383"/>
      <c r="DE21" s="383"/>
      <c r="DF21" s="383"/>
      <c r="DG21" s="383"/>
      <c r="DH21" s="383"/>
      <c r="DI21" s="383"/>
      <c r="DJ21" s="383"/>
      <c r="DK21" s="383"/>
      <c r="DL21" s="383"/>
      <c r="DM21" s="383"/>
      <c r="DN21" s="383"/>
      <c r="DO21" s="383"/>
      <c r="DP21" s="93"/>
      <c r="DQ21" s="93"/>
      <c r="DR21" s="93"/>
      <c r="DS21" s="93"/>
      <c r="DT21" s="93"/>
      <c r="DU21" s="93"/>
      <c r="DV21" s="93"/>
      <c r="DW21" s="93"/>
      <c r="DX21" s="93"/>
      <c r="DY21" s="93"/>
      <c r="DZ21" s="93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3"/>
      <c r="EZ21" s="93"/>
      <c r="FA21" s="93"/>
      <c r="FB21" s="93"/>
      <c r="FC21" s="93"/>
      <c r="FD21" s="93"/>
      <c r="FE21" s="93"/>
      <c r="FF21" s="93"/>
      <c r="FG21" s="93"/>
      <c r="FH21" s="93"/>
      <c r="FI21" s="93"/>
      <c r="FJ21" s="93"/>
      <c r="FK21" s="93"/>
      <c r="FL21" s="93"/>
      <c r="FM21" s="93"/>
      <c r="FN21" s="93"/>
      <c r="FO21" s="93"/>
      <c r="FP21" s="93"/>
      <c r="FQ21" s="93"/>
      <c r="FR21" s="93"/>
      <c r="FS21" s="93"/>
      <c r="FT21" s="93"/>
      <c r="FU21" s="93"/>
      <c r="FV21" s="93"/>
      <c r="FW21" s="93"/>
      <c r="FX21" s="93"/>
      <c r="FY21" s="93"/>
      <c r="FZ21" s="93"/>
      <c r="GA21" s="93"/>
      <c r="GB21" s="93"/>
      <c r="GC21" s="93"/>
    </row>
    <row r="22" spans="2:185" s="95" customFormat="1" ht="35.1" customHeight="1" x14ac:dyDescent="0.4">
      <c r="B22" s="467" t="s">
        <v>12</v>
      </c>
      <c r="C22" s="98">
        <v>0</v>
      </c>
      <c r="D22" s="98">
        <v>0</v>
      </c>
      <c r="E22" s="98">
        <v>0</v>
      </c>
      <c r="F22" s="98">
        <v>0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98">
        <v>0</v>
      </c>
      <c r="P22" s="98">
        <v>0</v>
      </c>
      <c r="Q22" s="98">
        <v>0</v>
      </c>
      <c r="R22" s="98">
        <v>0</v>
      </c>
      <c r="S22" s="98">
        <v>0</v>
      </c>
      <c r="T22" s="98">
        <v>0</v>
      </c>
      <c r="U22" s="98">
        <v>0</v>
      </c>
      <c r="V22" s="161">
        <v>0</v>
      </c>
      <c r="W22" s="161">
        <v>0</v>
      </c>
      <c r="X22" s="161">
        <v>0</v>
      </c>
      <c r="Y22" s="161">
        <v>0</v>
      </c>
      <c r="Z22" s="161">
        <v>0</v>
      </c>
      <c r="AA22" s="161">
        <v>0</v>
      </c>
      <c r="AB22" s="161">
        <v>0</v>
      </c>
      <c r="AC22" s="161">
        <v>0</v>
      </c>
      <c r="AD22" s="161">
        <v>0</v>
      </c>
      <c r="AE22" s="161">
        <v>0</v>
      </c>
      <c r="AF22" s="161">
        <v>0</v>
      </c>
      <c r="AG22" s="161">
        <v>0</v>
      </c>
      <c r="AH22" s="161">
        <v>0</v>
      </c>
      <c r="AI22" s="161">
        <v>0</v>
      </c>
      <c r="AJ22" s="161">
        <v>0</v>
      </c>
      <c r="AK22" s="161">
        <v>0</v>
      </c>
      <c r="AL22" s="161">
        <v>0</v>
      </c>
      <c r="AM22" s="161">
        <v>0</v>
      </c>
      <c r="AN22" s="161">
        <v>0</v>
      </c>
      <c r="AO22" s="161">
        <v>0</v>
      </c>
      <c r="AP22" s="161">
        <v>0</v>
      </c>
      <c r="AQ22" s="161">
        <v>0</v>
      </c>
      <c r="AR22" s="161">
        <v>0</v>
      </c>
      <c r="AS22" s="161">
        <v>0</v>
      </c>
      <c r="AT22" s="161">
        <v>0</v>
      </c>
      <c r="AU22" s="161">
        <v>0</v>
      </c>
      <c r="AV22" s="161">
        <v>0</v>
      </c>
      <c r="AW22" s="161">
        <v>0</v>
      </c>
      <c r="AX22" s="161">
        <v>0</v>
      </c>
      <c r="AY22" s="161">
        <v>0</v>
      </c>
      <c r="AZ22" s="161">
        <v>0</v>
      </c>
      <c r="BA22" s="161">
        <v>0</v>
      </c>
      <c r="BB22" s="161">
        <v>0</v>
      </c>
      <c r="BC22" s="161">
        <v>0</v>
      </c>
      <c r="BD22" s="161">
        <v>0</v>
      </c>
      <c r="BE22" s="161">
        <v>0</v>
      </c>
      <c r="BF22" s="161">
        <v>0</v>
      </c>
      <c r="BG22" s="161">
        <v>0</v>
      </c>
      <c r="BH22" s="161">
        <v>0</v>
      </c>
      <c r="BI22" s="161">
        <v>0</v>
      </c>
      <c r="BJ22" s="161">
        <v>0</v>
      </c>
      <c r="BK22" s="161">
        <v>0</v>
      </c>
      <c r="BL22" s="161">
        <v>0</v>
      </c>
      <c r="BM22" s="161">
        <v>0</v>
      </c>
      <c r="BN22" s="161">
        <v>0</v>
      </c>
      <c r="BO22" s="161">
        <v>0</v>
      </c>
      <c r="BP22" s="161">
        <v>0</v>
      </c>
      <c r="BQ22" s="161">
        <v>0</v>
      </c>
      <c r="BR22" s="161">
        <v>0</v>
      </c>
      <c r="BS22" s="161">
        <v>0</v>
      </c>
      <c r="BT22" s="161">
        <v>0</v>
      </c>
      <c r="BU22" s="161">
        <v>0</v>
      </c>
      <c r="BV22" s="161">
        <v>0</v>
      </c>
      <c r="BW22" s="161">
        <v>0</v>
      </c>
      <c r="BX22" s="161">
        <v>0</v>
      </c>
      <c r="BY22" s="161">
        <v>0</v>
      </c>
      <c r="BZ22" s="161">
        <v>0</v>
      </c>
      <c r="CA22" s="161">
        <v>0</v>
      </c>
      <c r="CB22" s="161">
        <v>0</v>
      </c>
      <c r="CC22" s="161">
        <v>0</v>
      </c>
      <c r="CD22" s="161">
        <v>0</v>
      </c>
      <c r="CE22" s="161">
        <v>0</v>
      </c>
      <c r="CF22" s="161">
        <v>0</v>
      </c>
      <c r="CG22" s="161">
        <v>0</v>
      </c>
      <c r="CH22" s="161">
        <v>0</v>
      </c>
      <c r="CI22" s="161">
        <v>0</v>
      </c>
      <c r="CJ22" s="161">
        <v>0</v>
      </c>
      <c r="CK22" s="161">
        <v>0</v>
      </c>
      <c r="CL22" s="161">
        <v>0</v>
      </c>
      <c r="CM22" s="161">
        <v>0</v>
      </c>
      <c r="CN22" s="161">
        <v>0</v>
      </c>
      <c r="CO22" s="161">
        <v>0</v>
      </c>
      <c r="CP22" s="161">
        <v>0</v>
      </c>
      <c r="CQ22" s="161">
        <v>0</v>
      </c>
      <c r="CR22" s="161">
        <v>0</v>
      </c>
      <c r="CS22" s="161">
        <v>0</v>
      </c>
      <c r="CT22" s="161">
        <v>0</v>
      </c>
      <c r="CU22" s="161">
        <v>0</v>
      </c>
      <c r="CV22" s="161">
        <v>0</v>
      </c>
      <c r="CW22" s="161">
        <v>0</v>
      </c>
      <c r="CX22" s="161">
        <v>0</v>
      </c>
      <c r="CY22" s="543">
        <v>0</v>
      </c>
      <c r="CZ22" s="543">
        <v>0</v>
      </c>
      <c r="DA22" s="543">
        <v>0</v>
      </c>
      <c r="DB22" s="543">
        <v>0</v>
      </c>
      <c r="DC22" s="135" t="s">
        <v>773</v>
      </c>
      <c r="DD22" s="383"/>
      <c r="DE22" s="383"/>
      <c r="DF22" s="383"/>
      <c r="DG22" s="383"/>
      <c r="DH22" s="383"/>
      <c r="DI22" s="383"/>
      <c r="DJ22" s="383"/>
      <c r="DK22" s="383"/>
      <c r="DL22" s="383"/>
      <c r="DM22" s="383"/>
      <c r="DN22" s="383"/>
      <c r="DO22" s="383"/>
      <c r="DP22" s="93"/>
      <c r="DQ22" s="93"/>
      <c r="DR22" s="93"/>
      <c r="DS22" s="93"/>
      <c r="DT22" s="93"/>
      <c r="DU22" s="93"/>
      <c r="DV22" s="93"/>
      <c r="DW22" s="93"/>
      <c r="DX22" s="93"/>
      <c r="DY22" s="93"/>
      <c r="DZ22" s="93"/>
      <c r="EA22" s="93"/>
      <c r="EB22" s="93"/>
      <c r="EC22" s="93"/>
      <c r="ED22" s="93"/>
      <c r="EE22" s="93"/>
      <c r="EF22" s="93"/>
      <c r="EG22" s="93"/>
      <c r="EH22" s="93"/>
      <c r="EI22" s="93"/>
      <c r="EJ22" s="93"/>
      <c r="EK22" s="93"/>
      <c r="EL22" s="93"/>
      <c r="EM22" s="93"/>
      <c r="EN22" s="93"/>
      <c r="EO22" s="93"/>
      <c r="EP22" s="93"/>
      <c r="EQ22" s="93"/>
      <c r="ER22" s="93"/>
      <c r="ES22" s="93"/>
      <c r="ET22" s="93"/>
      <c r="EU22" s="93"/>
      <c r="EV22" s="93"/>
      <c r="EW22" s="93"/>
      <c r="EX22" s="93"/>
      <c r="EY22" s="93"/>
      <c r="EZ22" s="93"/>
      <c r="FA22" s="93"/>
      <c r="FB22" s="93"/>
      <c r="FC22" s="93"/>
      <c r="FD22" s="93"/>
      <c r="FE22" s="93"/>
      <c r="FF22" s="93"/>
      <c r="FG22" s="93"/>
      <c r="FH22" s="93"/>
      <c r="FI22" s="93"/>
      <c r="FJ22" s="93"/>
      <c r="FK22" s="93"/>
      <c r="FL22" s="93"/>
      <c r="FM22" s="93"/>
      <c r="FN22" s="93"/>
      <c r="FO22" s="93"/>
      <c r="FP22" s="93"/>
      <c r="FQ22" s="93"/>
      <c r="FR22" s="93"/>
      <c r="FS22" s="93"/>
      <c r="FT22" s="93"/>
      <c r="FU22" s="93"/>
      <c r="FV22" s="93"/>
      <c r="FW22" s="93"/>
      <c r="FX22" s="93"/>
      <c r="FY22" s="93"/>
      <c r="FZ22" s="93"/>
      <c r="GA22" s="93"/>
      <c r="GB22" s="93"/>
      <c r="GC22" s="93"/>
    </row>
    <row r="23" spans="2:185" s="95" customFormat="1" ht="35.1" customHeight="1" x14ac:dyDescent="0.4">
      <c r="B23" s="736" t="s">
        <v>11</v>
      </c>
      <c r="C23" s="96">
        <v>181.5</v>
      </c>
      <c r="D23" s="96">
        <v>112.3</v>
      </c>
      <c r="E23" s="96">
        <v>112.2</v>
      </c>
      <c r="F23" s="96">
        <v>124.8</v>
      </c>
      <c r="G23" s="96">
        <v>127.8</v>
      </c>
      <c r="H23" s="96">
        <v>128.5</v>
      </c>
      <c r="I23" s="96">
        <v>125.9</v>
      </c>
      <c r="J23" s="96">
        <v>183</v>
      </c>
      <c r="K23" s="96">
        <v>257.10000000000002</v>
      </c>
      <c r="L23" s="96">
        <v>118.3</v>
      </c>
      <c r="M23" s="96">
        <v>464.6</v>
      </c>
      <c r="N23" s="96">
        <v>109.6</v>
      </c>
      <c r="O23" s="96">
        <v>612.9</v>
      </c>
      <c r="P23" s="96">
        <v>1348.8500000000001</v>
      </c>
      <c r="Q23" s="96">
        <v>1196.5</v>
      </c>
      <c r="R23" s="96">
        <v>961.2</v>
      </c>
      <c r="S23" s="96">
        <v>766.8</v>
      </c>
      <c r="T23" s="96">
        <v>664</v>
      </c>
      <c r="U23" s="96">
        <v>1412.6</v>
      </c>
      <c r="V23" s="159">
        <v>1347.7</v>
      </c>
      <c r="W23" s="159">
        <v>1286.9000000000001</v>
      </c>
      <c r="X23" s="159">
        <v>1111.0999999999999</v>
      </c>
      <c r="Y23" s="159">
        <v>806.8</v>
      </c>
      <c r="Z23" s="159">
        <v>809.8</v>
      </c>
      <c r="AA23" s="159">
        <v>553.1</v>
      </c>
      <c r="AB23" s="159">
        <v>548.6</v>
      </c>
      <c r="AC23" s="159">
        <v>182.8</v>
      </c>
      <c r="AD23" s="159">
        <v>183.2</v>
      </c>
      <c r="AE23" s="159">
        <v>180.1</v>
      </c>
      <c r="AF23" s="159">
        <v>183</v>
      </c>
      <c r="AG23" s="159">
        <v>251.6</v>
      </c>
      <c r="AH23" s="159">
        <v>252.2</v>
      </c>
      <c r="AI23" s="159">
        <v>251.8</v>
      </c>
      <c r="AJ23" s="159">
        <v>257.10000000000002</v>
      </c>
      <c r="AK23" s="159">
        <v>255.1</v>
      </c>
      <c r="AL23" s="159">
        <v>283.39999999999998</v>
      </c>
      <c r="AM23" s="159">
        <v>266.5</v>
      </c>
      <c r="AN23" s="159">
        <v>118.3</v>
      </c>
      <c r="AO23" s="159">
        <v>113.9</v>
      </c>
      <c r="AP23" s="159">
        <v>117.6</v>
      </c>
      <c r="AQ23" s="159">
        <v>465.5</v>
      </c>
      <c r="AR23" s="159">
        <v>464.6</v>
      </c>
      <c r="AS23" s="159">
        <v>464.5</v>
      </c>
      <c r="AT23" s="159">
        <v>464.7</v>
      </c>
      <c r="AU23" s="159">
        <v>110</v>
      </c>
      <c r="AV23" s="159">
        <v>109.6</v>
      </c>
      <c r="AW23" s="159">
        <v>109.89999999999999</v>
      </c>
      <c r="AX23" s="159">
        <v>108.1</v>
      </c>
      <c r="AY23" s="159">
        <v>108.3</v>
      </c>
      <c r="AZ23" s="159">
        <v>612.9</v>
      </c>
      <c r="BA23" s="159">
        <v>1280</v>
      </c>
      <c r="BB23" s="159">
        <v>1450.6</v>
      </c>
      <c r="BC23" s="159">
        <v>1363.6</v>
      </c>
      <c r="BD23" s="159">
        <v>1348.8500000000001</v>
      </c>
      <c r="BE23" s="159">
        <v>1302.2</v>
      </c>
      <c r="BF23" s="159">
        <v>1324.3999999999999</v>
      </c>
      <c r="BG23" s="159">
        <v>1361.6</v>
      </c>
      <c r="BH23" s="159">
        <v>1196.5</v>
      </c>
      <c r="BI23" s="159">
        <v>1080.0999999999999</v>
      </c>
      <c r="BJ23" s="159">
        <v>1071</v>
      </c>
      <c r="BK23" s="159">
        <v>1026.3</v>
      </c>
      <c r="BL23" s="159">
        <v>961.2</v>
      </c>
      <c r="BM23" s="159">
        <v>863.4</v>
      </c>
      <c r="BN23" s="159">
        <v>827.6</v>
      </c>
      <c r="BO23" s="159">
        <v>857.1</v>
      </c>
      <c r="BP23" s="159">
        <v>766.8</v>
      </c>
      <c r="BQ23" s="159">
        <v>761.1</v>
      </c>
      <c r="BR23" s="159">
        <v>722.9</v>
      </c>
      <c r="BS23" s="159">
        <v>705.7</v>
      </c>
      <c r="BT23" s="159">
        <v>664</v>
      </c>
      <c r="BU23" s="159">
        <v>624.29999999999995</v>
      </c>
      <c r="BV23" s="159">
        <v>624.70000000000005</v>
      </c>
      <c r="BW23" s="159">
        <v>958.5</v>
      </c>
      <c r="BX23" s="159">
        <v>1412.6</v>
      </c>
      <c r="BY23" s="159">
        <v>1390.4</v>
      </c>
      <c r="BZ23" s="159">
        <v>1376.6</v>
      </c>
      <c r="CA23" s="159">
        <v>1360.7</v>
      </c>
      <c r="CB23" s="159">
        <v>1347.7</v>
      </c>
      <c r="CC23" s="159">
        <v>1319.3</v>
      </c>
      <c r="CD23" s="159">
        <v>1313.7</v>
      </c>
      <c r="CE23" s="159">
        <v>1300.9000000000001</v>
      </c>
      <c r="CF23" s="159">
        <v>1286.9000000000001</v>
      </c>
      <c r="CG23" s="159">
        <v>1154.7</v>
      </c>
      <c r="CH23" s="159">
        <v>1147.5</v>
      </c>
      <c r="CI23" s="159">
        <v>1132.8</v>
      </c>
      <c r="CJ23" s="159">
        <v>1111.0999999999999</v>
      </c>
      <c r="CK23" s="159">
        <v>1100.4000000000001</v>
      </c>
      <c r="CL23" s="159">
        <v>836.4</v>
      </c>
      <c r="CM23" s="159">
        <v>820.2</v>
      </c>
      <c r="CN23" s="159">
        <v>806.8</v>
      </c>
      <c r="CO23" s="159">
        <v>796</v>
      </c>
      <c r="CP23" s="159">
        <v>782.9</v>
      </c>
      <c r="CQ23" s="159">
        <v>771.9</v>
      </c>
      <c r="CR23" s="159">
        <v>809.8</v>
      </c>
      <c r="CS23" s="159">
        <v>801.5</v>
      </c>
      <c r="CT23" s="159">
        <v>800.5</v>
      </c>
      <c r="CU23" s="159">
        <v>603.1</v>
      </c>
      <c r="CV23" s="159">
        <v>553.1</v>
      </c>
      <c r="CW23" s="542">
        <v>551.1</v>
      </c>
      <c r="CX23" s="159">
        <v>550.29999999999995</v>
      </c>
      <c r="CY23" s="542">
        <v>549.4</v>
      </c>
      <c r="CZ23" s="542">
        <v>548.6</v>
      </c>
      <c r="DA23" s="542">
        <v>546.79999999999995</v>
      </c>
      <c r="DB23" s="542">
        <v>546</v>
      </c>
      <c r="DC23" s="134" t="s">
        <v>379</v>
      </c>
      <c r="DD23" s="383"/>
      <c r="DE23" s="383"/>
      <c r="DF23" s="383"/>
      <c r="DG23" s="383"/>
      <c r="DH23" s="383"/>
      <c r="DI23" s="383"/>
      <c r="DJ23" s="383"/>
      <c r="DK23" s="383"/>
      <c r="DL23" s="383"/>
      <c r="DM23" s="383"/>
      <c r="DN23" s="383"/>
      <c r="DO23" s="383"/>
      <c r="DP23" s="93"/>
      <c r="DQ23" s="93"/>
      <c r="DR23" s="93"/>
      <c r="DS23" s="93"/>
      <c r="DT23" s="93"/>
      <c r="DU23" s="93"/>
      <c r="DV23" s="93"/>
      <c r="DW23" s="93"/>
      <c r="DX23" s="93"/>
      <c r="DY23" s="93"/>
      <c r="DZ23" s="93"/>
      <c r="EA23" s="93"/>
      <c r="EB23" s="93"/>
      <c r="EC23" s="93"/>
      <c r="ED23" s="93"/>
      <c r="EE23" s="93"/>
      <c r="EF23" s="93"/>
      <c r="EG23" s="93"/>
      <c r="EH23" s="93"/>
      <c r="EI23" s="93"/>
      <c r="EJ23" s="93"/>
      <c r="EK23" s="93"/>
      <c r="EL23" s="93"/>
      <c r="EM23" s="93"/>
      <c r="EN23" s="93"/>
      <c r="EO23" s="93"/>
      <c r="EP23" s="93"/>
      <c r="EQ23" s="93"/>
      <c r="ER23" s="93"/>
      <c r="ES23" s="93"/>
      <c r="ET23" s="93"/>
      <c r="EU23" s="93"/>
      <c r="EV23" s="93"/>
      <c r="EW23" s="93"/>
      <c r="EX23" s="93"/>
      <c r="EY23" s="93"/>
      <c r="EZ23" s="93"/>
      <c r="FA23" s="93"/>
      <c r="FB23" s="93"/>
      <c r="FC23" s="93"/>
      <c r="FD23" s="93"/>
      <c r="FE23" s="93"/>
      <c r="FF23" s="93"/>
      <c r="FG23" s="93"/>
      <c r="FH23" s="93"/>
      <c r="FI23" s="93"/>
      <c r="FJ23" s="93"/>
      <c r="FK23" s="93"/>
      <c r="FL23" s="93"/>
      <c r="FM23" s="93"/>
      <c r="FN23" s="93"/>
      <c r="FO23" s="93"/>
      <c r="FP23" s="93"/>
      <c r="FQ23" s="93"/>
      <c r="FR23" s="93"/>
      <c r="FS23" s="93"/>
      <c r="FT23" s="93"/>
      <c r="FU23" s="93"/>
      <c r="FV23" s="93"/>
      <c r="FW23" s="93"/>
      <c r="FX23" s="93"/>
      <c r="FY23" s="93"/>
      <c r="FZ23" s="93"/>
      <c r="GA23" s="93"/>
      <c r="GB23" s="93"/>
      <c r="GC23" s="93"/>
    </row>
    <row r="24" spans="2:185" s="95" customFormat="1" ht="35.1" customHeight="1" x14ac:dyDescent="0.4">
      <c r="B24" s="467" t="s">
        <v>772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98">
        <v>0</v>
      </c>
      <c r="P24" s="98">
        <v>0</v>
      </c>
      <c r="Q24" s="98">
        <v>0</v>
      </c>
      <c r="R24" s="98">
        <v>0</v>
      </c>
      <c r="S24" s="98">
        <v>0</v>
      </c>
      <c r="T24" s="98">
        <v>0</v>
      </c>
      <c r="U24" s="98">
        <v>0</v>
      </c>
      <c r="V24" s="161">
        <v>0</v>
      </c>
      <c r="W24" s="161">
        <v>0</v>
      </c>
      <c r="X24" s="161">
        <v>0</v>
      </c>
      <c r="Y24" s="161">
        <v>0</v>
      </c>
      <c r="Z24" s="161">
        <v>0</v>
      </c>
      <c r="AA24" s="161">
        <v>0</v>
      </c>
      <c r="AB24" s="161">
        <v>0</v>
      </c>
      <c r="AC24" s="161">
        <v>0</v>
      </c>
      <c r="AD24" s="161">
        <v>0</v>
      </c>
      <c r="AE24" s="161">
        <v>0</v>
      </c>
      <c r="AF24" s="161">
        <v>0</v>
      </c>
      <c r="AG24" s="161">
        <v>0</v>
      </c>
      <c r="AH24" s="161">
        <v>0</v>
      </c>
      <c r="AI24" s="161">
        <v>0</v>
      </c>
      <c r="AJ24" s="161">
        <v>0</v>
      </c>
      <c r="AK24" s="161">
        <v>0</v>
      </c>
      <c r="AL24" s="161">
        <v>0</v>
      </c>
      <c r="AM24" s="161">
        <v>0</v>
      </c>
      <c r="AN24" s="161">
        <v>0</v>
      </c>
      <c r="AO24" s="161">
        <v>0</v>
      </c>
      <c r="AP24" s="161">
        <v>0</v>
      </c>
      <c r="AQ24" s="161">
        <v>0</v>
      </c>
      <c r="AR24" s="161">
        <v>0</v>
      </c>
      <c r="AS24" s="161">
        <v>0</v>
      </c>
      <c r="AT24" s="161">
        <v>0</v>
      </c>
      <c r="AU24" s="161">
        <v>0</v>
      </c>
      <c r="AV24" s="161">
        <v>0</v>
      </c>
      <c r="AW24" s="161">
        <v>0</v>
      </c>
      <c r="AX24" s="161">
        <v>0</v>
      </c>
      <c r="AY24" s="161">
        <v>0</v>
      </c>
      <c r="AZ24" s="161">
        <v>0</v>
      </c>
      <c r="BA24" s="161">
        <v>0</v>
      </c>
      <c r="BB24" s="161">
        <v>0</v>
      </c>
      <c r="BC24" s="161">
        <v>0</v>
      </c>
      <c r="BD24" s="161">
        <v>0</v>
      </c>
      <c r="BE24" s="161">
        <v>0</v>
      </c>
      <c r="BF24" s="161">
        <v>0</v>
      </c>
      <c r="BG24" s="161">
        <v>0</v>
      </c>
      <c r="BH24" s="161">
        <v>0</v>
      </c>
      <c r="BI24" s="161">
        <v>0</v>
      </c>
      <c r="BJ24" s="161">
        <v>0</v>
      </c>
      <c r="BK24" s="161">
        <v>0</v>
      </c>
      <c r="BL24" s="161">
        <v>0</v>
      </c>
      <c r="BM24" s="161">
        <v>0</v>
      </c>
      <c r="BN24" s="161">
        <v>0</v>
      </c>
      <c r="BO24" s="161">
        <v>0</v>
      </c>
      <c r="BP24" s="161">
        <v>0</v>
      </c>
      <c r="BQ24" s="161">
        <v>0</v>
      </c>
      <c r="BR24" s="161">
        <v>0</v>
      </c>
      <c r="BS24" s="161">
        <v>0</v>
      </c>
      <c r="BT24" s="161">
        <v>0</v>
      </c>
      <c r="BU24" s="161">
        <v>0</v>
      </c>
      <c r="BV24" s="161">
        <v>0</v>
      </c>
      <c r="BW24" s="161">
        <v>0</v>
      </c>
      <c r="BX24" s="161">
        <v>0</v>
      </c>
      <c r="BY24" s="161">
        <v>0</v>
      </c>
      <c r="BZ24" s="161">
        <v>0</v>
      </c>
      <c r="CA24" s="161">
        <v>0</v>
      </c>
      <c r="CB24" s="161">
        <v>0</v>
      </c>
      <c r="CC24" s="161">
        <v>0</v>
      </c>
      <c r="CD24" s="161">
        <v>0</v>
      </c>
      <c r="CE24" s="161">
        <v>0</v>
      </c>
      <c r="CF24" s="161">
        <v>0</v>
      </c>
      <c r="CG24" s="161">
        <v>0</v>
      </c>
      <c r="CH24" s="161">
        <v>0</v>
      </c>
      <c r="CI24" s="161">
        <v>0</v>
      </c>
      <c r="CJ24" s="161">
        <v>0</v>
      </c>
      <c r="CK24" s="161">
        <v>0</v>
      </c>
      <c r="CL24" s="161">
        <v>0</v>
      </c>
      <c r="CM24" s="161">
        <v>0</v>
      </c>
      <c r="CN24" s="161">
        <v>0</v>
      </c>
      <c r="CO24" s="161">
        <v>0</v>
      </c>
      <c r="CP24" s="161">
        <v>0</v>
      </c>
      <c r="CQ24" s="161">
        <v>0</v>
      </c>
      <c r="CR24" s="161">
        <v>0</v>
      </c>
      <c r="CS24" s="161">
        <v>0</v>
      </c>
      <c r="CT24" s="161">
        <v>0</v>
      </c>
      <c r="CU24" s="161">
        <v>0</v>
      </c>
      <c r="CV24" s="161">
        <v>0</v>
      </c>
      <c r="CW24" s="543">
        <v>0</v>
      </c>
      <c r="CX24" s="161">
        <v>0</v>
      </c>
      <c r="CY24" s="543">
        <v>0</v>
      </c>
      <c r="CZ24" s="543">
        <v>0</v>
      </c>
      <c r="DA24" s="543">
        <v>0</v>
      </c>
      <c r="DB24" s="543">
        <v>0</v>
      </c>
      <c r="DC24" s="135" t="s">
        <v>776</v>
      </c>
      <c r="DD24" s="383"/>
      <c r="DE24" s="383"/>
      <c r="DF24" s="383"/>
      <c r="DG24" s="383"/>
      <c r="DH24" s="383"/>
      <c r="DI24" s="383"/>
      <c r="DJ24" s="383"/>
      <c r="DK24" s="383"/>
      <c r="DL24" s="383"/>
      <c r="DM24" s="383"/>
      <c r="DN24" s="383"/>
      <c r="DO24" s="383"/>
      <c r="DP24" s="93"/>
      <c r="DQ24" s="93"/>
      <c r="DR24" s="93"/>
      <c r="DS24" s="93"/>
      <c r="DT24" s="93"/>
      <c r="DU24" s="93"/>
      <c r="DV24" s="93"/>
      <c r="DW24" s="93"/>
      <c r="DX24" s="93"/>
      <c r="DY24" s="93"/>
      <c r="DZ24" s="93"/>
      <c r="EA24" s="93"/>
      <c r="EB24" s="93"/>
      <c r="EC24" s="93"/>
      <c r="ED24" s="93"/>
      <c r="EE24" s="93"/>
      <c r="EF24" s="93"/>
      <c r="EG24" s="93"/>
      <c r="EH24" s="93"/>
      <c r="EI24" s="93"/>
      <c r="EJ24" s="93"/>
      <c r="EK24" s="93"/>
      <c r="EL24" s="93"/>
      <c r="EM24" s="93"/>
      <c r="EN24" s="93"/>
      <c r="EO24" s="93"/>
      <c r="EP24" s="93"/>
      <c r="EQ24" s="93"/>
      <c r="ER24" s="93"/>
      <c r="ES24" s="93"/>
      <c r="ET24" s="93"/>
      <c r="EU24" s="93"/>
      <c r="EV24" s="93"/>
      <c r="EW24" s="93"/>
      <c r="EX24" s="93"/>
      <c r="EY24" s="93"/>
      <c r="EZ24" s="93"/>
      <c r="FA24" s="93"/>
      <c r="FB24" s="93"/>
      <c r="FC24" s="93"/>
      <c r="FD24" s="93"/>
      <c r="FE24" s="93"/>
      <c r="FF24" s="93"/>
      <c r="FG24" s="93"/>
      <c r="FH24" s="93"/>
      <c r="FI24" s="93"/>
      <c r="FJ24" s="93"/>
      <c r="FK24" s="93"/>
      <c r="FL24" s="93"/>
      <c r="FM24" s="93"/>
      <c r="FN24" s="93"/>
      <c r="FO24" s="93"/>
      <c r="FP24" s="93"/>
      <c r="FQ24" s="93"/>
      <c r="FR24" s="93"/>
      <c r="FS24" s="93"/>
      <c r="FT24" s="93"/>
      <c r="FU24" s="93"/>
      <c r="FV24" s="93"/>
      <c r="FW24" s="93"/>
      <c r="FX24" s="93"/>
      <c r="FY24" s="93"/>
      <c r="FZ24" s="93"/>
      <c r="GA24" s="93"/>
      <c r="GB24" s="93"/>
      <c r="GC24" s="93"/>
    </row>
    <row r="25" spans="2:185" s="95" customFormat="1" ht="35.1" customHeight="1" x14ac:dyDescent="0.4">
      <c r="B25" s="468" t="s">
        <v>6</v>
      </c>
      <c r="C25" s="97">
        <v>130.4</v>
      </c>
      <c r="D25" s="97">
        <v>185.79999999999998</v>
      </c>
      <c r="E25" s="97">
        <v>264.39999999999998</v>
      </c>
      <c r="F25" s="97">
        <v>330.1</v>
      </c>
      <c r="G25" s="97">
        <v>377.9</v>
      </c>
      <c r="H25" s="97">
        <v>354.9</v>
      </c>
      <c r="I25" s="97">
        <v>375.20000000000005</v>
      </c>
      <c r="J25" s="97">
        <v>81.099999999999994</v>
      </c>
      <c r="K25" s="97">
        <v>38.1</v>
      </c>
      <c r="L25" s="97">
        <v>289.79999999999995</v>
      </c>
      <c r="M25" s="97">
        <v>301.3</v>
      </c>
      <c r="N25" s="97">
        <v>296.52999999999997</v>
      </c>
      <c r="O25" s="97">
        <v>544.88</v>
      </c>
      <c r="P25" s="97">
        <v>1027.4000000000001</v>
      </c>
      <c r="Q25" s="97">
        <v>1213.94</v>
      </c>
      <c r="R25" s="97">
        <v>1550.1000000000001</v>
      </c>
      <c r="S25" s="97">
        <v>1394.1000000000001</v>
      </c>
      <c r="T25" s="97">
        <v>1198.8</v>
      </c>
      <c r="U25" s="97">
        <v>783.2</v>
      </c>
      <c r="V25" s="160">
        <v>592.20000000000005</v>
      </c>
      <c r="W25" s="160">
        <v>1012.4</v>
      </c>
      <c r="X25" s="160">
        <v>1723</v>
      </c>
      <c r="Y25" s="160">
        <v>1952.3000000000002</v>
      </c>
      <c r="Z25" s="160">
        <v>1876.7</v>
      </c>
      <c r="AA25" s="160">
        <v>1939.2</v>
      </c>
      <c r="AB25" s="160">
        <v>2075.6</v>
      </c>
      <c r="AC25" s="160">
        <v>119.69999999999999</v>
      </c>
      <c r="AD25" s="160">
        <v>101.9</v>
      </c>
      <c r="AE25" s="160">
        <v>95.699999999999989</v>
      </c>
      <c r="AF25" s="160">
        <v>81.099999999999994</v>
      </c>
      <c r="AG25" s="160">
        <v>77</v>
      </c>
      <c r="AH25" s="160">
        <v>61.5</v>
      </c>
      <c r="AI25" s="160">
        <v>51.6</v>
      </c>
      <c r="AJ25" s="160">
        <v>38.1</v>
      </c>
      <c r="AK25" s="160">
        <v>58.6</v>
      </c>
      <c r="AL25" s="160">
        <v>74</v>
      </c>
      <c r="AM25" s="160">
        <v>272.8</v>
      </c>
      <c r="AN25" s="160">
        <v>289.79999999999995</v>
      </c>
      <c r="AO25" s="160">
        <v>308.5</v>
      </c>
      <c r="AP25" s="160">
        <v>328.4</v>
      </c>
      <c r="AQ25" s="160">
        <v>311.60000000000002</v>
      </c>
      <c r="AR25" s="160">
        <v>301.3</v>
      </c>
      <c r="AS25" s="160">
        <v>304.10000000000002</v>
      </c>
      <c r="AT25" s="160">
        <v>302.7</v>
      </c>
      <c r="AU25" s="160">
        <v>281.5</v>
      </c>
      <c r="AV25" s="160">
        <v>296.52999999999997</v>
      </c>
      <c r="AW25" s="160">
        <v>284.98</v>
      </c>
      <c r="AX25" s="160">
        <v>279.89999999999998</v>
      </c>
      <c r="AY25" s="160">
        <v>556.42999999999995</v>
      </c>
      <c r="AZ25" s="160">
        <v>544.88</v>
      </c>
      <c r="BA25" s="160">
        <v>523.69951889599997</v>
      </c>
      <c r="BB25" s="160">
        <v>784.99</v>
      </c>
      <c r="BC25" s="160">
        <v>800.42000000000007</v>
      </c>
      <c r="BD25" s="160">
        <v>1027.4000000000001</v>
      </c>
      <c r="BE25" s="160">
        <v>1030.9000000000001</v>
      </c>
      <c r="BF25" s="160">
        <v>1200.8000000000002</v>
      </c>
      <c r="BG25" s="160">
        <v>1152.4000000000001</v>
      </c>
      <c r="BH25" s="160">
        <v>1213.94</v>
      </c>
      <c r="BI25" s="160">
        <v>1156.675</v>
      </c>
      <c r="BJ25" s="160">
        <v>1252.5999999999999</v>
      </c>
      <c r="BK25" s="160">
        <v>1605.1000000000001</v>
      </c>
      <c r="BL25" s="160">
        <v>1550.1000000000001</v>
      </c>
      <c r="BM25" s="160">
        <v>1567.2</v>
      </c>
      <c r="BN25" s="160">
        <v>1514.9</v>
      </c>
      <c r="BO25" s="160">
        <v>1500.1</v>
      </c>
      <c r="BP25" s="160">
        <v>1394.1000000000001</v>
      </c>
      <c r="BQ25" s="160">
        <v>1326.5</v>
      </c>
      <c r="BR25" s="160">
        <v>1363.1000000000001</v>
      </c>
      <c r="BS25" s="160">
        <v>1266.0999999999999</v>
      </c>
      <c r="BT25" s="160">
        <v>1198.8</v>
      </c>
      <c r="BU25" s="160">
        <v>1123.5999999999999</v>
      </c>
      <c r="BV25" s="160">
        <v>998.40000000000009</v>
      </c>
      <c r="BW25" s="160">
        <v>907.7</v>
      </c>
      <c r="BX25" s="160">
        <v>783.2</v>
      </c>
      <c r="BY25" s="160">
        <v>726.5</v>
      </c>
      <c r="BZ25" s="160">
        <v>752.3</v>
      </c>
      <c r="CA25" s="160">
        <v>663.3</v>
      </c>
      <c r="CB25" s="160">
        <v>592.20000000000005</v>
      </c>
      <c r="CC25" s="160">
        <v>633.20000000000005</v>
      </c>
      <c r="CD25" s="160">
        <v>880.1</v>
      </c>
      <c r="CE25" s="160">
        <v>894.5</v>
      </c>
      <c r="CF25" s="160">
        <v>1012.4</v>
      </c>
      <c r="CG25" s="160">
        <v>983.5</v>
      </c>
      <c r="CH25" s="160">
        <v>1133</v>
      </c>
      <c r="CI25" s="160">
        <v>1436.5</v>
      </c>
      <c r="CJ25" s="160">
        <v>1723</v>
      </c>
      <c r="CK25" s="160">
        <v>1682.4</v>
      </c>
      <c r="CL25" s="160">
        <v>1606.1000000000001</v>
      </c>
      <c r="CM25" s="160">
        <v>1651.1999999999998</v>
      </c>
      <c r="CN25" s="160">
        <v>1952.3000000000002</v>
      </c>
      <c r="CO25" s="160">
        <v>1971.7</v>
      </c>
      <c r="CP25" s="160">
        <v>1951.4</v>
      </c>
      <c r="CQ25" s="160">
        <v>1905.9</v>
      </c>
      <c r="CR25" s="160">
        <v>1876.7</v>
      </c>
      <c r="CS25" s="160">
        <v>1949.1</v>
      </c>
      <c r="CT25" s="160">
        <v>1883.6</v>
      </c>
      <c r="CU25" s="160">
        <v>1986.4</v>
      </c>
      <c r="CV25" s="160">
        <v>1939.2</v>
      </c>
      <c r="CW25" s="541">
        <v>1923.7</v>
      </c>
      <c r="CX25" s="160">
        <v>2024.6</v>
      </c>
      <c r="CY25" s="541">
        <v>1901.3000000000002</v>
      </c>
      <c r="CZ25" s="541">
        <v>2075.6</v>
      </c>
      <c r="DA25" s="541">
        <v>2041.5</v>
      </c>
      <c r="DB25" s="541">
        <v>2132.9</v>
      </c>
      <c r="DC25" s="136" t="s">
        <v>380</v>
      </c>
      <c r="DD25" s="383"/>
      <c r="DE25" s="383"/>
      <c r="DF25" s="383"/>
      <c r="DG25" s="383"/>
      <c r="DH25" s="383"/>
      <c r="DI25" s="383"/>
      <c r="DJ25" s="383"/>
      <c r="DK25" s="383"/>
      <c r="DL25" s="383"/>
      <c r="DM25" s="383"/>
      <c r="DN25" s="383"/>
      <c r="DO25" s="383"/>
      <c r="DP25" s="93"/>
      <c r="DQ25" s="93"/>
      <c r="DR25" s="93"/>
      <c r="DS25" s="93"/>
      <c r="DT25" s="93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3"/>
      <c r="ET25" s="93"/>
      <c r="EU25" s="93"/>
      <c r="EV25" s="93"/>
      <c r="EW25" s="93"/>
      <c r="EX25" s="93"/>
      <c r="EY25" s="93"/>
      <c r="EZ25" s="93"/>
      <c r="FA25" s="93"/>
      <c r="FB25" s="93"/>
      <c r="FC25" s="93"/>
      <c r="FD25" s="93"/>
      <c r="FE25" s="93"/>
      <c r="FF25" s="93"/>
      <c r="FG25" s="93"/>
      <c r="FH25" s="93"/>
      <c r="FI25" s="93"/>
      <c r="FJ25" s="93"/>
      <c r="FK25" s="93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</row>
    <row r="26" spans="2:185" s="95" customFormat="1" ht="35.1" customHeight="1" x14ac:dyDescent="0.4">
      <c r="B26" s="467" t="s">
        <v>17</v>
      </c>
      <c r="C26" s="98">
        <v>0</v>
      </c>
      <c r="D26" s="98">
        <v>0</v>
      </c>
      <c r="E26" s="98">
        <v>0</v>
      </c>
      <c r="F26" s="98">
        <v>0</v>
      </c>
      <c r="G26" s="98">
        <v>0</v>
      </c>
      <c r="H26" s="98">
        <v>0</v>
      </c>
      <c r="I26" s="98">
        <v>0</v>
      </c>
      <c r="J26" s="98">
        <v>0</v>
      </c>
      <c r="K26" s="98">
        <v>0</v>
      </c>
      <c r="L26" s="98">
        <v>0</v>
      </c>
      <c r="M26" s="98">
        <v>0</v>
      </c>
      <c r="N26" s="98">
        <v>0</v>
      </c>
      <c r="O26" s="98">
        <v>0</v>
      </c>
      <c r="P26" s="98">
        <v>0</v>
      </c>
      <c r="Q26" s="98">
        <v>0</v>
      </c>
      <c r="R26" s="98">
        <v>0</v>
      </c>
      <c r="S26" s="98">
        <v>0</v>
      </c>
      <c r="T26" s="98">
        <v>0</v>
      </c>
      <c r="U26" s="98">
        <v>0</v>
      </c>
      <c r="V26" s="161">
        <v>0</v>
      </c>
      <c r="W26" s="161">
        <v>0</v>
      </c>
      <c r="X26" s="161">
        <v>0</v>
      </c>
      <c r="Y26" s="161">
        <v>0</v>
      </c>
      <c r="Z26" s="161">
        <v>0</v>
      </c>
      <c r="AA26" s="161">
        <v>0</v>
      </c>
      <c r="AB26" s="161">
        <v>0</v>
      </c>
      <c r="AC26" s="161">
        <v>0</v>
      </c>
      <c r="AD26" s="161">
        <v>0</v>
      </c>
      <c r="AE26" s="161">
        <v>0</v>
      </c>
      <c r="AF26" s="161">
        <v>0</v>
      </c>
      <c r="AG26" s="161">
        <v>0</v>
      </c>
      <c r="AH26" s="161">
        <v>0</v>
      </c>
      <c r="AI26" s="161">
        <v>0</v>
      </c>
      <c r="AJ26" s="161">
        <v>0</v>
      </c>
      <c r="AK26" s="161">
        <v>0</v>
      </c>
      <c r="AL26" s="161">
        <v>0</v>
      </c>
      <c r="AM26" s="161">
        <v>0</v>
      </c>
      <c r="AN26" s="161">
        <v>0</v>
      </c>
      <c r="AO26" s="161">
        <v>0</v>
      </c>
      <c r="AP26" s="161">
        <v>0</v>
      </c>
      <c r="AQ26" s="161">
        <v>0</v>
      </c>
      <c r="AR26" s="161">
        <v>0</v>
      </c>
      <c r="AS26" s="161">
        <v>0</v>
      </c>
      <c r="AT26" s="161">
        <v>0</v>
      </c>
      <c r="AU26" s="161">
        <v>0</v>
      </c>
      <c r="AV26" s="161">
        <v>0</v>
      </c>
      <c r="AW26" s="161">
        <v>0</v>
      </c>
      <c r="AX26" s="161">
        <v>0</v>
      </c>
      <c r="AY26" s="161">
        <v>0</v>
      </c>
      <c r="AZ26" s="161">
        <v>0</v>
      </c>
      <c r="BA26" s="161">
        <v>0</v>
      </c>
      <c r="BB26" s="161">
        <v>0</v>
      </c>
      <c r="BC26" s="161">
        <v>0</v>
      </c>
      <c r="BD26" s="161">
        <v>0</v>
      </c>
      <c r="BE26" s="161">
        <v>0</v>
      </c>
      <c r="BF26" s="161">
        <v>0</v>
      </c>
      <c r="BG26" s="161">
        <v>0</v>
      </c>
      <c r="BH26" s="161">
        <v>0</v>
      </c>
      <c r="BI26" s="161">
        <v>0</v>
      </c>
      <c r="BJ26" s="161">
        <v>0</v>
      </c>
      <c r="BK26" s="161">
        <v>0</v>
      </c>
      <c r="BL26" s="161">
        <v>0</v>
      </c>
      <c r="BM26" s="161">
        <v>0</v>
      </c>
      <c r="BN26" s="161">
        <v>0</v>
      </c>
      <c r="BO26" s="161">
        <v>0</v>
      </c>
      <c r="BP26" s="161">
        <v>0</v>
      </c>
      <c r="BQ26" s="161">
        <v>0</v>
      </c>
      <c r="BR26" s="161">
        <v>0</v>
      </c>
      <c r="BS26" s="161">
        <v>0</v>
      </c>
      <c r="BT26" s="161">
        <v>0</v>
      </c>
      <c r="BU26" s="161">
        <v>0</v>
      </c>
      <c r="BV26" s="161">
        <v>0</v>
      </c>
      <c r="BW26" s="161">
        <v>0</v>
      </c>
      <c r="BX26" s="161">
        <v>0</v>
      </c>
      <c r="BY26" s="161">
        <v>0</v>
      </c>
      <c r="BZ26" s="161">
        <v>0</v>
      </c>
      <c r="CA26" s="161">
        <v>0</v>
      </c>
      <c r="CB26" s="161">
        <v>0</v>
      </c>
      <c r="CC26" s="161">
        <v>0</v>
      </c>
      <c r="CD26" s="161">
        <v>0</v>
      </c>
      <c r="CE26" s="161">
        <v>0</v>
      </c>
      <c r="CF26" s="161">
        <v>0</v>
      </c>
      <c r="CG26" s="161">
        <v>0</v>
      </c>
      <c r="CH26" s="161">
        <v>0</v>
      </c>
      <c r="CI26" s="161">
        <v>0</v>
      </c>
      <c r="CJ26" s="161">
        <v>0</v>
      </c>
      <c r="CK26" s="161">
        <v>0</v>
      </c>
      <c r="CL26" s="161">
        <v>0</v>
      </c>
      <c r="CM26" s="161">
        <v>0</v>
      </c>
      <c r="CN26" s="161">
        <v>0</v>
      </c>
      <c r="CO26" s="161">
        <v>0</v>
      </c>
      <c r="CP26" s="161">
        <v>0</v>
      </c>
      <c r="CQ26" s="161">
        <v>0</v>
      </c>
      <c r="CR26" s="161">
        <v>0</v>
      </c>
      <c r="CS26" s="161">
        <v>0</v>
      </c>
      <c r="CT26" s="161">
        <v>0</v>
      </c>
      <c r="CU26" s="161">
        <v>0</v>
      </c>
      <c r="CV26" s="161">
        <v>0</v>
      </c>
      <c r="CW26" s="543">
        <v>0</v>
      </c>
      <c r="CX26" s="161">
        <v>0</v>
      </c>
      <c r="CY26" s="543">
        <v>0</v>
      </c>
      <c r="CZ26" s="543">
        <v>0</v>
      </c>
      <c r="DA26" s="543">
        <v>0</v>
      </c>
      <c r="DB26" s="543">
        <v>0</v>
      </c>
      <c r="DC26" s="135" t="s">
        <v>386</v>
      </c>
      <c r="DD26" s="383"/>
      <c r="DE26" s="383"/>
      <c r="DF26" s="383"/>
      <c r="DG26" s="383"/>
      <c r="DH26" s="383"/>
      <c r="DI26" s="383"/>
      <c r="DJ26" s="383"/>
      <c r="DK26" s="383"/>
      <c r="DL26" s="383"/>
      <c r="DM26" s="383"/>
      <c r="DN26" s="383"/>
      <c r="DO26" s="383"/>
      <c r="DP26" s="93"/>
      <c r="DQ26" s="93"/>
      <c r="DR26" s="93"/>
      <c r="DS26" s="93"/>
      <c r="DT26" s="93"/>
      <c r="DU26" s="93"/>
      <c r="DV26" s="93"/>
      <c r="DW26" s="93"/>
      <c r="DX26" s="93"/>
      <c r="DY26" s="93"/>
      <c r="DZ26" s="93"/>
      <c r="EA26" s="93"/>
      <c r="EB26" s="93"/>
      <c r="EC26" s="93"/>
      <c r="ED26" s="93"/>
      <c r="EE26" s="93"/>
      <c r="EF26" s="93"/>
      <c r="EG26" s="93"/>
      <c r="EH26" s="93"/>
      <c r="EI26" s="93"/>
      <c r="EJ26" s="93"/>
      <c r="EK26" s="93"/>
      <c r="EL26" s="93"/>
      <c r="EM26" s="93"/>
      <c r="EN26" s="93"/>
      <c r="EO26" s="93"/>
      <c r="EP26" s="93"/>
      <c r="EQ26" s="93"/>
      <c r="ER26" s="93"/>
      <c r="ES26" s="93"/>
      <c r="ET26" s="93"/>
      <c r="EU26" s="93"/>
      <c r="EV26" s="93"/>
      <c r="EW26" s="93"/>
      <c r="EX26" s="93"/>
      <c r="EY26" s="93"/>
      <c r="EZ26" s="93"/>
      <c r="FA26" s="93"/>
      <c r="FB26" s="93"/>
      <c r="FC26" s="93"/>
      <c r="FD26" s="93"/>
      <c r="FE26" s="93"/>
      <c r="FF26" s="93"/>
      <c r="FG26" s="93"/>
      <c r="FH26" s="93"/>
      <c r="FI26" s="93"/>
      <c r="FJ26" s="93"/>
      <c r="FK26" s="93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  <c r="GC26" s="93"/>
    </row>
    <row r="27" spans="2:185" s="95" customFormat="1" ht="35.1" customHeight="1" x14ac:dyDescent="0.4">
      <c r="B27" s="466" t="s">
        <v>12</v>
      </c>
      <c r="C27" s="96">
        <v>112.4</v>
      </c>
      <c r="D27" s="96">
        <v>167.7</v>
      </c>
      <c r="E27" s="96">
        <v>245.9</v>
      </c>
      <c r="F27" s="96">
        <v>314</v>
      </c>
      <c r="G27" s="96">
        <v>360.4</v>
      </c>
      <c r="H27" s="96">
        <v>335.9</v>
      </c>
      <c r="I27" s="96">
        <v>357.1</v>
      </c>
      <c r="J27" s="96">
        <v>62.2</v>
      </c>
      <c r="K27" s="96">
        <v>19.600000000000001</v>
      </c>
      <c r="L27" s="96">
        <v>109.6</v>
      </c>
      <c r="M27" s="96">
        <v>124.3</v>
      </c>
      <c r="N27" s="96">
        <v>119.93</v>
      </c>
      <c r="O27" s="96">
        <v>368.28</v>
      </c>
      <c r="P27" s="96">
        <v>850.40000000000009</v>
      </c>
      <c r="Q27" s="96">
        <v>1047.54</v>
      </c>
      <c r="R27" s="96">
        <v>1390.7</v>
      </c>
      <c r="S27" s="96">
        <v>1240.4000000000001</v>
      </c>
      <c r="T27" s="96">
        <v>1035.2</v>
      </c>
      <c r="U27" s="96">
        <v>623.4</v>
      </c>
      <c r="V27" s="159">
        <v>433.3</v>
      </c>
      <c r="W27" s="159">
        <v>846.9</v>
      </c>
      <c r="X27" s="159">
        <v>1235.9000000000001</v>
      </c>
      <c r="Y27" s="159">
        <v>1799.4</v>
      </c>
      <c r="Z27" s="159">
        <v>1722.5</v>
      </c>
      <c r="AA27" s="159">
        <v>1789.3</v>
      </c>
      <c r="AB27" s="159">
        <v>1918.1</v>
      </c>
      <c r="AC27" s="159">
        <v>101.6</v>
      </c>
      <c r="AD27" s="159">
        <v>83.8</v>
      </c>
      <c r="AE27" s="159">
        <v>77.099999999999994</v>
      </c>
      <c r="AF27" s="159">
        <v>62.2</v>
      </c>
      <c r="AG27" s="159">
        <v>57.3</v>
      </c>
      <c r="AH27" s="159">
        <v>41.9</v>
      </c>
      <c r="AI27" s="159">
        <v>33</v>
      </c>
      <c r="AJ27" s="159">
        <v>19.600000000000001</v>
      </c>
      <c r="AK27" s="159">
        <v>40.700000000000003</v>
      </c>
      <c r="AL27" s="159">
        <v>55.4</v>
      </c>
      <c r="AM27" s="159">
        <v>90.7</v>
      </c>
      <c r="AN27" s="159">
        <v>109.6</v>
      </c>
      <c r="AO27" s="159">
        <v>134</v>
      </c>
      <c r="AP27" s="159">
        <v>158.5</v>
      </c>
      <c r="AQ27" s="159">
        <v>132.69999999999999</v>
      </c>
      <c r="AR27" s="159">
        <v>124.3</v>
      </c>
      <c r="AS27" s="159">
        <v>121.8</v>
      </c>
      <c r="AT27" s="159">
        <v>118.8</v>
      </c>
      <c r="AU27" s="159">
        <v>101.6</v>
      </c>
      <c r="AV27" s="159">
        <v>119.93</v>
      </c>
      <c r="AW27" s="159">
        <v>106.88</v>
      </c>
      <c r="AX27" s="159">
        <v>105.5</v>
      </c>
      <c r="AY27" s="159">
        <v>379.22999999999996</v>
      </c>
      <c r="AZ27" s="159">
        <v>368.28</v>
      </c>
      <c r="BA27" s="159">
        <v>351.43</v>
      </c>
      <c r="BB27" s="159">
        <v>612.19000000000005</v>
      </c>
      <c r="BC27" s="159">
        <v>624.12</v>
      </c>
      <c r="BD27" s="159">
        <v>850.40000000000009</v>
      </c>
      <c r="BE27" s="159">
        <v>853.5</v>
      </c>
      <c r="BF27" s="159">
        <v>1023.4000000000001</v>
      </c>
      <c r="BG27" s="159">
        <v>981.5</v>
      </c>
      <c r="BH27" s="159">
        <v>1047.54</v>
      </c>
      <c r="BI27" s="159">
        <v>997.7</v>
      </c>
      <c r="BJ27" s="159">
        <v>1138.8</v>
      </c>
      <c r="BK27" s="159">
        <v>1443.7</v>
      </c>
      <c r="BL27" s="159">
        <v>1390.7</v>
      </c>
      <c r="BM27" s="159">
        <v>1405.9</v>
      </c>
      <c r="BN27" s="159">
        <v>1354.5</v>
      </c>
      <c r="BO27" s="159">
        <v>1339.3</v>
      </c>
      <c r="BP27" s="159">
        <v>1240.4000000000001</v>
      </c>
      <c r="BQ27" s="159">
        <v>1170</v>
      </c>
      <c r="BR27" s="159">
        <v>1203.7</v>
      </c>
      <c r="BS27" s="159">
        <v>1104</v>
      </c>
      <c r="BT27" s="159">
        <v>1035.2</v>
      </c>
      <c r="BU27" s="159">
        <v>956.1</v>
      </c>
      <c r="BV27" s="159">
        <v>836.6</v>
      </c>
      <c r="BW27" s="159">
        <v>747.4</v>
      </c>
      <c r="BX27" s="159">
        <v>623.4</v>
      </c>
      <c r="BY27" s="159">
        <v>567</v>
      </c>
      <c r="BZ27" s="159">
        <v>592.6</v>
      </c>
      <c r="CA27" s="159">
        <v>506.5</v>
      </c>
      <c r="CB27" s="159">
        <v>433.3</v>
      </c>
      <c r="CC27" s="159">
        <v>475.7</v>
      </c>
      <c r="CD27" s="159">
        <v>721.6</v>
      </c>
      <c r="CE27" s="159">
        <v>732.8</v>
      </c>
      <c r="CF27" s="159">
        <v>846.9</v>
      </c>
      <c r="CG27" s="159">
        <v>820.7</v>
      </c>
      <c r="CH27" s="159">
        <v>969</v>
      </c>
      <c r="CI27" s="159">
        <v>944.5</v>
      </c>
      <c r="CJ27" s="159">
        <v>1235.9000000000001</v>
      </c>
      <c r="CK27" s="159">
        <v>1200.9000000000001</v>
      </c>
      <c r="CL27" s="159">
        <v>1452.9</v>
      </c>
      <c r="CM27" s="159">
        <v>1505.6</v>
      </c>
      <c r="CN27" s="159">
        <v>1799.4</v>
      </c>
      <c r="CO27" s="159">
        <v>1816.7</v>
      </c>
      <c r="CP27" s="159">
        <v>1798.2</v>
      </c>
      <c r="CQ27" s="159">
        <v>1755.2</v>
      </c>
      <c r="CR27" s="159">
        <v>1722.5</v>
      </c>
      <c r="CS27" s="159">
        <v>1797</v>
      </c>
      <c r="CT27" s="159">
        <v>1732.5</v>
      </c>
      <c r="CU27" s="159">
        <v>1830.7</v>
      </c>
      <c r="CV27" s="159">
        <v>1789.3</v>
      </c>
      <c r="CW27" s="159">
        <v>1771.3</v>
      </c>
      <c r="CX27" s="159">
        <v>1866.8</v>
      </c>
      <c r="CY27" s="542">
        <v>1743.9</v>
      </c>
      <c r="CZ27" s="542">
        <v>1918.1</v>
      </c>
      <c r="DA27" s="542">
        <v>1885.5</v>
      </c>
      <c r="DB27" s="542">
        <v>1977.1</v>
      </c>
      <c r="DC27" s="134" t="s">
        <v>381</v>
      </c>
      <c r="DD27" s="383"/>
      <c r="DE27" s="383"/>
      <c r="DF27" s="383"/>
      <c r="DG27" s="383"/>
      <c r="DH27" s="383"/>
      <c r="DI27" s="383"/>
      <c r="DJ27" s="383"/>
      <c r="DK27" s="383"/>
      <c r="DL27" s="383"/>
      <c r="DM27" s="383"/>
      <c r="DN27" s="383"/>
      <c r="DO27" s="383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93"/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3"/>
      <c r="EZ27" s="93"/>
      <c r="FA27" s="93"/>
      <c r="FB27" s="93"/>
      <c r="FC27" s="93"/>
      <c r="FD27" s="93"/>
      <c r="FE27" s="93"/>
      <c r="FF27" s="93"/>
      <c r="FG27" s="93"/>
      <c r="FH27" s="93"/>
      <c r="FI27" s="93"/>
      <c r="FJ27" s="93"/>
      <c r="FK27" s="93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</row>
    <row r="28" spans="2:185" s="95" customFormat="1" ht="35.1" customHeight="1" x14ac:dyDescent="0.4">
      <c r="B28" s="467" t="s">
        <v>11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0</v>
      </c>
      <c r="U28" s="98">
        <v>0</v>
      </c>
      <c r="V28" s="161">
        <v>0</v>
      </c>
      <c r="W28" s="161">
        <v>0</v>
      </c>
      <c r="X28" s="161">
        <v>0</v>
      </c>
      <c r="Y28" s="161">
        <v>0</v>
      </c>
      <c r="Z28" s="161">
        <v>0</v>
      </c>
      <c r="AA28" s="161">
        <v>0</v>
      </c>
      <c r="AB28" s="161">
        <v>0</v>
      </c>
      <c r="AC28" s="161">
        <v>0</v>
      </c>
      <c r="AD28" s="161">
        <v>0</v>
      </c>
      <c r="AE28" s="161">
        <v>0</v>
      </c>
      <c r="AF28" s="161">
        <v>0</v>
      </c>
      <c r="AG28" s="161">
        <v>0</v>
      </c>
      <c r="AH28" s="161"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v>0</v>
      </c>
      <c r="BD28" s="161">
        <v>0</v>
      </c>
      <c r="BE28" s="161">
        <v>0</v>
      </c>
      <c r="BF28" s="161">
        <v>0</v>
      </c>
      <c r="BG28" s="161">
        <v>0</v>
      </c>
      <c r="BH28" s="161">
        <v>0</v>
      </c>
      <c r="BI28" s="161">
        <v>0</v>
      </c>
      <c r="BJ28" s="161">
        <v>0</v>
      </c>
      <c r="BK28" s="161">
        <v>0</v>
      </c>
      <c r="BL28" s="161">
        <v>0</v>
      </c>
      <c r="BM28" s="161">
        <v>0</v>
      </c>
      <c r="BN28" s="161">
        <v>0</v>
      </c>
      <c r="BO28" s="161">
        <v>0</v>
      </c>
      <c r="BP28" s="161">
        <v>0</v>
      </c>
      <c r="BQ28" s="161">
        <v>0</v>
      </c>
      <c r="BR28" s="161">
        <v>0</v>
      </c>
      <c r="BS28" s="161">
        <v>0</v>
      </c>
      <c r="BT28" s="161">
        <v>0</v>
      </c>
      <c r="BU28" s="161">
        <v>0</v>
      </c>
      <c r="BV28" s="161">
        <v>0</v>
      </c>
      <c r="BW28" s="161">
        <v>0</v>
      </c>
      <c r="BX28" s="161">
        <v>0</v>
      </c>
      <c r="BY28" s="161">
        <v>0</v>
      </c>
      <c r="BZ28" s="161">
        <v>0</v>
      </c>
      <c r="CA28" s="161">
        <v>0</v>
      </c>
      <c r="CB28" s="161">
        <v>0</v>
      </c>
      <c r="CC28" s="161">
        <v>0</v>
      </c>
      <c r="CD28" s="161">
        <v>0</v>
      </c>
      <c r="CE28" s="161">
        <v>0</v>
      </c>
      <c r="CF28" s="161">
        <v>0</v>
      </c>
      <c r="CG28" s="161">
        <v>0</v>
      </c>
      <c r="CH28" s="161">
        <v>0</v>
      </c>
      <c r="CI28" s="161">
        <v>0</v>
      </c>
      <c r="CJ28" s="161">
        <v>0</v>
      </c>
      <c r="CK28" s="161">
        <v>0</v>
      </c>
      <c r="CL28" s="161">
        <v>0</v>
      </c>
      <c r="CM28" s="161">
        <v>0</v>
      </c>
      <c r="CN28" s="161">
        <v>0</v>
      </c>
      <c r="CO28" s="161">
        <v>0</v>
      </c>
      <c r="CP28" s="161">
        <v>0</v>
      </c>
      <c r="CQ28" s="161">
        <v>0</v>
      </c>
      <c r="CR28" s="161">
        <v>0</v>
      </c>
      <c r="CS28" s="161">
        <v>0</v>
      </c>
      <c r="CT28" s="161">
        <v>0</v>
      </c>
      <c r="CU28" s="161">
        <v>0</v>
      </c>
      <c r="CV28" s="161">
        <v>0</v>
      </c>
      <c r="CW28" s="161">
        <v>0</v>
      </c>
      <c r="CX28" s="161">
        <v>0</v>
      </c>
      <c r="CY28" s="543">
        <v>0</v>
      </c>
      <c r="CZ28" s="543">
        <v>0</v>
      </c>
      <c r="DA28" s="543">
        <v>0</v>
      </c>
      <c r="DB28" s="543">
        <v>0</v>
      </c>
      <c r="DC28" s="135" t="s">
        <v>379</v>
      </c>
      <c r="DD28" s="383"/>
      <c r="DE28" s="383"/>
      <c r="DF28" s="383"/>
      <c r="DG28" s="383"/>
      <c r="DH28" s="383"/>
      <c r="DI28" s="383"/>
      <c r="DJ28" s="383"/>
      <c r="DK28" s="383"/>
      <c r="DL28" s="383"/>
      <c r="DM28" s="383"/>
      <c r="DN28" s="383"/>
      <c r="DO28" s="38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</row>
    <row r="29" spans="2:185" s="95" customFormat="1" ht="35.1" customHeight="1" x14ac:dyDescent="0.4">
      <c r="B29" s="736" t="s">
        <v>222</v>
      </c>
      <c r="C29" s="96">
        <v>18</v>
      </c>
      <c r="D29" s="96">
        <v>18.100000000000001</v>
      </c>
      <c r="E29" s="96">
        <v>18.5</v>
      </c>
      <c r="F29" s="96">
        <v>16.100000000000001</v>
      </c>
      <c r="G29" s="96">
        <v>17.5</v>
      </c>
      <c r="H29" s="96">
        <v>19</v>
      </c>
      <c r="I29" s="96">
        <v>18.100000000000001</v>
      </c>
      <c r="J29" s="96">
        <v>18.899999999999999</v>
      </c>
      <c r="K29" s="96">
        <v>18.5</v>
      </c>
      <c r="L29" s="96">
        <v>180.2</v>
      </c>
      <c r="M29" s="96">
        <v>177</v>
      </c>
      <c r="N29" s="96">
        <v>176.6</v>
      </c>
      <c r="O29" s="96">
        <v>176.6</v>
      </c>
      <c r="P29" s="96">
        <v>177</v>
      </c>
      <c r="Q29" s="96">
        <v>166.4</v>
      </c>
      <c r="R29" s="96">
        <v>159.4</v>
      </c>
      <c r="S29" s="96">
        <v>153.69999999999999</v>
      </c>
      <c r="T29" s="96">
        <v>163.6</v>
      </c>
      <c r="U29" s="96">
        <v>159.80000000000001</v>
      </c>
      <c r="V29" s="159">
        <v>158.9</v>
      </c>
      <c r="W29" s="159">
        <v>165.5</v>
      </c>
      <c r="X29" s="159">
        <v>487.1</v>
      </c>
      <c r="Y29" s="159">
        <v>152.9</v>
      </c>
      <c r="Z29" s="159">
        <v>154.19999999999999</v>
      </c>
      <c r="AA29" s="159">
        <v>149.9</v>
      </c>
      <c r="AB29" s="159">
        <v>157.5</v>
      </c>
      <c r="AC29" s="159">
        <v>18.100000000000001</v>
      </c>
      <c r="AD29" s="159">
        <v>18.100000000000001</v>
      </c>
      <c r="AE29" s="159">
        <v>18.600000000000001</v>
      </c>
      <c r="AF29" s="159">
        <v>18.899999999999999</v>
      </c>
      <c r="AG29" s="159">
        <v>19.7</v>
      </c>
      <c r="AH29" s="159">
        <v>19.600000000000001</v>
      </c>
      <c r="AI29" s="159">
        <v>18.600000000000001</v>
      </c>
      <c r="AJ29" s="159">
        <v>18.5</v>
      </c>
      <c r="AK29" s="159">
        <v>17.899999999999999</v>
      </c>
      <c r="AL29" s="159">
        <v>18.600000000000001</v>
      </c>
      <c r="AM29" s="159">
        <v>182.1</v>
      </c>
      <c r="AN29" s="159">
        <v>180.2</v>
      </c>
      <c r="AO29" s="159">
        <v>174.5</v>
      </c>
      <c r="AP29" s="159">
        <v>169.9</v>
      </c>
      <c r="AQ29" s="159">
        <v>178.9</v>
      </c>
      <c r="AR29" s="159">
        <v>177</v>
      </c>
      <c r="AS29" s="159">
        <v>182.3</v>
      </c>
      <c r="AT29" s="159">
        <v>183.9</v>
      </c>
      <c r="AU29" s="159">
        <v>179.9</v>
      </c>
      <c r="AV29" s="159">
        <v>176.6</v>
      </c>
      <c r="AW29" s="159">
        <v>178.1</v>
      </c>
      <c r="AX29" s="159">
        <v>174.4</v>
      </c>
      <c r="AY29" s="159">
        <v>177.2</v>
      </c>
      <c r="AZ29" s="159">
        <v>176.6</v>
      </c>
      <c r="BA29" s="159">
        <v>172.26951889599999</v>
      </c>
      <c r="BB29" s="159">
        <v>172.8</v>
      </c>
      <c r="BC29" s="159">
        <v>176.3</v>
      </c>
      <c r="BD29" s="159">
        <v>177</v>
      </c>
      <c r="BE29" s="159">
        <v>177.4</v>
      </c>
      <c r="BF29" s="159">
        <v>177.4</v>
      </c>
      <c r="BG29" s="159">
        <v>170.9</v>
      </c>
      <c r="BH29" s="159">
        <v>166.4</v>
      </c>
      <c r="BI29" s="159">
        <v>158.97499999999999</v>
      </c>
      <c r="BJ29" s="159">
        <v>113.8</v>
      </c>
      <c r="BK29" s="159">
        <v>161.4</v>
      </c>
      <c r="BL29" s="159">
        <v>159.4</v>
      </c>
      <c r="BM29" s="159">
        <v>161.30000000000001</v>
      </c>
      <c r="BN29" s="159">
        <v>160.4</v>
      </c>
      <c r="BO29" s="159">
        <v>160.80000000000001</v>
      </c>
      <c r="BP29" s="159">
        <v>153.69999999999999</v>
      </c>
      <c r="BQ29" s="159">
        <v>156.5</v>
      </c>
      <c r="BR29" s="159">
        <v>159.4</v>
      </c>
      <c r="BS29" s="159">
        <v>162.1</v>
      </c>
      <c r="BT29" s="159">
        <v>163.6</v>
      </c>
      <c r="BU29" s="159">
        <v>167.5</v>
      </c>
      <c r="BV29" s="159">
        <v>161.80000000000001</v>
      </c>
      <c r="BW29" s="159">
        <v>160.30000000000001</v>
      </c>
      <c r="BX29" s="159">
        <v>159.80000000000001</v>
      </c>
      <c r="BY29" s="159">
        <v>159.5</v>
      </c>
      <c r="BZ29" s="159">
        <v>159.69999999999999</v>
      </c>
      <c r="CA29" s="159">
        <v>156.80000000000001</v>
      </c>
      <c r="CB29" s="159">
        <v>158.9</v>
      </c>
      <c r="CC29" s="159">
        <v>157.5</v>
      </c>
      <c r="CD29" s="159">
        <v>158.5</v>
      </c>
      <c r="CE29" s="159">
        <v>161.69999999999999</v>
      </c>
      <c r="CF29" s="159">
        <v>165.5</v>
      </c>
      <c r="CG29" s="159">
        <v>162.80000000000001</v>
      </c>
      <c r="CH29" s="159">
        <v>164</v>
      </c>
      <c r="CI29" s="159">
        <v>492</v>
      </c>
      <c r="CJ29" s="159">
        <v>487.1</v>
      </c>
      <c r="CK29" s="159">
        <v>481.5</v>
      </c>
      <c r="CL29" s="159">
        <v>153.19999999999999</v>
      </c>
      <c r="CM29" s="159">
        <v>145.6</v>
      </c>
      <c r="CN29" s="159">
        <v>152.9</v>
      </c>
      <c r="CO29" s="159">
        <v>155</v>
      </c>
      <c r="CP29" s="159">
        <v>153.19999999999999</v>
      </c>
      <c r="CQ29" s="159">
        <v>150.69999999999999</v>
      </c>
      <c r="CR29" s="159">
        <v>154.19999999999999</v>
      </c>
      <c r="CS29" s="159">
        <v>152.1</v>
      </c>
      <c r="CT29" s="159">
        <v>151.1</v>
      </c>
      <c r="CU29" s="159">
        <v>155.69999999999999</v>
      </c>
      <c r="CV29" s="159">
        <v>149.9</v>
      </c>
      <c r="CW29" s="542">
        <v>152.4</v>
      </c>
      <c r="CX29" s="159">
        <v>157.80000000000001</v>
      </c>
      <c r="CY29" s="542">
        <v>157.4</v>
      </c>
      <c r="CZ29" s="542">
        <v>157.5</v>
      </c>
      <c r="DA29" s="542">
        <v>156</v>
      </c>
      <c r="DB29" s="542">
        <v>155.80000000000001</v>
      </c>
      <c r="DC29" s="134" t="s">
        <v>382</v>
      </c>
      <c r="DD29" s="383"/>
      <c r="DE29" s="383"/>
      <c r="DF29" s="383"/>
      <c r="DG29" s="383"/>
      <c r="DH29" s="383"/>
      <c r="DI29" s="383"/>
      <c r="DJ29" s="383"/>
      <c r="DK29" s="383"/>
      <c r="DL29" s="383"/>
      <c r="DM29" s="383"/>
      <c r="DN29" s="383"/>
      <c r="DO29" s="383"/>
      <c r="DP29" s="93"/>
      <c r="DQ29" s="93"/>
      <c r="DR29" s="93"/>
      <c r="DS29" s="93"/>
      <c r="DT29" s="93"/>
      <c r="DU29" s="93"/>
      <c r="DV29" s="93"/>
      <c r="DW29" s="93"/>
      <c r="DX29" s="93"/>
      <c r="DY29" s="93"/>
      <c r="DZ29" s="93"/>
      <c r="EA29" s="93"/>
      <c r="EB29" s="93"/>
      <c r="EC29" s="93"/>
      <c r="ED29" s="93"/>
      <c r="EE29" s="93"/>
      <c r="EF29" s="93"/>
      <c r="EG29" s="93"/>
      <c r="EH29" s="93"/>
      <c r="EI29" s="93"/>
      <c r="EJ29" s="93"/>
      <c r="EK29" s="93"/>
      <c r="EL29" s="93"/>
      <c r="EM29" s="93"/>
      <c r="EN29" s="93"/>
      <c r="EO29" s="93"/>
      <c r="EP29" s="93"/>
      <c r="EQ29" s="93"/>
      <c r="ER29" s="93"/>
      <c r="ES29" s="93"/>
      <c r="ET29" s="93"/>
      <c r="EU29" s="93"/>
      <c r="EV29" s="93"/>
      <c r="EW29" s="93"/>
      <c r="EX29" s="93"/>
      <c r="EY29" s="93"/>
      <c r="EZ29" s="93"/>
      <c r="FA29" s="93"/>
      <c r="FB29" s="93"/>
      <c r="FC29" s="93"/>
      <c r="FD29" s="93"/>
      <c r="FE29" s="93"/>
      <c r="FF29" s="93"/>
      <c r="FG29" s="93"/>
      <c r="FH29" s="93"/>
      <c r="FI29" s="93"/>
      <c r="FJ29" s="93"/>
      <c r="FK29" s="93"/>
      <c r="FL29" s="93"/>
      <c r="FM29" s="93"/>
      <c r="FN29" s="93"/>
      <c r="FO29" s="93"/>
      <c r="FP29" s="93"/>
      <c r="FQ29" s="93"/>
      <c r="FR29" s="93"/>
      <c r="FS29" s="93"/>
      <c r="FT29" s="93"/>
      <c r="FU29" s="93"/>
      <c r="FV29" s="93"/>
      <c r="FW29" s="93"/>
      <c r="FX29" s="93"/>
      <c r="FY29" s="93"/>
      <c r="FZ29" s="93"/>
      <c r="GA29" s="93"/>
      <c r="GB29" s="93"/>
      <c r="GC29" s="93"/>
    </row>
    <row r="30" spans="2:185" s="95" customFormat="1" ht="35.1" customHeight="1" x14ac:dyDescent="0.4">
      <c r="B30" s="467" t="s">
        <v>510</v>
      </c>
      <c r="C30" s="98">
        <v>18</v>
      </c>
      <c r="D30" s="98">
        <v>18.100000000000001</v>
      </c>
      <c r="E30" s="98">
        <v>18.5</v>
      </c>
      <c r="F30" s="98">
        <v>16.100000000000001</v>
      </c>
      <c r="G30" s="98">
        <v>17.5</v>
      </c>
      <c r="H30" s="98">
        <v>19</v>
      </c>
      <c r="I30" s="98">
        <v>18.100000000000001</v>
      </c>
      <c r="J30" s="98">
        <v>18.899999999999999</v>
      </c>
      <c r="K30" s="98">
        <v>18.5</v>
      </c>
      <c r="L30" s="98">
        <v>180.2</v>
      </c>
      <c r="M30" s="98">
        <v>177</v>
      </c>
      <c r="N30" s="98">
        <v>176.6</v>
      </c>
      <c r="O30" s="98">
        <v>176.6</v>
      </c>
      <c r="P30" s="98">
        <v>177</v>
      </c>
      <c r="Q30" s="98">
        <v>166.4</v>
      </c>
      <c r="R30" s="98">
        <v>159.4</v>
      </c>
      <c r="S30" s="98">
        <v>153.69999999999999</v>
      </c>
      <c r="T30" s="98">
        <v>163.6</v>
      </c>
      <c r="U30" s="98">
        <v>159.80000000000001</v>
      </c>
      <c r="V30" s="161">
        <v>158.9</v>
      </c>
      <c r="W30" s="161">
        <v>165.5</v>
      </c>
      <c r="X30" s="161">
        <v>487.1</v>
      </c>
      <c r="Y30" s="161">
        <v>152.9</v>
      </c>
      <c r="Z30" s="161">
        <v>154.19999999999999</v>
      </c>
      <c r="AA30" s="161">
        <v>149.9</v>
      </c>
      <c r="AB30" s="161">
        <v>157.5</v>
      </c>
      <c r="AC30" s="161">
        <v>18.100000000000001</v>
      </c>
      <c r="AD30" s="161">
        <v>18.100000000000001</v>
      </c>
      <c r="AE30" s="161">
        <v>18.600000000000001</v>
      </c>
      <c r="AF30" s="161">
        <v>18.899999999999999</v>
      </c>
      <c r="AG30" s="161">
        <v>19.7</v>
      </c>
      <c r="AH30" s="161">
        <v>19.600000000000001</v>
      </c>
      <c r="AI30" s="161">
        <v>18.600000000000001</v>
      </c>
      <c r="AJ30" s="161">
        <v>18.5</v>
      </c>
      <c r="AK30" s="161">
        <v>17.899999999999999</v>
      </c>
      <c r="AL30" s="161">
        <v>18.600000000000001</v>
      </c>
      <c r="AM30" s="161">
        <v>182.1</v>
      </c>
      <c r="AN30" s="161">
        <v>180.2</v>
      </c>
      <c r="AO30" s="161">
        <v>174.5</v>
      </c>
      <c r="AP30" s="161">
        <v>169.9</v>
      </c>
      <c r="AQ30" s="161">
        <v>178.9</v>
      </c>
      <c r="AR30" s="161">
        <v>177</v>
      </c>
      <c r="AS30" s="161">
        <v>182.3</v>
      </c>
      <c r="AT30" s="161">
        <v>183.9</v>
      </c>
      <c r="AU30" s="161">
        <v>179.9</v>
      </c>
      <c r="AV30" s="161">
        <v>176.6</v>
      </c>
      <c r="AW30" s="161">
        <v>178.1</v>
      </c>
      <c r="AX30" s="161">
        <v>174.4</v>
      </c>
      <c r="AY30" s="161">
        <v>177.2</v>
      </c>
      <c r="AZ30" s="161">
        <v>176.6</v>
      </c>
      <c r="BA30" s="161">
        <v>172.26951889599999</v>
      </c>
      <c r="BB30" s="161">
        <v>172.8</v>
      </c>
      <c r="BC30" s="161">
        <v>176.3</v>
      </c>
      <c r="BD30" s="161">
        <v>177</v>
      </c>
      <c r="BE30" s="161">
        <v>177.4</v>
      </c>
      <c r="BF30" s="161">
        <v>177.4</v>
      </c>
      <c r="BG30" s="161">
        <v>170.9</v>
      </c>
      <c r="BH30" s="161">
        <v>166.4</v>
      </c>
      <c r="BI30" s="161">
        <v>158.97499999999999</v>
      </c>
      <c r="BJ30" s="161">
        <v>113.8</v>
      </c>
      <c r="BK30" s="161">
        <v>161.4</v>
      </c>
      <c r="BL30" s="161">
        <v>159.4</v>
      </c>
      <c r="BM30" s="161">
        <v>161.30000000000001</v>
      </c>
      <c r="BN30" s="161">
        <v>160.4</v>
      </c>
      <c r="BO30" s="161">
        <v>160.80000000000001</v>
      </c>
      <c r="BP30" s="161">
        <v>153.69999999999999</v>
      </c>
      <c r="BQ30" s="161">
        <v>156.5</v>
      </c>
      <c r="BR30" s="161">
        <v>159.4</v>
      </c>
      <c r="BS30" s="161">
        <v>162.1</v>
      </c>
      <c r="BT30" s="161">
        <v>163.6</v>
      </c>
      <c r="BU30" s="161">
        <v>167.5</v>
      </c>
      <c r="BV30" s="161">
        <v>161.80000000000001</v>
      </c>
      <c r="BW30" s="161">
        <v>160.30000000000001</v>
      </c>
      <c r="BX30" s="161">
        <v>159.80000000000001</v>
      </c>
      <c r="BY30" s="161">
        <v>159.5</v>
      </c>
      <c r="BZ30" s="161">
        <v>159.69999999999999</v>
      </c>
      <c r="CA30" s="161">
        <v>156.80000000000001</v>
      </c>
      <c r="CB30" s="161">
        <v>158.9</v>
      </c>
      <c r="CC30" s="161">
        <v>157.5</v>
      </c>
      <c r="CD30" s="161">
        <v>158.5</v>
      </c>
      <c r="CE30" s="161">
        <v>161.69999999999999</v>
      </c>
      <c r="CF30" s="161">
        <v>165.5</v>
      </c>
      <c r="CG30" s="161">
        <v>162.80000000000001</v>
      </c>
      <c r="CH30" s="161">
        <v>164</v>
      </c>
      <c r="CI30" s="161">
        <v>492</v>
      </c>
      <c r="CJ30" s="161">
        <v>487.1</v>
      </c>
      <c r="CK30" s="161">
        <v>481.5</v>
      </c>
      <c r="CL30" s="161">
        <v>153.19999999999999</v>
      </c>
      <c r="CM30" s="161">
        <v>145.6</v>
      </c>
      <c r="CN30" s="161">
        <v>152.9</v>
      </c>
      <c r="CO30" s="161">
        <v>155</v>
      </c>
      <c r="CP30" s="161">
        <v>153.19999999999999</v>
      </c>
      <c r="CQ30" s="161">
        <v>150.69999999999999</v>
      </c>
      <c r="CR30" s="161">
        <v>154.19999999999999</v>
      </c>
      <c r="CS30" s="161">
        <v>152.1</v>
      </c>
      <c r="CT30" s="161">
        <v>151.1</v>
      </c>
      <c r="CU30" s="161">
        <v>155.69999999999999</v>
      </c>
      <c r="CV30" s="161">
        <v>149.9</v>
      </c>
      <c r="CW30" s="543">
        <v>152.4</v>
      </c>
      <c r="CX30" s="161">
        <v>157.80000000000001</v>
      </c>
      <c r="CY30" s="543">
        <v>157.4</v>
      </c>
      <c r="CZ30" s="543">
        <v>157.5</v>
      </c>
      <c r="DA30" s="543">
        <v>156</v>
      </c>
      <c r="DB30" s="543">
        <v>155.80000000000001</v>
      </c>
      <c r="DC30" s="135" t="s">
        <v>383</v>
      </c>
      <c r="DD30" s="383"/>
      <c r="DE30" s="383"/>
      <c r="DF30" s="383"/>
      <c r="DG30" s="383"/>
      <c r="DH30" s="383"/>
      <c r="DI30" s="383"/>
      <c r="DJ30" s="383"/>
      <c r="DK30" s="383"/>
      <c r="DL30" s="383"/>
      <c r="DM30" s="383"/>
      <c r="DN30" s="383"/>
      <c r="DO30" s="383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3"/>
      <c r="EE30" s="93"/>
      <c r="EF30" s="93"/>
      <c r="EG30" s="93"/>
      <c r="EH30" s="93"/>
      <c r="EI30" s="93"/>
      <c r="EJ30" s="93"/>
      <c r="EK30" s="93"/>
      <c r="EL30" s="93"/>
      <c r="EM30" s="93"/>
      <c r="EN30" s="93"/>
      <c r="EO30" s="93"/>
      <c r="EP30" s="93"/>
      <c r="EQ30" s="93"/>
      <c r="ER30" s="93"/>
      <c r="ES30" s="93"/>
      <c r="ET30" s="93"/>
      <c r="EU30" s="93"/>
      <c r="EV30" s="93"/>
      <c r="EW30" s="93"/>
      <c r="EX30" s="93"/>
      <c r="EY30" s="93"/>
      <c r="EZ30" s="93"/>
      <c r="FA30" s="93"/>
      <c r="FB30" s="93"/>
      <c r="FC30" s="93"/>
      <c r="FD30" s="93"/>
      <c r="FE30" s="93"/>
      <c r="FF30" s="93"/>
      <c r="FG30" s="93"/>
      <c r="FH30" s="93"/>
      <c r="FI30" s="93"/>
      <c r="FJ30" s="93"/>
      <c r="FK30" s="93"/>
      <c r="FL30" s="93"/>
      <c r="FM30" s="93"/>
      <c r="FN30" s="93"/>
      <c r="FO30" s="93"/>
      <c r="FP30" s="93"/>
      <c r="FQ30" s="93"/>
      <c r="FR30" s="93"/>
      <c r="FS30" s="93"/>
      <c r="FT30" s="93"/>
      <c r="FU30" s="93"/>
      <c r="FV30" s="93"/>
      <c r="FW30" s="93"/>
      <c r="FX30" s="93"/>
      <c r="FY30" s="93"/>
      <c r="FZ30" s="93"/>
      <c r="GA30" s="93"/>
      <c r="GB30" s="93"/>
      <c r="GC30" s="93"/>
    </row>
    <row r="31" spans="2:185" s="95" customFormat="1" ht="35.1" customHeight="1" x14ac:dyDescent="0.4">
      <c r="B31" s="468" t="s">
        <v>14</v>
      </c>
      <c r="C31" s="97">
        <v>4215.9000000000005</v>
      </c>
      <c r="D31" s="97">
        <v>3710.7079999999996</v>
      </c>
      <c r="E31" s="97">
        <v>3468.7939999999999</v>
      </c>
      <c r="F31" s="97">
        <v>3104.739</v>
      </c>
      <c r="G31" s="97">
        <v>3345.1</v>
      </c>
      <c r="H31" s="97">
        <v>2987.4</v>
      </c>
      <c r="I31" s="97">
        <v>2707.7</v>
      </c>
      <c r="J31" s="97">
        <v>4793.2</v>
      </c>
      <c r="K31" s="97">
        <v>5522.3</v>
      </c>
      <c r="L31" s="97">
        <v>5674.8</v>
      </c>
      <c r="M31" s="97">
        <v>5991</v>
      </c>
      <c r="N31" s="97">
        <v>6164</v>
      </c>
      <c r="O31" s="97">
        <v>5827.3</v>
      </c>
      <c r="P31" s="97">
        <v>6716.0839999999998</v>
      </c>
      <c r="Q31" s="97">
        <v>6738.2</v>
      </c>
      <c r="R31" s="97">
        <v>6671.4000000000005</v>
      </c>
      <c r="S31" s="97">
        <v>6430.5999999999995</v>
      </c>
      <c r="T31" s="97">
        <v>6799.0749909999995</v>
      </c>
      <c r="U31" s="97">
        <v>7369.7</v>
      </c>
      <c r="V31" s="160">
        <v>8033.5000000000009</v>
      </c>
      <c r="W31" s="160">
        <v>9539.5</v>
      </c>
      <c r="X31" s="160">
        <v>10603.2</v>
      </c>
      <c r="Y31" s="160">
        <v>10406.199999999999</v>
      </c>
      <c r="Z31" s="160">
        <v>10679.5</v>
      </c>
      <c r="AA31" s="160">
        <v>11453.6</v>
      </c>
      <c r="AB31" s="160">
        <v>12449.5</v>
      </c>
      <c r="AC31" s="160">
        <v>4577.26</v>
      </c>
      <c r="AD31" s="160">
        <v>4866.0600000000004</v>
      </c>
      <c r="AE31" s="160">
        <v>4786.5000000000009</v>
      </c>
      <c r="AF31" s="160">
        <v>4793.2</v>
      </c>
      <c r="AG31" s="160">
        <v>4878.3600000000006</v>
      </c>
      <c r="AH31" s="160">
        <v>5029.8</v>
      </c>
      <c r="AI31" s="160">
        <v>5378.7000000000007</v>
      </c>
      <c r="AJ31" s="160">
        <v>5522.3</v>
      </c>
      <c r="AK31" s="160">
        <v>5558.6</v>
      </c>
      <c r="AL31" s="160">
        <v>5569.4000000000005</v>
      </c>
      <c r="AM31" s="160">
        <v>5589.9000000000005</v>
      </c>
      <c r="AN31" s="160">
        <v>5674.8</v>
      </c>
      <c r="AO31" s="160">
        <v>5686.1</v>
      </c>
      <c r="AP31" s="160">
        <v>5603.2999999999993</v>
      </c>
      <c r="AQ31" s="160">
        <v>5693.1</v>
      </c>
      <c r="AR31" s="160">
        <v>5991</v>
      </c>
      <c r="AS31" s="160">
        <v>5973.8</v>
      </c>
      <c r="AT31" s="160">
        <v>6784.2</v>
      </c>
      <c r="AU31" s="160">
        <v>6492.8</v>
      </c>
      <c r="AV31" s="160">
        <v>6164</v>
      </c>
      <c r="AW31" s="160">
        <v>5959.7</v>
      </c>
      <c r="AX31" s="160">
        <v>5931.9</v>
      </c>
      <c r="AY31" s="160">
        <v>6402.0999999999995</v>
      </c>
      <c r="AZ31" s="160">
        <v>5827.3</v>
      </c>
      <c r="BA31" s="160">
        <v>6551.7999999999993</v>
      </c>
      <c r="BB31" s="160">
        <v>6540</v>
      </c>
      <c r="BC31" s="160">
        <v>6975.5999999999995</v>
      </c>
      <c r="BD31" s="160">
        <v>6716.0839999999998</v>
      </c>
      <c r="BE31" s="160">
        <v>6693.2</v>
      </c>
      <c r="BF31" s="160">
        <v>6989.2</v>
      </c>
      <c r="BG31" s="160">
        <v>6748.6</v>
      </c>
      <c r="BH31" s="160">
        <v>6738.2</v>
      </c>
      <c r="BI31" s="160">
        <v>6756.7999999999993</v>
      </c>
      <c r="BJ31" s="160">
        <v>7054.7</v>
      </c>
      <c r="BK31" s="160">
        <v>7124.4</v>
      </c>
      <c r="BL31" s="160">
        <v>6671.4000000000005</v>
      </c>
      <c r="BM31" s="160">
        <v>6762.7</v>
      </c>
      <c r="BN31" s="160">
        <v>6932.8</v>
      </c>
      <c r="BO31" s="160">
        <v>6803.8999999999987</v>
      </c>
      <c r="BP31" s="160">
        <v>6430.5999999999995</v>
      </c>
      <c r="BQ31" s="160">
        <v>6614.4000000000005</v>
      </c>
      <c r="BR31" s="160">
        <v>6635.8999999999987</v>
      </c>
      <c r="BS31" s="160">
        <v>6758.9</v>
      </c>
      <c r="BT31" s="160">
        <v>6799.0749909999995</v>
      </c>
      <c r="BU31" s="160">
        <v>6792</v>
      </c>
      <c r="BV31" s="160">
        <v>6870.5</v>
      </c>
      <c r="BW31" s="160">
        <v>6903.5</v>
      </c>
      <c r="BX31" s="160">
        <v>7369.7</v>
      </c>
      <c r="BY31" s="160">
        <v>7625.5999999999995</v>
      </c>
      <c r="BZ31" s="160">
        <v>7944.3</v>
      </c>
      <c r="CA31" s="160">
        <v>7996.4999999999991</v>
      </c>
      <c r="CB31" s="160">
        <v>8049.6</v>
      </c>
      <c r="CC31" s="160">
        <v>8040.5000000000009</v>
      </c>
      <c r="CD31" s="160">
        <v>8629.2000000000007</v>
      </c>
      <c r="CE31" s="160">
        <v>9127.3000000000011</v>
      </c>
      <c r="CF31" s="160">
        <v>9539.5</v>
      </c>
      <c r="CG31" s="160">
        <v>9434.7000000000007</v>
      </c>
      <c r="CH31" s="160">
        <v>9753.2000000000007</v>
      </c>
      <c r="CI31" s="160">
        <v>10283.6</v>
      </c>
      <c r="CJ31" s="160">
        <v>10603.2</v>
      </c>
      <c r="CK31" s="160">
        <v>10376.1</v>
      </c>
      <c r="CL31" s="160">
        <v>10576.9</v>
      </c>
      <c r="CM31" s="160">
        <v>10359.700000000001</v>
      </c>
      <c r="CN31" s="160">
        <v>10406.199999999999</v>
      </c>
      <c r="CO31" s="160">
        <v>10697.5</v>
      </c>
      <c r="CP31" s="160">
        <v>10747.9</v>
      </c>
      <c r="CQ31" s="160">
        <v>10636.099999999999</v>
      </c>
      <c r="CR31" s="160">
        <v>10679.5</v>
      </c>
      <c r="CS31" s="160">
        <v>10976.599999999999</v>
      </c>
      <c r="CT31" s="160">
        <v>11265.199999999999</v>
      </c>
      <c r="CU31" s="160">
        <v>11475.1</v>
      </c>
      <c r="CV31" s="160">
        <v>11453.6</v>
      </c>
      <c r="CW31" s="541">
        <v>11980.699999999999</v>
      </c>
      <c r="CX31" s="160">
        <v>12058.3</v>
      </c>
      <c r="CY31" s="541">
        <v>12230.199999999999</v>
      </c>
      <c r="CZ31" s="541">
        <v>12449.5</v>
      </c>
      <c r="DA31" s="541">
        <v>12988.5</v>
      </c>
      <c r="DB31" s="541">
        <v>13631.3</v>
      </c>
      <c r="DC31" s="136" t="s">
        <v>13</v>
      </c>
      <c r="DD31" s="383"/>
      <c r="DE31" s="383"/>
      <c r="DF31" s="383"/>
      <c r="DG31" s="383"/>
      <c r="DH31" s="383"/>
      <c r="DI31" s="383"/>
      <c r="DJ31" s="383"/>
      <c r="DK31" s="383"/>
      <c r="DL31" s="383"/>
      <c r="DM31" s="383"/>
      <c r="DN31" s="383"/>
      <c r="DO31" s="38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</row>
    <row r="32" spans="2:185" s="95" customFormat="1" ht="35.1" customHeight="1" x14ac:dyDescent="0.4">
      <c r="B32" s="465" t="s">
        <v>8</v>
      </c>
      <c r="C32" s="94">
        <v>4215.6900000000005</v>
      </c>
      <c r="D32" s="94">
        <v>3710.5399999999995</v>
      </c>
      <c r="E32" s="94">
        <v>3467.8389999999999</v>
      </c>
      <c r="F32" s="94">
        <v>3104.5259999999998</v>
      </c>
      <c r="G32" s="94">
        <v>3344.8130000000001</v>
      </c>
      <c r="H32" s="94">
        <v>2984.4960000000001</v>
      </c>
      <c r="I32" s="94">
        <v>2707.18</v>
      </c>
      <c r="J32" s="94">
        <v>4791.5</v>
      </c>
      <c r="K32" s="94">
        <v>5492.6</v>
      </c>
      <c r="L32" s="94">
        <v>5671.4000000000005</v>
      </c>
      <c r="M32" s="94">
        <v>5958.7</v>
      </c>
      <c r="N32" s="94">
        <v>6130.1</v>
      </c>
      <c r="O32" s="94">
        <v>5778.5</v>
      </c>
      <c r="P32" s="94">
        <v>6658.7839999999997</v>
      </c>
      <c r="Q32" s="94">
        <v>6578.0999999999995</v>
      </c>
      <c r="R32" s="94">
        <v>6403.9000000000005</v>
      </c>
      <c r="S32" s="94">
        <v>6234.4999999999991</v>
      </c>
      <c r="T32" s="94">
        <v>6574.2646629999999</v>
      </c>
      <c r="U32" s="94">
        <v>6985.8</v>
      </c>
      <c r="V32" s="162">
        <v>7564.7000000000007</v>
      </c>
      <c r="W32" s="162">
        <v>9010.9</v>
      </c>
      <c r="X32" s="162">
        <v>9940.3000000000011</v>
      </c>
      <c r="Y32" s="162">
        <v>9850.5999999999985</v>
      </c>
      <c r="Z32" s="162">
        <v>10034.6</v>
      </c>
      <c r="AA32" s="162">
        <v>11293.300000000001</v>
      </c>
      <c r="AB32" s="162">
        <v>12267.7</v>
      </c>
      <c r="AC32" s="162">
        <v>4575.5880000000006</v>
      </c>
      <c r="AD32" s="162">
        <v>4865.5</v>
      </c>
      <c r="AE32" s="162">
        <v>4785.4000000000005</v>
      </c>
      <c r="AF32" s="162">
        <v>4791.5</v>
      </c>
      <c r="AG32" s="162">
        <v>4852.6600000000008</v>
      </c>
      <c r="AH32" s="162">
        <v>5001.6000000000004</v>
      </c>
      <c r="AI32" s="162">
        <v>5375.8000000000011</v>
      </c>
      <c r="AJ32" s="162">
        <v>5492.6</v>
      </c>
      <c r="AK32" s="162">
        <v>5556</v>
      </c>
      <c r="AL32" s="162">
        <v>5567.3</v>
      </c>
      <c r="AM32" s="162">
        <v>5587.3</v>
      </c>
      <c r="AN32" s="162">
        <v>5671.4000000000005</v>
      </c>
      <c r="AO32" s="162">
        <v>5686.1</v>
      </c>
      <c r="AP32" s="162">
        <v>5583.2999999999993</v>
      </c>
      <c r="AQ32" s="162">
        <v>5665.4000000000005</v>
      </c>
      <c r="AR32" s="162">
        <v>5958.7</v>
      </c>
      <c r="AS32" s="162">
        <v>5942.7</v>
      </c>
      <c r="AT32" s="162">
        <v>6748.8</v>
      </c>
      <c r="AU32" s="162">
        <v>6457.1</v>
      </c>
      <c r="AV32" s="162">
        <v>6130.1</v>
      </c>
      <c r="AW32" s="162">
        <v>5919.8</v>
      </c>
      <c r="AX32" s="162">
        <v>5884</v>
      </c>
      <c r="AY32" s="162">
        <v>6349.9</v>
      </c>
      <c r="AZ32" s="162">
        <v>5778.5</v>
      </c>
      <c r="BA32" s="162">
        <v>6502.9</v>
      </c>
      <c r="BB32" s="162">
        <v>6503.5</v>
      </c>
      <c r="BC32" s="162">
        <v>6929.7999999999993</v>
      </c>
      <c r="BD32" s="162">
        <v>6658.7839999999997</v>
      </c>
      <c r="BE32" s="162">
        <v>6627.5</v>
      </c>
      <c r="BF32" s="162">
        <v>6936.5999999999995</v>
      </c>
      <c r="BG32" s="162">
        <v>6695.1</v>
      </c>
      <c r="BH32" s="162">
        <v>6578.0999999999995</v>
      </c>
      <c r="BI32" s="162">
        <v>6503.9</v>
      </c>
      <c r="BJ32" s="162">
        <v>6771.3</v>
      </c>
      <c r="BK32" s="162">
        <v>6806.7</v>
      </c>
      <c r="BL32" s="162">
        <v>6403.9000000000005</v>
      </c>
      <c r="BM32" s="162">
        <v>6463.7</v>
      </c>
      <c r="BN32" s="162">
        <v>6711.8</v>
      </c>
      <c r="BO32" s="162">
        <v>6583.6999999999989</v>
      </c>
      <c r="BP32" s="162">
        <v>6234.4999999999991</v>
      </c>
      <c r="BQ32" s="162">
        <v>6368.8</v>
      </c>
      <c r="BR32" s="162">
        <v>6513.1999999999989</v>
      </c>
      <c r="BS32" s="162">
        <v>6578.7</v>
      </c>
      <c r="BT32" s="162">
        <v>6574.2646629999999</v>
      </c>
      <c r="BU32" s="162">
        <v>6478.4</v>
      </c>
      <c r="BV32" s="162">
        <v>6588.5</v>
      </c>
      <c r="BW32" s="162">
        <v>6650.4</v>
      </c>
      <c r="BX32" s="162">
        <v>6985.8</v>
      </c>
      <c r="BY32" s="162">
        <v>7237.4</v>
      </c>
      <c r="BZ32" s="162">
        <v>7459.4000000000005</v>
      </c>
      <c r="CA32" s="162">
        <v>7492.5999999999995</v>
      </c>
      <c r="CB32" s="162">
        <v>7580.8</v>
      </c>
      <c r="CC32" s="162">
        <v>7590.0000000000009</v>
      </c>
      <c r="CD32" s="162">
        <v>8211</v>
      </c>
      <c r="CE32" s="162">
        <v>8769.6</v>
      </c>
      <c r="CF32" s="162">
        <v>9018</v>
      </c>
      <c r="CG32" s="162">
        <v>8719.5</v>
      </c>
      <c r="CH32" s="162">
        <v>9036.1</v>
      </c>
      <c r="CI32" s="162">
        <v>9612.5</v>
      </c>
      <c r="CJ32" s="162">
        <v>9940.3000000000011</v>
      </c>
      <c r="CK32" s="162">
        <v>9690.6</v>
      </c>
      <c r="CL32" s="162">
        <v>9907.6</v>
      </c>
      <c r="CM32" s="162">
        <v>9730.5</v>
      </c>
      <c r="CN32" s="162">
        <v>9850.5999999999985</v>
      </c>
      <c r="CO32" s="162">
        <v>10020.6</v>
      </c>
      <c r="CP32" s="162">
        <v>9974.1</v>
      </c>
      <c r="CQ32" s="162">
        <v>9953.7999999999993</v>
      </c>
      <c r="CR32" s="162">
        <v>10034.6</v>
      </c>
      <c r="CS32" s="162">
        <v>10171.099999999999</v>
      </c>
      <c r="CT32" s="162">
        <v>10829.8</v>
      </c>
      <c r="CU32" s="162">
        <v>11019.7</v>
      </c>
      <c r="CV32" s="162">
        <v>11293.300000000001</v>
      </c>
      <c r="CW32" s="540">
        <v>11794.9</v>
      </c>
      <c r="CX32" s="162">
        <v>11898.599999999999</v>
      </c>
      <c r="CY32" s="540">
        <v>12032.9</v>
      </c>
      <c r="CZ32" s="540">
        <v>12267.7</v>
      </c>
      <c r="DA32" s="540">
        <v>12790.1</v>
      </c>
      <c r="DB32" s="540">
        <v>13434.3</v>
      </c>
      <c r="DC32" s="137" t="s">
        <v>378</v>
      </c>
      <c r="DD32" s="383"/>
      <c r="DE32" s="383"/>
      <c r="DF32" s="383"/>
      <c r="DG32" s="383"/>
      <c r="DH32" s="383"/>
      <c r="DI32" s="383"/>
      <c r="DJ32" s="383"/>
      <c r="DK32" s="383"/>
      <c r="DL32" s="383"/>
      <c r="DM32" s="383"/>
      <c r="DN32" s="383"/>
      <c r="DO32" s="383"/>
      <c r="DP32" s="93"/>
      <c r="DQ32" s="93"/>
      <c r="DR32" s="93"/>
      <c r="DS32" s="93"/>
      <c r="DT32" s="93"/>
      <c r="DU32" s="93"/>
      <c r="DV32" s="93"/>
      <c r="DW32" s="93"/>
      <c r="DX32" s="93"/>
      <c r="DY32" s="93"/>
      <c r="DZ32" s="93"/>
      <c r="EA32" s="93"/>
      <c r="EB32" s="93"/>
      <c r="EC32" s="93"/>
      <c r="ED32" s="93"/>
      <c r="EE32" s="93"/>
      <c r="EF32" s="93"/>
      <c r="EG32" s="93"/>
      <c r="EH32" s="93"/>
      <c r="EI32" s="93"/>
      <c r="EJ32" s="93"/>
      <c r="EK32" s="93"/>
      <c r="EL32" s="93"/>
      <c r="EM32" s="93"/>
      <c r="EN32" s="93"/>
      <c r="EO32" s="93"/>
      <c r="EP32" s="93"/>
      <c r="EQ32" s="93"/>
      <c r="ER32" s="93"/>
      <c r="ES32" s="93"/>
      <c r="ET32" s="93"/>
      <c r="EU32" s="93"/>
      <c r="EV32" s="93"/>
      <c r="EW32" s="93"/>
      <c r="EX32" s="93"/>
      <c r="EY32" s="93"/>
      <c r="EZ32" s="93"/>
      <c r="FA32" s="93"/>
      <c r="FB32" s="93"/>
      <c r="FC32" s="93"/>
      <c r="FD32" s="93"/>
      <c r="FE32" s="93"/>
      <c r="FF32" s="93"/>
      <c r="FG32" s="93"/>
      <c r="FH32" s="93"/>
      <c r="FI32" s="93"/>
      <c r="FJ32" s="93"/>
      <c r="FK32" s="93"/>
      <c r="FL32" s="93"/>
      <c r="FM32" s="93"/>
      <c r="FN32" s="93"/>
      <c r="FO32" s="93"/>
      <c r="FP32" s="93"/>
      <c r="FQ32" s="93"/>
      <c r="FR32" s="93"/>
      <c r="FS32" s="93"/>
      <c r="FT32" s="93"/>
      <c r="FU32" s="93"/>
      <c r="FV32" s="93"/>
      <c r="FW32" s="93"/>
      <c r="FX32" s="93"/>
      <c r="FY32" s="93"/>
      <c r="FZ32" s="93"/>
      <c r="GA32" s="93"/>
      <c r="GB32" s="93"/>
      <c r="GC32" s="93"/>
    </row>
    <row r="33" spans="2:185" s="95" customFormat="1" ht="35.1" customHeight="1" x14ac:dyDescent="0.4">
      <c r="B33" s="466" t="s">
        <v>775</v>
      </c>
      <c r="C33" s="96">
        <v>0</v>
      </c>
      <c r="D33" s="96">
        <v>0</v>
      </c>
      <c r="E33" s="96">
        <v>0</v>
      </c>
      <c r="F33" s="96">
        <v>0</v>
      </c>
      <c r="G33" s="96">
        <v>0</v>
      </c>
      <c r="H33" s="96">
        <v>0</v>
      </c>
      <c r="I33" s="96">
        <v>0</v>
      </c>
      <c r="J33" s="96">
        <v>0</v>
      </c>
      <c r="K33" s="96">
        <v>0</v>
      </c>
      <c r="L33" s="96">
        <v>0</v>
      </c>
      <c r="M33" s="96">
        <v>0</v>
      </c>
      <c r="N33" s="96">
        <v>0</v>
      </c>
      <c r="O33" s="96">
        <v>0</v>
      </c>
      <c r="P33" s="96">
        <v>0</v>
      </c>
      <c r="Q33" s="96">
        <v>0</v>
      </c>
      <c r="R33" s="96">
        <v>0</v>
      </c>
      <c r="S33" s="96">
        <v>0</v>
      </c>
      <c r="T33" s="96">
        <v>0</v>
      </c>
      <c r="U33" s="96">
        <v>0</v>
      </c>
      <c r="V33" s="159">
        <v>0</v>
      </c>
      <c r="W33" s="159">
        <v>0</v>
      </c>
      <c r="X33" s="159">
        <v>0</v>
      </c>
      <c r="Y33" s="159">
        <v>0</v>
      </c>
      <c r="Z33" s="159">
        <v>0</v>
      </c>
      <c r="AA33" s="159">
        <v>0</v>
      </c>
      <c r="AB33" s="159">
        <v>0</v>
      </c>
      <c r="AC33" s="159">
        <v>0</v>
      </c>
      <c r="AD33" s="159">
        <v>0</v>
      </c>
      <c r="AE33" s="159">
        <v>0</v>
      </c>
      <c r="AF33" s="159">
        <v>0</v>
      </c>
      <c r="AG33" s="159">
        <v>0</v>
      </c>
      <c r="AH33" s="159">
        <v>0</v>
      </c>
      <c r="AI33" s="159">
        <v>0</v>
      </c>
      <c r="AJ33" s="159">
        <v>0</v>
      </c>
      <c r="AK33" s="159">
        <v>0</v>
      </c>
      <c r="AL33" s="159">
        <v>0</v>
      </c>
      <c r="AM33" s="159">
        <v>0</v>
      </c>
      <c r="AN33" s="159">
        <v>0</v>
      </c>
      <c r="AO33" s="159">
        <v>0</v>
      </c>
      <c r="AP33" s="159">
        <v>0</v>
      </c>
      <c r="AQ33" s="159">
        <v>0</v>
      </c>
      <c r="AR33" s="159">
        <v>0</v>
      </c>
      <c r="AS33" s="159">
        <v>0</v>
      </c>
      <c r="AT33" s="159">
        <v>0</v>
      </c>
      <c r="AU33" s="159">
        <v>0</v>
      </c>
      <c r="AV33" s="159">
        <v>0</v>
      </c>
      <c r="AW33" s="159">
        <v>0</v>
      </c>
      <c r="AX33" s="159">
        <v>0</v>
      </c>
      <c r="AY33" s="159">
        <v>0</v>
      </c>
      <c r="AZ33" s="159">
        <v>0</v>
      </c>
      <c r="BA33" s="159">
        <v>0</v>
      </c>
      <c r="BB33" s="159">
        <v>0</v>
      </c>
      <c r="BC33" s="159">
        <v>0</v>
      </c>
      <c r="BD33" s="159">
        <v>0</v>
      </c>
      <c r="BE33" s="159">
        <v>0</v>
      </c>
      <c r="BF33" s="159">
        <v>0</v>
      </c>
      <c r="BG33" s="159">
        <v>0</v>
      </c>
      <c r="BH33" s="159">
        <v>0</v>
      </c>
      <c r="BI33" s="159">
        <v>0</v>
      </c>
      <c r="BJ33" s="159">
        <v>0</v>
      </c>
      <c r="BK33" s="159">
        <v>0</v>
      </c>
      <c r="BL33" s="159">
        <v>0</v>
      </c>
      <c r="BM33" s="159">
        <v>0</v>
      </c>
      <c r="BN33" s="159">
        <v>0</v>
      </c>
      <c r="BO33" s="159">
        <v>0</v>
      </c>
      <c r="BP33" s="159">
        <v>0</v>
      </c>
      <c r="BQ33" s="159">
        <v>0</v>
      </c>
      <c r="BR33" s="159">
        <v>0</v>
      </c>
      <c r="BS33" s="159">
        <v>0</v>
      </c>
      <c r="BT33" s="159">
        <v>0</v>
      </c>
      <c r="BU33" s="159">
        <v>0</v>
      </c>
      <c r="BV33" s="159">
        <v>0</v>
      </c>
      <c r="BW33" s="159">
        <v>0</v>
      </c>
      <c r="BX33" s="159">
        <v>0</v>
      </c>
      <c r="BY33" s="159">
        <v>0</v>
      </c>
      <c r="BZ33" s="159">
        <v>0</v>
      </c>
      <c r="CA33" s="159">
        <v>0</v>
      </c>
      <c r="CB33" s="159">
        <v>0</v>
      </c>
      <c r="CC33" s="159">
        <v>0</v>
      </c>
      <c r="CD33" s="159">
        <v>0</v>
      </c>
      <c r="CE33" s="159">
        <v>0</v>
      </c>
      <c r="CF33" s="159">
        <v>0</v>
      </c>
      <c r="CG33" s="159">
        <v>0</v>
      </c>
      <c r="CH33" s="159">
        <v>0</v>
      </c>
      <c r="CI33" s="159">
        <v>0</v>
      </c>
      <c r="CJ33" s="159">
        <v>0</v>
      </c>
      <c r="CK33" s="159">
        <v>0</v>
      </c>
      <c r="CL33" s="159">
        <v>0</v>
      </c>
      <c r="CM33" s="159">
        <v>0</v>
      </c>
      <c r="CN33" s="159">
        <v>0</v>
      </c>
      <c r="CO33" s="159">
        <v>0</v>
      </c>
      <c r="CP33" s="159">
        <v>0</v>
      </c>
      <c r="CQ33" s="159">
        <v>0</v>
      </c>
      <c r="CR33" s="159">
        <v>0</v>
      </c>
      <c r="CS33" s="159">
        <v>0</v>
      </c>
      <c r="CT33" s="159">
        <v>0</v>
      </c>
      <c r="CU33" s="159">
        <v>0</v>
      </c>
      <c r="CV33" s="159">
        <v>0</v>
      </c>
      <c r="CW33" s="159">
        <v>0</v>
      </c>
      <c r="CX33" s="159">
        <v>0</v>
      </c>
      <c r="CY33" s="542">
        <v>0</v>
      </c>
      <c r="CZ33" s="542">
        <v>0</v>
      </c>
      <c r="DA33" s="542">
        <v>0</v>
      </c>
      <c r="DB33" s="542">
        <v>0</v>
      </c>
      <c r="DC33" s="134" t="s">
        <v>774</v>
      </c>
      <c r="DD33" s="383"/>
      <c r="DE33" s="383"/>
      <c r="DF33" s="383"/>
      <c r="DG33" s="383"/>
      <c r="DH33" s="383"/>
      <c r="DI33" s="383"/>
      <c r="DJ33" s="383"/>
      <c r="DK33" s="383"/>
      <c r="DL33" s="383"/>
      <c r="DM33" s="383"/>
      <c r="DN33" s="383"/>
      <c r="DO33" s="383"/>
      <c r="DP33" s="93"/>
      <c r="DQ33" s="93"/>
      <c r="DR33" s="93"/>
      <c r="DS33" s="93"/>
      <c r="DT33" s="93"/>
      <c r="DU33" s="93"/>
      <c r="DV33" s="93"/>
      <c r="DW33" s="93"/>
      <c r="DX33" s="93"/>
      <c r="DY33" s="93"/>
      <c r="DZ33" s="93"/>
      <c r="EA33" s="93"/>
      <c r="EB33" s="93"/>
      <c r="EC33" s="93"/>
      <c r="ED33" s="93"/>
      <c r="EE33" s="93"/>
      <c r="EF33" s="93"/>
      <c r="EG33" s="93"/>
      <c r="EH33" s="93"/>
      <c r="EI33" s="93"/>
      <c r="EJ33" s="93"/>
      <c r="EK33" s="93"/>
      <c r="EL33" s="93"/>
      <c r="EM33" s="93"/>
      <c r="EN33" s="93"/>
      <c r="EO33" s="93"/>
      <c r="EP33" s="93"/>
      <c r="EQ33" s="93"/>
      <c r="ER33" s="93"/>
      <c r="ES33" s="93"/>
      <c r="ET33" s="93"/>
      <c r="EU33" s="93"/>
      <c r="EV33" s="93"/>
      <c r="EW33" s="93"/>
      <c r="EX33" s="93"/>
      <c r="EY33" s="93"/>
      <c r="EZ33" s="93"/>
      <c r="FA33" s="93"/>
      <c r="FB33" s="93"/>
      <c r="FC33" s="93"/>
      <c r="FD33" s="93"/>
      <c r="FE33" s="93"/>
      <c r="FF33" s="93"/>
      <c r="FG33" s="93"/>
      <c r="FH33" s="93"/>
      <c r="FI33" s="93"/>
      <c r="FJ33" s="93"/>
      <c r="FK33" s="93"/>
      <c r="FL33" s="93"/>
      <c r="FM33" s="93"/>
      <c r="FN33" s="93"/>
      <c r="FO33" s="93"/>
      <c r="FP33" s="93"/>
      <c r="FQ33" s="93"/>
      <c r="FR33" s="93"/>
      <c r="FS33" s="93"/>
      <c r="FT33" s="93"/>
      <c r="FU33" s="93"/>
      <c r="FV33" s="93"/>
      <c r="FW33" s="93"/>
      <c r="FX33" s="93"/>
      <c r="FY33" s="93"/>
      <c r="FZ33" s="93"/>
      <c r="GA33" s="93"/>
      <c r="GB33" s="93"/>
      <c r="GC33" s="93"/>
    </row>
    <row r="34" spans="2:185" s="95" customFormat="1" ht="35.1" customHeight="1" x14ac:dyDescent="0.4">
      <c r="B34" s="467" t="s">
        <v>12</v>
      </c>
      <c r="C34" s="98">
        <v>87.26</v>
      </c>
      <c r="D34" s="98">
        <v>37.700000000000003</v>
      </c>
      <c r="E34" s="98">
        <v>9.3000000000000007</v>
      </c>
      <c r="F34" s="98">
        <v>6.7389999999999999</v>
      </c>
      <c r="G34" s="98">
        <v>7.7</v>
      </c>
      <c r="H34" s="98">
        <v>0.2</v>
      </c>
      <c r="I34" s="98">
        <v>0</v>
      </c>
      <c r="J34" s="98">
        <v>84.7</v>
      </c>
      <c r="K34" s="98">
        <v>46</v>
      </c>
      <c r="L34" s="98">
        <v>19.600000000000001</v>
      </c>
      <c r="M34" s="98">
        <v>11.7</v>
      </c>
      <c r="N34" s="98">
        <v>16.899999999999999</v>
      </c>
      <c r="O34" s="98">
        <v>11.3</v>
      </c>
      <c r="P34" s="98">
        <v>13.2</v>
      </c>
      <c r="Q34" s="98">
        <v>15.9</v>
      </c>
      <c r="R34" s="98">
        <v>14.1</v>
      </c>
      <c r="S34" s="98">
        <v>92.4</v>
      </c>
      <c r="T34" s="98">
        <v>55</v>
      </c>
      <c r="U34" s="98">
        <v>168</v>
      </c>
      <c r="V34" s="161">
        <v>208.8</v>
      </c>
      <c r="W34" s="161">
        <v>417.1</v>
      </c>
      <c r="X34" s="161">
        <v>563.20000000000005</v>
      </c>
      <c r="Y34" s="161">
        <v>786.3</v>
      </c>
      <c r="Z34" s="161">
        <v>631.29999999999995</v>
      </c>
      <c r="AA34" s="161">
        <v>629</v>
      </c>
      <c r="AB34" s="161">
        <v>469.9</v>
      </c>
      <c r="AC34" s="161">
        <v>82.5</v>
      </c>
      <c r="AD34" s="161">
        <v>83.8</v>
      </c>
      <c r="AE34" s="161">
        <v>77.7</v>
      </c>
      <c r="AF34" s="161">
        <v>84.7</v>
      </c>
      <c r="AG34" s="161">
        <v>85.5</v>
      </c>
      <c r="AH34" s="161">
        <v>51.8</v>
      </c>
      <c r="AI34" s="161">
        <v>48.1</v>
      </c>
      <c r="AJ34" s="161">
        <v>46</v>
      </c>
      <c r="AK34" s="161">
        <v>44.5</v>
      </c>
      <c r="AL34" s="161">
        <v>49.5</v>
      </c>
      <c r="AM34" s="161">
        <v>63.4</v>
      </c>
      <c r="AN34" s="161">
        <v>19.600000000000001</v>
      </c>
      <c r="AO34" s="161">
        <v>2.1</v>
      </c>
      <c r="AP34" s="161">
        <v>8.6999999999999993</v>
      </c>
      <c r="AQ34" s="161">
        <v>12.1</v>
      </c>
      <c r="AR34" s="161">
        <v>11.7</v>
      </c>
      <c r="AS34" s="161">
        <v>13.6</v>
      </c>
      <c r="AT34" s="161">
        <v>19.3</v>
      </c>
      <c r="AU34" s="161">
        <v>19.5</v>
      </c>
      <c r="AV34" s="161">
        <v>16.899999999999999</v>
      </c>
      <c r="AW34" s="161">
        <v>17.399999999999999</v>
      </c>
      <c r="AX34" s="161">
        <v>16.3</v>
      </c>
      <c r="AY34" s="161">
        <v>13.1</v>
      </c>
      <c r="AZ34" s="161">
        <v>11.3</v>
      </c>
      <c r="BA34" s="161">
        <v>11.4</v>
      </c>
      <c r="BB34" s="161">
        <v>11.4</v>
      </c>
      <c r="BC34" s="161">
        <v>12.9</v>
      </c>
      <c r="BD34" s="161">
        <v>13.2</v>
      </c>
      <c r="BE34" s="161">
        <v>13.1</v>
      </c>
      <c r="BF34" s="161">
        <v>12.2</v>
      </c>
      <c r="BG34" s="161">
        <v>10.6</v>
      </c>
      <c r="BH34" s="161">
        <v>15.9</v>
      </c>
      <c r="BI34" s="161">
        <v>14.9</v>
      </c>
      <c r="BJ34" s="161">
        <v>14</v>
      </c>
      <c r="BK34" s="161">
        <v>13.7</v>
      </c>
      <c r="BL34" s="161">
        <v>14.1</v>
      </c>
      <c r="BM34" s="161">
        <v>34.6</v>
      </c>
      <c r="BN34" s="161">
        <v>33.200000000000003</v>
      </c>
      <c r="BO34" s="161">
        <v>40.5</v>
      </c>
      <c r="BP34" s="161">
        <v>92.4</v>
      </c>
      <c r="BQ34" s="161">
        <v>98.2</v>
      </c>
      <c r="BR34" s="161">
        <v>113.2</v>
      </c>
      <c r="BS34" s="161">
        <v>103.2</v>
      </c>
      <c r="BT34" s="161">
        <v>55</v>
      </c>
      <c r="BU34" s="161">
        <v>57.7</v>
      </c>
      <c r="BV34" s="161">
        <v>77.5</v>
      </c>
      <c r="BW34" s="161">
        <v>67.8</v>
      </c>
      <c r="BX34" s="161">
        <v>168</v>
      </c>
      <c r="BY34" s="161">
        <v>164.7</v>
      </c>
      <c r="BZ34" s="161">
        <v>149.80000000000001</v>
      </c>
      <c r="CA34" s="161">
        <v>203.5</v>
      </c>
      <c r="CB34" s="161">
        <v>208.8</v>
      </c>
      <c r="CC34" s="161">
        <v>224.6</v>
      </c>
      <c r="CD34" s="161">
        <v>329.9</v>
      </c>
      <c r="CE34" s="161">
        <v>377</v>
      </c>
      <c r="CF34" s="161">
        <v>417.1</v>
      </c>
      <c r="CG34" s="161">
        <v>411.2</v>
      </c>
      <c r="CH34" s="161">
        <v>452.1</v>
      </c>
      <c r="CI34" s="161">
        <v>480.4</v>
      </c>
      <c r="CJ34" s="161">
        <v>563.20000000000005</v>
      </c>
      <c r="CK34" s="161">
        <v>586.20000000000005</v>
      </c>
      <c r="CL34" s="161">
        <v>756.5</v>
      </c>
      <c r="CM34" s="161">
        <v>718.1</v>
      </c>
      <c r="CN34" s="161">
        <v>786.3</v>
      </c>
      <c r="CO34" s="161">
        <v>726.1</v>
      </c>
      <c r="CP34" s="161">
        <v>648.5</v>
      </c>
      <c r="CQ34" s="161">
        <v>618.1</v>
      </c>
      <c r="CR34" s="161">
        <v>631.29999999999995</v>
      </c>
      <c r="CS34" s="161">
        <v>609.29999999999995</v>
      </c>
      <c r="CT34" s="161">
        <v>630.20000000000005</v>
      </c>
      <c r="CU34" s="161">
        <v>656.6</v>
      </c>
      <c r="CV34" s="161">
        <v>629</v>
      </c>
      <c r="CW34" s="161">
        <v>609.5</v>
      </c>
      <c r="CX34" s="161">
        <v>502</v>
      </c>
      <c r="CY34" s="543">
        <v>523</v>
      </c>
      <c r="CZ34" s="543">
        <v>469.9</v>
      </c>
      <c r="DA34" s="543">
        <v>573.1</v>
      </c>
      <c r="DB34" s="543">
        <v>544.5</v>
      </c>
      <c r="DC34" s="135" t="s">
        <v>381</v>
      </c>
      <c r="DD34" s="383"/>
      <c r="DE34" s="383"/>
      <c r="DF34" s="383"/>
      <c r="DG34" s="383"/>
      <c r="DH34" s="383"/>
      <c r="DI34" s="383"/>
      <c r="DJ34" s="383"/>
      <c r="DK34" s="383"/>
      <c r="DL34" s="383"/>
      <c r="DM34" s="383"/>
      <c r="DN34" s="383"/>
      <c r="DO34" s="383"/>
      <c r="DP34" s="93"/>
      <c r="DQ34" s="93"/>
      <c r="DR34" s="93"/>
      <c r="DS34" s="93"/>
      <c r="DT34" s="93"/>
      <c r="DU34" s="93"/>
      <c r="DV34" s="93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3"/>
      <c r="EH34" s="93"/>
      <c r="EI34" s="93"/>
      <c r="EJ34" s="93"/>
      <c r="EK34" s="93"/>
      <c r="EL34" s="93"/>
      <c r="EM34" s="93"/>
      <c r="EN34" s="93"/>
      <c r="EO34" s="93"/>
      <c r="EP34" s="93"/>
      <c r="EQ34" s="93"/>
      <c r="ER34" s="93"/>
      <c r="ES34" s="93"/>
      <c r="ET34" s="93"/>
      <c r="EU34" s="93"/>
      <c r="EV34" s="93"/>
      <c r="EW34" s="93"/>
      <c r="EX34" s="93"/>
      <c r="EY34" s="93"/>
      <c r="EZ34" s="93"/>
      <c r="FA34" s="93"/>
      <c r="FB34" s="93"/>
      <c r="FC34" s="93"/>
      <c r="FD34" s="93"/>
      <c r="FE34" s="93"/>
      <c r="FF34" s="93"/>
      <c r="FG34" s="93"/>
      <c r="FH34" s="93"/>
      <c r="FI34" s="93"/>
      <c r="FJ34" s="93"/>
      <c r="FK34" s="93"/>
      <c r="FL34" s="93"/>
      <c r="FM34" s="93"/>
      <c r="FN34" s="93"/>
      <c r="FO34" s="93"/>
      <c r="FP34" s="93"/>
      <c r="FQ34" s="93"/>
      <c r="FR34" s="93"/>
      <c r="FS34" s="93"/>
      <c r="FT34" s="93"/>
      <c r="FU34" s="93"/>
      <c r="FV34" s="93"/>
      <c r="FW34" s="93"/>
      <c r="FX34" s="93"/>
      <c r="FY34" s="93"/>
      <c r="FZ34" s="93"/>
      <c r="GA34" s="93"/>
      <c r="GB34" s="93"/>
      <c r="GC34" s="93"/>
    </row>
    <row r="35" spans="2:185" s="95" customFormat="1" ht="35.1" customHeight="1" x14ac:dyDescent="0.4">
      <c r="B35" s="736" t="s">
        <v>11</v>
      </c>
      <c r="C35" s="96">
        <v>3999.9300000000003</v>
      </c>
      <c r="D35" s="96">
        <v>3479.24</v>
      </c>
      <c r="E35" s="96">
        <v>3313.5389999999998</v>
      </c>
      <c r="F35" s="96">
        <v>2930.6869999999999</v>
      </c>
      <c r="G35" s="96">
        <v>3046.1130000000003</v>
      </c>
      <c r="H35" s="96">
        <v>2720.4960000000001</v>
      </c>
      <c r="I35" s="96">
        <v>2503.6799999999998</v>
      </c>
      <c r="J35" s="96">
        <v>4551.5</v>
      </c>
      <c r="K35" s="96">
        <v>5298.8</v>
      </c>
      <c r="L35" s="96">
        <v>5502.1</v>
      </c>
      <c r="M35" s="96">
        <v>5790.5</v>
      </c>
      <c r="N35" s="96">
        <v>5964.4000000000005</v>
      </c>
      <c r="O35" s="96">
        <v>5478.4</v>
      </c>
      <c r="P35" s="96">
        <v>6467.3</v>
      </c>
      <c r="Q35" s="96">
        <v>6378.2</v>
      </c>
      <c r="R35" s="96">
        <v>6183</v>
      </c>
      <c r="S35" s="96">
        <v>5870.7999999999993</v>
      </c>
      <c r="T35" s="96">
        <v>6329.5646630000001</v>
      </c>
      <c r="U35" s="96">
        <v>6582.7</v>
      </c>
      <c r="V35" s="159">
        <v>7073.8</v>
      </c>
      <c r="W35" s="159">
        <v>8286.2999999999993</v>
      </c>
      <c r="X35" s="159">
        <v>8977.4</v>
      </c>
      <c r="Y35" s="159">
        <v>8675.4</v>
      </c>
      <c r="Z35" s="159">
        <v>8938.2000000000007</v>
      </c>
      <c r="AA35" s="159">
        <v>10148.1</v>
      </c>
      <c r="AB35" s="159">
        <v>10990.7</v>
      </c>
      <c r="AC35" s="159">
        <v>4347.2880000000005</v>
      </c>
      <c r="AD35" s="159">
        <v>4630.8999999999996</v>
      </c>
      <c r="AE35" s="159">
        <v>4554.6000000000004</v>
      </c>
      <c r="AF35" s="159">
        <v>4551.5</v>
      </c>
      <c r="AG35" s="159">
        <v>4583.7600000000011</v>
      </c>
      <c r="AH35" s="159">
        <v>4777</v>
      </c>
      <c r="AI35" s="159">
        <v>5180.6000000000004</v>
      </c>
      <c r="AJ35" s="159">
        <v>5298.8</v>
      </c>
      <c r="AK35" s="159">
        <v>5348.9</v>
      </c>
      <c r="AL35" s="159">
        <v>5343.3</v>
      </c>
      <c r="AM35" s="159">
        <v>5361.1</v>
      </c>
      <c r="AN35" s="159">
        <v>5502.1</v>
      </c>
      <c r="AO35" s="159">
        <v>5542.3</v>
      </c>
      <c r="AP35" s="159">
        <v>5438.4</v>
      </c>
      <c r="AQ35" s="159">
        <v>5520</v>
      </c>
      <c r="AR35" s="159">
        <v>5790.5</v>
      </c>
      <c r="AS35" s="159">
        <v>5771.2</v>
      </c>
      <c r="AT35" s="159">
        <v>6582.5</v>
      </c>
      <c r="AU35" s="159">
        <v>6275.5</v>
      </c>
      <c r="AV35" s="159">
        <v>5964.4000000000005</v>
      </c>
      <c r="AW35" s="159">
        <v>5680.4000000000005</v>
      </c>
      <c r="AX35" s="159">
        <v>5677.8</v>
      </c>
      <c r="AY35" s="159">
        <v>6007.5999999999995</v>
      </c>
      <c r="AZ35" s="159">
        <v>5478.4</v>
      </c>
      <c r="BA35" s="159">
        <v>6184.1</v>
      </c>
      <c r="BB35" s="159">
        <v>6243.1</v>
      </c>
      <c r="BC35" s="159">
        <v>6662.2</v>
      </c>
      <c r="BD35" s="159">
        <v>6467.3</v>
      </c>
      <c r="BE35" s="159">
        <v>6402</v>
      </c>
      <c r="BF35" s="159">
        <v>6718.9</v>
      </c>
      <c r="BG35" s="159">
        <v>6476.3</v>
      </c>
      <c r="BH35" s="159">
        <v>6378.2</v>
      </c>
      <c r="BI35" s="159">
        <v>6322.3</v>
      </c>
      <c r="BJ35" s="159">
        <v>6597.3</v>
      </c>
      <c r="BK35" s="159">
        <v>6606.3</v>
      </c>
      <c r="BL35" s="159">
        <v>6183</v>
      </c>
      <c r="BM35" s="159">
        <v>6175.9</v>
      </c>
      <c r="BN35" s="159">
        <v>6417.8</v>
      </c>
      <c r="BO35" s="159">
        <v>6282.2999999999993</v>
      </c>
      <c r="BP35" s="159">
        <v>5870.7999999999993</v>
      </c>
      <c r="BQ35" s="159">
        <v>6001.5</v>
      </c>
      <c r="BR35" s="159">
        <v>6172.5999999999995</v>
      </c>
      <c r="BS35" s="159">
        <v>6255.3</v>
      </c>
      <c r="BT35" s="159">
        <v>6329.5646630000001</v>
      </c>
      <c r="BU35" s="159">
        <v>6214.8</v>
      </c>
      <c r="BV35" s="159">
        <v>6309.3</v>
      </c>
      <c r="BW35" s="159">
        <v>6371.9</v>
      </c>
      <c r="BX35" s="159">
        <v>6582.7</v>
      </c>
      <c r="BY35" s="159">
        <v>6811.5</v>
      </c>
      <c r="BZ35" s="159">
        <v>7040.1</v>
      </c>
      <c r="CA35" s="159">
        <v>7035.4</v>
      </c>
      <c r="CB35" s="159">
        <v>7089.9</v>
      </c>
      <c r="CC35" s="159">
        <v>7057.6</v>
      </c>
      <c r="CD35" s="159">
        <v>7572.5</v>
      </c>
      <c r="CE35" s="159">
        <v>8051.2</v>
      </c>
      <c r="CF35" s="159">
        <v>8293.4</v>
      </c>
      <c r="CG35" s="159">
        <v>7995.4</v>
      </c>
      <c r="CH35" s="159">
        <v>8254.6</v>
      </c>
      <c r="CI35" s="159">
        <v>8682.7000000000007</v>
      </c>
      <c r="CJ35" s="159">
        <v>8977.4</v>
      </c>
      <c r="CK35" s="159">
        <v>8498.1</v>
      </c>
      <c r="CL35" s="159">
        <v>8673.5</v>
      </c>
      <c r="CM35" s="159">
        <v>8581</v>
      </c>
      <c r="CN35" s="159">
        <v>8675.4</v>
      </c>
      <c r="CO35" s="159">
        <v>8843.6</v>
      </c>
      <c r="CP35" s="159">
        <v>8850.2000000000007</v>
      </c>
      <c r="CQ35" s="159">
        <v>8841.9</v>
      </c>
      <c r="CR35" s="159">
        <v>8938.2000000000007</v>
      </c>
      <c r="CS35" s="159">
        <v>9062</v>
      </c>
      <c r="CT35" s="159">
        <v>9638.7999999999993</v>
      </c>
      <c r="CU35" s="159">
        <v>9831.7000000000007</v>
      </c>
      <c r="CV35" s="159">
        <v>10148.1</v>
      </c>
      <c r="CW35" s="542">
        <v>10617.8</v>
      </c>
      <c r="CX35" s="159">
        <v>10778.8</v>
      </c>
      <c r="CY35" s="542">
        <v>10865.8</v>
      </c>
      <c r="CZ35" s="542">
        <v>10990.7</v>
      </c>
      <c r="DA35" s="542">
        <v>11435.5</v>
      </c>
      <c r="DB35" s="542">
        <v>11881.4</v>
      </c>
      <c r="DC35" s="134" t="s">
        <v>212</v>
      </c>
      <c r="DD35" s="383"/>
      <c r="DE35" s="383"/>
      <c r="DF35" s="383"/>
      <c r="DG35" s="383"/>
      <c r="DH35" s="383"/>
      <c r="DI35" s="383"/>
      <c r="DJ35" s="383"/>
      <c r="DK35" s="383"/>
      <c r="DL35" s="383"/>
      <c r="DM35" s="383"/>
      <c r="DN35" s="383"/>
      <c r="DO35" s="383"/>
      <c r="DP35" s="93"/>
      <c r="DQ35" s="93"/>
      <c r="DR35" s="93"/>
      <c r="DS35" s="93"/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3"/>
      <c r="EG35" s="93"/>
      <c r="EH35" s="93"/>
      <c r="EI35" s="93"/>
      <c r="EJ35" s="93"/>
      <c r="EK35" s="93"/>
      <c r="EL35" s="93"/>
      <c r="EM35" s="93"/>
      <c r="EN35" s="93"/>
      <c r="EO35" s="93"/>
      <c r="EP35" s="93"/>
      <c r="EQ35" s="93"/>
      <c r="ER35" s="93"/>
      <c r="ES35" s="93"/>
      <c r="ET35" s="93"/>
      <c r="EU35" s="93"/>
      <c r="EV35" s="93"/>
      <c r="EW35" s="93"/>
      <c r="EX35" s="93"/>
      <c r="EY35" s="93"/>
      <c r="EZ35" s="93"/>
      <c r="FA35" s="93"/>
      <c r="FB35" s="93"/>
      <c r="FC35" s="93"/>
      <c r="FD35" s="93"/>
      <c r="FE35" s="93"/>
      <c r="FF35" s="93"/>
      <c r="FG35" s="93"/>
      <c r="FH35" s="93"/>
      <c r="FI35" s="93"/>
      <c r="FJ35" s="93"/>
      <c r="FK35" s="93"/>
      <c r="FL35" s="93"/>
      <c r="FM35" s="93"/>
      <c r="FN35" s="93"/>
      <c r="FO35" s="93"/>
      <c r="FP35" s="93"/>
      <c r="FQ35" s="93"/>
      <c r="FR35" s="93"/>
      <c r="FS35" s="93"/>
      <c r="FT35" s="93"/>
      <c r="FU35" s="93"/>
      <c r="FV35" s="93"/>
      <c r="FW35" s="93"/>
      <c r="FX35" s="93"/>
      <c r="FY35" s="93"/>
      <c r="FZ35" s="93"/>
      <c r="GA35" s="93"/>
      <c r="GB35" s="93"/>
      <c r="GC35" s="93"/>
    </row>
    <row r="36" spans="2:185" s="95" customFormat="1" ht="35.1" customHeight="1" x14ac:dyDescent="0.4">
      <c r="B36" s="467" t="s">
        <v>222</v>
      </c>
      <c r="C36" s="98">
        <v>128.5</v>
      </c>
      <c r="D36" s="98">
        <v>193.6</v>
      </c>
      <c r="E36" s="98">
        <v>145</v>
      </c>
      <c r="F36" s="98">
        <v>167.1</v>
      </c>
      <c r="G36" s="98">
        <v>291</v>
      </c>
      <c r="H36" s="98">
        <v>263.8</v>
      </c>
      <c r="I36" s="98">
        <v>203.5</v>
      </c>
      <c r="J36" s="98">
        <v>155.30000000000001</v>
      </c>
      <c r="K36" s="98">
        <v>147.80000000000001</v>
      </c>
      <c r="L36" s="98">
        <v>149.69999999999999</v>
      </c>
      <c r="M36" s="98">
        <v>156.5</v>
      </c>
      <c r="N36" s="98">
        <v>148.80000000000001</v>
      </c>
      <c r="O36" s="98">
        <v>288.8</v>
      </c>
      <c r="P36" s="98">
        <v>178.28399999999999</v>
      </c>
      <c r="Q36" s="98">
        <v>184</v>
      </c>
      <c r="R36" s="98">
        <v>206.8</v>
      </c>
      <c r="S36" s="98">
        <v>271.3</v>
      </c>
      <c r="T36" s="98">
        <v>189.7</v>
      </c>
      <c r="U36" s="98">
        <v>235.1</v>
      </c>
      <c r="V36" s="161">
        <v>282.10000000000002</v>
      </c>
      <c r="W36" s="161">
        <v>307.5</v>
      </c>
      <c r="X36" s="161">
        <v>399.7</v>
      </c>
      <c r="Y36" s="161">
        <v>388.9</v>
      </c>
      <c r="Z36" s="161">
        <v>465.1</v>
      </c>
      <c r="AA36" s="161">
        <v>516.20000000000005</v>
      </c>
      <c r="AB36" s="161">
        <v>807.1</v>
      </c>
      <c r="AC36" s="161">
        <v>145.80000000000001</v>
      </c>
      <c r="AD36" s="161">
        <v>150.80000000000001</v>
      </c>
      <c r="AE36" s="161">
        <v>153.1</v>
      </c>
      <c r="AF36" s="161">
        <v>155.30000000000001</v>
      </c>
      <c r="AG36" s="161">
        <v>183.4</v>
      </c>
      <c r="AH36" s="161">
        <v>172.8</v>
      </c>
      <c r="AI36" s="161">
        <v>147.1</v>
      </c>
      <c r="AJ36" s="161">
        <v>147.80000000000001</v>
      </c>
      <c r="AK36" s="161">
        <v>162.6</v>
      </c>
      <c r="AL36" s="161">
        <v>174.5</v>
      </c>
      <c r="AM36" s="161">
        <v>162.80000000000001</v>
      </c>
      <c r="AN36" s="161">
        <v>149.69999999999999</v>
      </c>
      <c r="AO36" s="161">
        <v>141.69999999999999</v>
      </c>
      <c r="AP36" s="161">
        <v>136.19999999999999</v>
      </c>
      <c r="AQ36" s="161">
        <v>133.30000000000001</v>
      </c>
      <c r="AR36" s="161">
        <v>156.5</v>
      </c>
      <c r="AS36" s="161">
        <v>157.9</v>
      </c>
      <c r="AT36" s="161">
        <v>147</v>
      </c>
      <c r="AU36" s="161">
        <v>162.1</v>
      </c>
      <c r="AV36" s="161">
        <v>148.80000000000001</v>
      </c>
      <c r="AW36" s="161">
        <v>222</v>
      </c>
      <c r="AX36" s="161">
        <v>189.9</v>
      </c>
      <c r="AY36" s="161">
        <v>329.2</v>
      </c>
      <c r="AZ36" s="161">
        <v>288.8</v>
      </c>
      <c r="BA36" s="161">
        <v>307.39999999999998</v>
      </c>
      <c r="BB36" s="161">
        <v>249</v>
      </c>
      <c r="BC36" s="161">
        <v>254.7</v>
      </c>
      <c r="BD36" s="161">
        <v>178.28399999999999</v>
      </c>
      <c r="BE36" s="161">
        <v>212.4</v>
      </c>
      <c r="BF36" s="161">
        <v>205.5</v>
      </c>
      <c r="BG36" s="161">
        <v>208.2</v>
      </c>
      <c r="BH36" s="161">
        <v>184</v>
      </c>
      <c r="BI36" s="161">
        <v>166.7</v>
      </c>
      <c r="BJ36" s="161">
        <v>160</v>
      </c>
      <c r="BK36" s="161">
        <v>186.7</v>
      </c>
      <c r="BL36" s="161">
        <v>206.8</v>
      </c>
      <c r="BM36" s="161">
        <v>253.2</v>
      </c>
      <c r="BN36" s="161">
        <v>260.8</v>
      </c>
      <c r="BO36" s="161">
        <v>260.89999999999998</v>
      </c>
      <c r="BP36" s="161">
        <v>271.3</v>
      </c>
      <c r="BQ36" s="161">
        <v>269.10000000000002</v>
      </c>
      <c r="BR36" s="161">
        <v>227.4</v>
      </c>
      <c r="BS36" s="161">
        <v>220.2</v>
      </c>
      <c r="BT36" s="161">
        <v>189.7</v>
      </c>
      <c r="BU36" s="161">
        <v>205.9</v>
      </c>
      <c r="BV36" s="161">
        <v>201.7</v>
      </c>
      <c r="BW36" s="161">
        <v>210.70000000000002</v>
      </c>
      <c r="BX36" s="161">
        <v>235.1</v>
      </c>
      <c r="BY36" s="161">
        <v>261.2</v>
      </c>
      <c r="BZ36" s="161">
        <v>269.5</v>
      </c>
      <c r="CA36" s="161">
        <v>253.7</v>
      </c>
      <c r="CB36" s="161">
        <v>282.10000000000002</v>
      </c>
      <c r="CC36" s="161">
        <v>307.8</v>
      </c>
      <c r="CD36" s="161">
        <v>308.60000000000002</v>
      </c>
      <c r="CE36" s="161">
        <v>341.4</v>
      </c>
      <c r="CF36" s="161">
        <v>307.5</v>
      </c>
      <c r="CG36" s="161">
        <v>312.89999999999998</v>
      </c>
      <c r="CH36" s="161">
        <v>329.4</v>
      </c>
      <c r="CI36" s="161">
        <v>449.4</v>
      </c>
      <c r="CJ36" s="161">
        <v>399.7</v>
      </c>
      <c r="CK36" s="161">
        <v>606.29999999999995</v>
      </c>
      <c r="CL36" s="161">
        <v>477.6</v>
      </c>
      <c r="CM36" s="161">
        <v>431.4</v>
      </c>
      <c r="CN36" s="161">
        <v>388.9</v>
      </c>
      <c r="CO36" s="161">
        <v>450.9</v>
      </c>
      <c r="CP36" s="161">
        <v>475.4</v>
      </c>
      <c r="CQ36" s="161">
        <v>493.8</v>
      </c>
      <c r="CR36" s="161">
        <v>465.1</v>
      </c>
      <c r="CS36" s="161">
        <v>499.8</v>
      </c>
      <c r="CT36" s="161">
        <v>560.79999999999995</v>
      </c>
      <c r="CU36" s="161">
        <v>531.4</v>
      </c>
      <c r="CV36" s="161">
        <v>516.20000000000005</v>
      </c>
      <c r="CW36" s="543">
        <v>567.6</v>
      </c>
      <c r="CX36" s="161">
        <v>617.79999999999995</v>
      </c>
      <c r="CY36" s="543">
        <v>644.1</v>
      </c>
      <c r="CZ36" s="543">
        <v>807.1</v>
      </c>
      <c r="DA36" s="543">
        <v>781.5</v>
      </c>
      <c r="DB36" s="543">
        <v>1008.4</v>
      </c>
      <c r="DC36" s="135" t="s">
        <v>384</v>
      </c>
      <c r="DD36" s="383"/>
      <c r="DE36" s="383"/>
      <c r="DF36" s="383"/>
      <c r="DG36" s="383"/>
      <c r="DH36" s="383"/>
      <c r="DI36" s="383"/>
      <c r="DJ36" s="383"/>
      <c r="DK36" s="383"/>
      <c r="DL36" s="383"/>
      <c r="DM36" s="383"/>
      <c r="DN36" s="383"/>
      <c r="DO36" s="38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3"/>
      <c r="EH36" s="93"/>
      <c r="EI36" s="93"/>
      <c r="EJ36" s="93"/>
      <c r="EK36" s="93"/>
      <c r="EL36" s="93"/>
      <c r="EM36" s="93"/>
      <c r="EN36" s="93"/>
      <c r="EO36" s="93"/>
      <c r="EP36" s="93"/>
      <c r="EQ36" s="93"/>
      <c r="ER36" s="93"/>
      <c r="ES36" s="93"/>
      <c r="ET36" s="93"/>
      <c r="EU36" s="93"/>
      <c r="EV36" s="93"/>
      <c r="EW36" s="93"/>
      <c r="EX36" s="93"/>
      <c r="EY36" s="93"/>
      <c r="EZ36" s="93"/>
      <c r="FA36" s="93"/>
      <c r="FB36" s="93"/>
      <c r="FC36" s="93"/>
      <c r="FD36" s="93"/>
      <c r="FE36" s="93"/>
      <c r="FF36" s="93"/>
      <c r="FG36" s="93"/>
      <c r="FH36" s="93"/>
      <c r="FI36" s="93"/>
      <c r="FJ36" s="93"/>
      <c r="FK36" s="93"/>
      <c r="FL36" s="93"/>
      <c r="FM36" s="93"/>
      <c r="FN36" s="93"/>
      <c r="FO36" s="93"/>
      <c r="FP36" s="93"/>
      <c r="FQ36" s="93"/>
      <c r="FR36" s="93"/>
      <c r="FS36" s="93"/>
      <c r="FT36" s="93"/>
      <c r="FU36" s="93"/>
      <c r="FV36" s="93"/>
      <c r="FW36" s="93"/>
      <c r="FX36" s="93"/>
      <c r="FY36" s="93"/>
      <c r="FZ36" s="93"/>
      <c r="GA36" s="93"/>
      <c r="GB36" s="93"/>
      <c r="GC36" s="93"/>
    </row>
    <row r="37" spans="2:185" s="95" customFormat="1" ht="35.1" customHeight="1" x14ac:dyDescent="0.4">
      <c r="B37" s="468" t="s">
        <v>6</v>
      </c>
      <c r="C37" s="97">
        <v>0.21</v>
      </c>
      <c r="D37" s="97">
        <v>0.16800000000000001</v>
      </c>
      <c r="E37" s="97">
        <v>0.95499999999999996</v>
      </c>
      <c r="F37" s="97">
        <v>0.21299999999999999</v>
      </c>
      <c r="G37" s="97">
        <v>0.28699999999999998</v>
      </c>
      <c r="H37" s="97">
        <v>2.9039999999999999</v>
      </c>
      <c r="I37" s="97">
        <v>0.52</v>
      </c>
      <c r="J37" s="97">
        <v>1.7</v>
      </c>
      <c r="K37" s="97">
        <v>29.7</v>
      </c>
      <c r="L37" s="97">
        <v>3.4</v>
      </c>
      <c r="M37" s="97">
        <v>32.299999999999997</v>
      </c>
      <c r="N37" s="97">
        <v>33.9</v>
      </c>
      <c r="O37" s="97">
        <v>48.8</v>
      </c>
      <c r="P37" s="97">
        <v>57.3</v>
      </c>
      <c r="Q37" s="97">
        <v>160.1</v>
      </c>
      <c r="R37" s="97">
        <v>267.5</v>
      </c>
      <c r="S37" s="97">
        <v>196.1</v>
      </c>
      <c r="T37" s="97">
        <v>224.81032799999997</v>
      </c>
      <c r="U37" s="97">
        <v>383.9</v>
      </c>
      <c r="V37" s="160">
        <v>468.8</v>
      </c>
      <c r="W37" s="160">
        <v>528.6</v>
      </c>
      <c r="X37" s="160">
        <v>662.9</v>
      </c>
      <c r="Y37" s="160">
        <v>555.6</v>
      </c>
      <c r="Z37" s="160">
        <v>644.9</v>
      </c>
      <c r="AA37" s="160">
        <v>160.30000000000001</v>
      </c>
      <c r="AB37" s="160">
        <v>181.8</v>
      </c>
      <c r="AC37" s="160">
        <v>1.6719999999999999</v>
      </c>
      <c r="AD37" s="160">
        <v>0.56000000000000005</v>
      </c>
      <c r="AE37" s="160">
        <v>1.1000000000000001</v>
      </c>
      <c r="AF37" s="160">
        <v>1.7</v>
      </c>
      <c r="AG37" s="160">
        <v>25.7</v>
      </c>
      <c r="AH37" s="160">
        <v>28.2</v>
      </c>
      <c r="AI37" s="160">
        <v>2.9</v>
      </c>
      <c r="AJ37" s="160">
        <v>29.7</v>
      </c>
      <c r="AK37" s="160">
        <v>2.6</v>
      </c>
      <c r="AL37" s="160">
        <v>2.1</v>
      </c>
      <c r="AM37" s="160">
        <v>2.6</v>
      </c>
      <c r="AN37" s="160">
        <v>3.4</v>
      </c>
      <c r="AO37" s="160">
        <v>0</v>
      </c>
      <c r="AP37" s="160">
        <v>20</v>
      </c>
      <c r="AQ37" s="160">
        <v>27.7</v>
      </c>
      <c r="AR37" s="160">
        <v>32.299999999999997</v>
      </c>
      <c r="AS37" s="160">
        <v>31.1</v>
      </c>
      <c r="AT37" s="160">
        <v>35.4</v>
      </c>
      <c r="AU37" s="160">
        <v>35.700000000000003</v>
      </c>
      <c r="AV37" s="160">
        <v>33.9</v>
      </c>
      <c r="AW37" s="160">
        <v>39.9</v>
      </c>
      <c r="AX37" s="160">
        <v>47.9</v>
      </c>
      <c r="AY37" s="160">
        <v>52.2</v>
      </c>
      <c r="AZ37" s="160">
        <v>48.8</v>
      </c>
      <c r="BA37" s="160">
        <v>48.9</v>
      </c>
      <c r="BB37" s="160">
        <v>36.5</v>
      </c>
      <c r="BC37" s="160">
        <v>45.8</v>
      </c>
      <c r="BD37" s="160">
        <v>57.3</v>
      </c>
      <c r="BE37" s="160">
        <v>65.7</v>
      </c>
      <c r="BF37" s="160">
        <v>52.6</v>
      </c>
      <c r="BG37" s="160">
        <v>53.5</v>
      </c>
      <c r="BH37" s="160">
        <v>160.1</v>
      </c>
      <c r="BI37" s="160">
        <v>252.90000000000003</v>
      </c>
      <c r="BJ37" s="160">
        <v>283.39999999999998</v>
      </c>
      <c r="BK37" s="160">
        <v>317.7</v>
      </c>
      <c r="BL37" s="160">
        <v>267.5</v>
      </c>
      <c r="BM37" s="160">
        <v>299</v>
      </c>
      <c r="BN37" s="160">
        <v>221</v>
      </c>
      <c r="BO37" s="160">
        <v>220.2</v>
      </c>
      <c r="BP37" s="160">
        <v>196.1</v>
      </c>
      <c r="BQ37" s="160">
        <v>245.6</v>
      </c>
      <c r="BR37" s="160">
        <v>122.69999999999999</v>
      </c>
      <c r="BS37" s="160">
        <v>180.2</v>
      </c>
      <c r="BT37" s="160">
        <v>224.81032799999997</v>
      </c>
      <c r="BU37" s="160">
        <v>313.60000000000002</v>
      </c>
      <c r="BV37" s="160">
        <v>282</v>
      </c>
      <c r="BW37" s="160">
        <v>253.10000000000002</v>
      </c>
      <c r="BX37" s="160">
        <v>383.9</v>
      </c>
      <c r="BY37" s="160">
        <v>388.2</v>
      </c>
      <c r="BZ37" s="160">
        <v>484.9</v>
      </c>
      <c r="CA37" s="160">
        <v>503.9</v>
      </c>
      <c r="CB37" s="160">
        <v>468.8</v>
      </c>
      <c r="CC37" s="160">
        <v>450.5</v>
      </c>
      <c r="CD37" s="160">
        <v>418.2</v>
      </c>
      <c r="CE37" s="160">
        <v>357.7</v>
      </c>
      <c r="CF37" s="160">
        <v>521.5</v>
      </c>
      <c r="CG37" s="160">
        <v>715.2</v>
      </c>
      <c r="CH37" s="160">
        <v>717.1</v>
      </c>
      <c r="CI37" s="160">
        <v>671.1</v>
      </c>
      <c r="CJ37" s="160">
        <v>662.9</v>
      </c>
      <c r="CK37" s="160">
        <v>685.5</v>
      </c>
      <c r="CL37" s="160">
        <v>669.3</v>
      </c>
      <c r="CM37" s="160">
        <v>629.20000000000005</v>
      </c>
      <c r="CN37" s="160">
        <v>555.6</v>
      </c>
      <c r="CO37" s="160">
        <v>676.9</v>
      </c>
      <c r="CP37" s="160">
        <v>773.8</v>
      </c>
      <c r="CQ37" s="160">
        <v>682.3</v>
      </c>
      <c r="CR37" s="160">
        <v>644.9</v>
      </c>
      <c r="CS37" s="160">
        <v>805.5</v>
      </c>
      <c r="CT37" s="160">
        <v>435.4</v>
      </c>
      <c r="CU37" s="160">
        <v>455.4</v>
      </c>
      <c r="CV37" s="160">
        <v>160.30000000000001</v>
      </c>
      <c r="CW37" s="541">
        <v>185.8</v>
      </c>
      <c r="CX37" s="160">
        <v>159.69999999999999</v>
      </c>
      <c r="CY37" s="541">
        <v>197.3</v>
      </c>
      <c r="CZ37" s="541">
        <v>181.8</v>
      </c>
      <c r="DA37" s="541">
        <v>198.4</v>
      </c>
      <c r="DB37" s="541">
        <v>197</v>
      </c>
      <c r="DC37" s="136" t="s">
        <v>380</v>
      </c>
      <c r="DD37" s="383"/>
      <c r="DE37" s="383"/>
      <c r="DF37" s="383"/>
      <c r="DG37" s="383"/>
      <c r="DH37" s="383"/>
      <c r="DI37" s="383"/>
      <c r="DJ37" s="383"/>
      <c r="DK37" s="383"/>
      <c r="DL37" s="383"/>
      <c r="DM37" s="383"/>
      <c r="DN37" s="383"/>
      <c r="DO37" s="383"/>
      <c r="DP37" s="93"/>
      <c r="DQ37" s="93"/>
      <c r="DR37" s="93"/>
      <c r="DS37" s="93"/>
      <c r="DT37" s="93"/>
      <c r="DU37" s="93"/>
      <c r="DV37" s="93"/>
      <c r="DW37" s="93"/>
      <c r="DX37" s="93"/>
      <c r="DY37" s="93"/>
      <c r="DZ37" s="93"/>
      <c r="EA37" s="93"/>
      <c r="EB37" s="93"/>
      <c r="EC37" s="93"/>
      <c r="ED37" s="93"/>
      <c r="EE37" s="93"/>
      <c r="EF37" s="93"/>
      <c r="EG37" s="93"/>
      <c r="EH37" s="93"/>
      <c r="EI37" s="93"/>
      <c r="EJ37" s="93"/>
      <c r="EK37" s="93"/>
      <c r="EL37" s="93"/>
      <c r="EM37" s="93"/>
      <c r="EN37" s="93"/>
      <c r="EO37" s="93"/>
      <c r="EP37" s="93"/>
      <c r="EQ37" s="93"/>
      <c r="ER37" s="93"/>
      <c r="ES37" s="93"/>
      <c r="ET37" s="93"/>
      <c r="EU37" s="93"/>
      <c r="EV37" s="93"/>
      <c r="EW37" s="93"/>
      <c r="EX37" s="93"/>
      <c r="EY37" s="93"/>
      <c r="EZ37" s="93"/>
      <c r="FA37" s="93"/>
      <c r="FB37" s="93"/>
      <c r="FC37" s="93"/>
      <c r="FD37" s="93"/>
      <c r="FE37" s="93"/>
      <c r="FF37" s="93"/>
      <c r="FG37" s="93"/>
      <c r="FH37" s="93"/>
      <c r="FI37" s="93"/>
      <c r="FJ37" s="93"/>
      <c r="FK37" s="93"/>
      <c r="FL37" s="93"/>
      <c r="FM37" s="93"/>
      <c r="FN37" s="93"/>
      <c r="FO37" s="93"/>
      <c r="FP37" s="93"/>
      <c r="FQ37" s="93"/>
      <c r="FR37" s="93"/>
      <c r="FS37" s="93"/>
      <c r="FT37" s="93"/>
      <c r="FU37" s="93"/>
      <c r="FV37" s="93"/>
      <c r="FW37" s="93"/>
      <c r="FX37" s="93"/>
      <c r="FY37" s="93"/>
      <c r="FZ37" s="93"/>
      <c r="GA37" s="93"/>
      <c r="GB37" s="93"/>
      <c r="GC37" s="93"/>
    </row>
    <row r="38" spans="2:185" s="95" customFormat="1" ht="35.1" customHeight="1" x14ac:dyDescent="0.4">
      <c r="B38" s="465" t="s">
        <v>17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0</v>
      </c>
      <c r="U38" s="94">
        <v>0</v>
      </c>
      <c r="V38" s="162">
        <v>0</v>
      </c>
      <c r="W38" s="162">
        <v>0</v>
      </c>
      <c r="X38" s="162">
        <v>0</v>
      </c>
      <c r="Y38" s="162">
        <v>0</v>
      </c>
      <c r="Z38" s="162">
        <v>0</v>
      </c>
      <c r="AA38" s="162">
        <v>0</v>
      </c>
      <c r="AB38" s="162">
        <v>0</v>
      </c>
      <c r="AC38" s="162">
        <v>0</v>
      </c>
      <c r="AD38" s="162">
        <v>0</v>
      </c>
      <c r="AE38" s="162">
        <v>0</v>
      </c>
      <c r="AF38" s="162">
        <v>0</v>
      </c>
      <c r="AG38" s="162">
        <v>0</v>
      </c>
      <c r="AH38" s="162">
        <v>0</v>
      </c>
      <c r="AI38" s="162">
        <v>0</v>
      </c>
      <c r="AJ38" s="162">
        <v>0</v>
      </c>
      <c r="AK38" s="162">
        <v>0</v>
      </c>
      <c r="AL38" s="162">
        <v>0</v>
      </c>
      <c r="AM38" s="162">
        <v>0</v>
      </c>
      <c r="AN38" s="162">
        <v>0</v>
      </c>
      <c r="AO38" s="162">
        <v>0</v>
      </c>
      <c r="AP38" s="162">
        <v>0</v>
      </c>
      <c r="AQ38" s="162">
        <v>0</v>
      </c>
      <c r="AR38" s="162">
        <v>0</v>
      </c>
      <c r="AS38" s="162">
        <v>0</v>
      </c>
      <c r="AT38" s="162">
        <v>0</v>
      </c>
      <c r="AU38" s="162">
        <v>0</v>
      </c>
      <c r="AV38" s="162">
        <v>0</v>
      </c>
      <c r="AW38" s="162">
        <v>0</v>
      </c>
      <c r="AX38" s="162">
        <v>0</v>
      </c>
      <c r="AY38" s="162">
        <v>0</v>
      </c>
      <c r="AZ38" s="162">
        <v>0</v>
      </c>
      <c r="BA38" s="162">
        <v>0</v>
      </c>
      <c r="BB38" s="162">
        <v>0</v>
      </c>
      <c r="BC38" s="162">
        <v>0</v>
      </c>
      <c r="BD38" s="162">
        <v>0</v>
      </c>
      <c r="BE38" s="162">
        <v>0</v>
      </c>
      <c r="BF38" s="162">
        <v>0</v>
      </c>
      <c r="BG38" s="162">
        <v>0</v>
      </c>
      <c r="BH38" s="162">
        <v>0</v>
      </c>
      <c r="BI38" s="162">
        <v>0</v>
      </c>
      <c r="BJ38" s="162">
        <v>0</v>
      </c>
      <c r="BK38" s="162">
        <v>0</v>
      </c>
      <c r="BL38" s="162">
        <v>0</v>
      </c>
      <c r="BM38" s="162">
        <v>0</v>
      </c>
      <c r="BN38" s="162">
        <v>0</v>
      </c>
      <c r="BO38" s="162">
        <v>0</v>
      </c>
      <c r="BP38" s="162">
        <v>0</v>
      </c>
      <c r="BQ38" s="162">
        <v>0</v>
      </c>
      <c r="BR38" s="162">
        <v>0</v>
      </c>
      <c r="BS38" s="162">
        <v>0</v>
      </c>
      <c r="BT38" s="162">
        <v>0</v>
      </c>
      <c r="BU38" s="162">
        <v>0</v>
      </c>
      <c r="BV38" s="162">
        <v>0</v>
      </c>
      <c r="BW38" s="162">
        <v>0</v>
      </c>
      <c r="BX38" s="162">
        <v>0</v>
      </c>
      <c r="BY38" s="162">
        <v>0</v>
      </c>
      <c r="BZ38" s="162">
        <v>0</v>
      </c>
      <c r="CA38" s="162">
        <v>0</v>
      </c>
      <c r="CB38" s="162">
        <v>0</v>
      </c>
      <c r="CC38" s="162">
        <v>0</v>
      </c>
      <c r="CD38" s="162">
        <v>0</v>
      </c>
      <c r="CE38" s="162">
        <v>0</v>
      </c>
      <c r="CF38" s="162">
        <v>0</v>
      </c>
      <c r="CG38" s="162">
        <v>0</v>
      </c>
      <c r="CH38" s="162">
        <v>0</v>
      </c>
      <c r="CI38" s="162">
        <v>0</v>
      </c>
      <c r="CJ38" s="162">
        <v>0</v>
      </c>
      <c r="CK38" s="162">
        <v>0</v>
      </c>
      <c r="CL38" s="162">
        <v>0</v>
      </c>
      <c r="CM38" s="162">
        <v>0</v>
      </c>
      <c r="CN38" s="162">
        <v>0</v>
      </c>
      <c r="CO38" s="162">
        <v>0</v>
      </c>
      <c r="CP38" s="162">
        <v>0</v>
      </c>
      <c r="CQ38" s="162">
        <v>0</v>
      </c>
      <c r="CR38" s="162">
        <v>0</v>
      </c>
      <c r="CS38" s="162">
        <v>0</v>
      </c>
      <c r="CT38" s="162">
        <v>0</v>
      </c>
      <c r="CU38" s="162">
        <v>0</v>
      </c>
      <c r="CV38" s="162">
        <v>0</v>
      </c>
      <c r="CW38" s="540">
        <v>0</v>
      </c>
      <c r="CX38" s="162">
        <v>0</v>
      </c>
      <c r="CY38" s="540">
        <v>0</v>
      </c>
      <c r="CZ38" s="540">
        <v>0</v>
      </c>
      <c r="DA38" s="540">
        <v>0</v>
      </c>
      <c r="DB38" s="540">
        <v>0</v>
      </c>
      <c r="DC38" s="137" t="s">
        <v>386</v>
      </c>
      <c r="DD38" s="383"/>
      <c r="DE38" s="383"/>
      <c r="DF38" s="383"/>
      <c r="DG38" s="383"/>
      <c r="DH38" s="383"/>
      <c r="DI38" s="383"/>
      <c r="DJ38" s="383"/>
      <c r="DK38" s="383"/>
      <c r="DL38" s="383"/>
      <c r="DM38" s="383"/>
      <c r="DN38" s="383"/>
      <c r="DO38" s="38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3"/>
      <c r="EJ38" s="93"/>
      <c r="EK38" s="93"/>
      <c r="EL38" s="93"/>
      <c r="EM38" s="93"/>
      <c r="EN38" s="93"/>
      <c r="EO38" s="93"/>
      <c r="EP38" s="93"/>
      <c r="EQ38" s="93"/>
      <c r="ER38" s="93"/>
      <c r="ES38" s="93"/>
      <c r="ET38" s="93"/>
      <c r="EU38" s="93"/>
      <c r="EV38" s="93"/>
      <c r="EW38" s="93"/>
      <c r="EX38" s="93"/>
      <c r="EY38" s="93"/>
      <c r="EZ38" s="93"/>
      <c r="FA38" s="93"/>
      <c r="FB38" s="93"/>
      <c r="FC38" s="93"/>
      <c r="FD38" s="93"/>
      <c r="FE38" s="93"/>
      <c r="FF38" s="93"/>
      <c r="FG38" s="93"/>
      <c r="FH38" s="93"/>
      <c r="FI38" s="93"/>
      <c r="FJ38" s="93"/>
      <c r="FK38" s="93"/>
      <c r="FL38" s="93"/>
      <c r="FM38" s="93"/>
      <c r="FN38" s="93"/>
      <c r="FO38" s="93"/>
      <c r="FP38" s="93"/>
      <c r="FQ38" s="93"/>
      <c r="FR38" s="93"/>
      <c r="FS38" s="93"/>
      <c r="FT38" s="93"/>
      <c r="FU38" s="93"/>
      <c r="FV38" s="93"/>
      <c r="FW38" s="93"/>
      <c r="FX38" s="93"/>
      <c r="FY38" s="93"/>
      <c r="FZ38" s="93"/>
      <c r="GA38" s="93"/>
      <c r="GB38" s="93"/>
      <c r="GC38" s="93"/>
    </row>
    <row r="39" spans="2:185" s="95" customFormat="1" ht="35.1" customHeight="1" x14ac:dyDescent="0.4">
      <c r="B39" s="466" t="s">
        <v>12</v>
      </c>
      <c r="C39" s="96">
        <v>0</v>
      </c>
      <c r="D39" s="96">
        <v>0</v>
      </c>
      <c r="E39" s="96">
        <v>0</v>
      </c>
      <c r="F39" s="96">
        <v>0</v>
      </c>
      <c r="G39" s="96">
        <v>0</v>
      </c>
      <c r="H39" s="96">
        <v>0</v>
      </c>
      <c r="I39" s="96">
        <v>0</v>
      </c>
      <c r="J39" s="96">
        <v>0</v>
      </c>
      <c r="K39" s="96">
        <v>0</v>
      </c>
      <c r="L39" s="96">
        <v>0</v>
      </c>
      <c r="M39" s="96">
        <v>0</v>
      </c>
      <c r="N39" s="96">
        <v>0</v>
      </c>
      <c r="O39" s="96">
        <v>0</v>
      </c>
      <c r="P39" s="96">
        <v>0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159">
        <v>0</v>
      </c>
      <c r="W39" s="159">
        <v>0</v>
      </c>
      <c r="X39" s="159">
        <v>0</v>
      </c>
      <c r="Y39" s="159">
        <v>0</v>
      </c>
      <c r="Z39" s="159">
        <v>0</v>
      </c>
      <c r="AA39" s="159">
        <v>0</v>
      </c>
      <c r="AB39" s="159">
        <v>0</v>
      </c>
      <c r="AC39" s="159">
        <v>0</v>
      </c>
      <c r="AD39" s="159">
        <v>0</v>
      </c>
      <c r="AE39" s="159">
        <v>0</v>
      </c>
      <c r="AF39" s="159">
        <v>0</v>
      </c>
      <c r="AG39" s="159">
        <v>0</v>
      </c>
      <c r="AH39" s="159">
        <v>0</v>
      </c>
      <c r="AI39" s="159">
        <v>0</v>
      </c>
      <c r="AJ39" s="159">
        <v>0</v>
      </c>
      <c r="AK39" s="159">
        <v>0</v>
      </c>
      <c r="AL39" s="159">
        <v>0</v>
      </c>
      <c r="AM39" s="159">
        <v>0</v>
      </c>
      <c r="AN39" s="159">
        <v>0</v>
      </c>
      <c r="AO39" s="159">
        <v>0</v>
      </c>
      <c r="AP39" s="159">
        <v>0</v>
      </c>
      <c r="AQ39" s="159">
        <v>0</v>
      </c>
      <c r="AR39" s="159">
        <v>0</v>
      </c>
      <c r="AS39" s="159">
        <v>0</v>
      </c>
      <c r="AT39" s="159">
        <v>0</v>
      </c>
      <c r="AU39" s="159">
        <v>0</v>
      </c>
      <c r="AV39" s="159">
        <v>0</v>
      </c>
      <c r="AW39" s="159">
        <v>0</v>
      </c>
      <c r="AX39" s="159">
        <v>0</v>
      </c>
      <c r="AY39" s="159">
        <v>0</v>
      </c>
      <c r="AZ39" s="159">
        <v>0</v>
      </c>
      <c r="BA39" s="159">
        <v>0</v>
      </c>
      <c r="BB39" s="159">
        <v>0</v>
      </c>
      <c r="BC39" s="159">
        <v>0</v>
      </c>
      <c r="BD39" s="159">
        <v>0</v>
      </c>
      <c r="BE39" s="159">
        <v>0</v>
      </c>
      <c r="BF39" s="159">
        <v>0</v>
      </c>
      <c r="BG39" s="159">
        <v>0</v>
      </c>
      <c r="BH39" s="159">
        <v>0</v>
      </c>
      <c r="BI39" s="159">
        <v>0</v>
      </c>
      <c r="BJ39" s="159">
        <v>0</v>
      </c>
      <c r="BK39" s="159">
        <v>0</v>
      </c>
      <c r="BL39" s="159">
        <v>0</v>
      </c>
      <c r="BM39" s="159">
        <v>0</v>
      </c>
      <c r="BN39" s="159">
        <v>0</v>
      </c>
      <c r="BO39" s="159">
        <v>0</v>
      </c>
      <c r="BP39" s="159">
        <v>0</v>
      </c>
      <c r="BQ39" s="159">
        <v>0</v>
      </c>
      <c r="BR39" s="159">
        <v>0</v>
      </c>
      <c r="BS39" s="159">
        <v>0</v>
      </c>
      <c r="BT39" s="159">
        <v>0</v>
      </c>
      <c r="BU39" s="159">
        <v>0</v>
      </c>
      <c r="BV39" s="159">
        <v>0</v>
      </c>
      <c r="BW39" s="159">
        <v>0</v>
      </c>
      <c r="BX39" s="159">
        <v>0</v>
      </c>
      <c r="BY39" s="159">
        <v>0</v>
      </c>
      <c r="BZ39" s="159">
        <v>0</v>
      </c>
      <c r="CA39" s="159">
        <v>0</v>
      </c>
      <c r="CB39" s="159">
        <v>0</v>
      </c>
      <c r="CC39" s="159">
        <v>0</v>
      </c>
      <c r="CD39" s="159">
        <v>0</v>
      </c>
      <c r="CE39" s="159">
        <v>0</v>
      </c>
      <c r="CF39" s="159">
        <v>0</v>
      </c>
      <c r="CG39" s="159">
        <v>0</v>
      </c>
      <c r="CH39" s="159">
        <v>0</v>
      </c>
      <c r="CI39" s="159">
        <v>0</v>
      </c>
      <c r="CJ39" s="159">
        <v>0</v>
      </c>
      <c r="CK39" s="159">
        <v>0</v>
      </c>
      <c r="CL39" s="159">
        <v>0</v>
      </c>
      <c r="CM39" s="159">
        <v>0</v>
      </c>
      <c r="CN39" s="159">
        <v>0</v>
      </c>
      <c r="CO39" s="159">
        <v>0</v>
      </c>
      <c r="CP39" s="159">
        <v>0</v>
      </c>
      <c r="CQ39" s="159">
        <v>0</v>
      </c>
      <c r="CR39" s="159">
        <v>0</v>
      </c>
      <c r="CS39" s="159">
        <v>0</v>
      </c>
      <c r="CT39" s="159">
        <v>0</v>
      </c>
      <c r="CU39" s="159">
        <v>0</v>
      </c>
      <c r="CV39" s="159">
        <v>0</v>
      </c>
      <c r="CW39" s="159">
        <v>0</v>
      </c>
      <c r="CX39" s="159">
        <v>0</v>
      </c>
      <c r="CY39" s="542">
        <v>0</v>
      </c>
      <c r="CZ39" s="542">
        <v>0</v>
      </c>
      <c r="DA39" s="542">
        <v>0</v>
      </c>
      <c r="DB39" s="542">
        <v>0</v>
      </c>
      <c r="DC39" s="134" t="s">
        <v>381</v>
      </c>
      <c r="DD39" s="383"/>
      <c r="DE39" s="383"/>
      <c r="DF39" s="383"/>
      <c r="DG39" s="383"/>
      <c r="DH39" s="383"/>
      <c r="DI39" s="383"/>
      <c r="DJ39" s="383"/>
      <c r="DK39" s="383"/>
      <c r="DL39" s="383"/>
      <c r="DM39" s="383"/>
      <c r="DN39" s="383"/>
      <c r="DO39" s="38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93"/>
      <c r="GC39" s="93"/>
    </row>
    <row r="40" spans="2:185" s="95" customFormat="1" ht="35.1" customHeight="1" x14ac:dyDescent="0.4">
      <c r="B40" s="467" t="s">
        <v>11</v>
      </c>
      <c r="C40" s="98">
        <v>0.21</v>
      </c>
      <c r="D40" s="98">
        <v>0.16800000000000001</v>
      </c>
      <c r="E40" s="98">
        <v>0.95499999999999996</v>
      </c>
      <c r="F40" s="98">
        <v>0.21299999999999999</v>
      </c>
      <c r="G40" s="98">
        <v>0.28699999999999998</v>
      </c>
      <c r="H40" s="98">
        <v>2.9039999999999999</v>
      </c>
      <c r="I40" s="98">
        <v>0.52</v>
      </c>
      <c r="J40" s="98">
        <v>1.7</v>
      </c>
      <c r="K40" s="98">
        <v>29.7</v>
      </c>
      <c r="L40" s="98">
        <v>3.4</v>
      </c>
      <c r="M40" s="98">
        <v>32.299999999999997</v>
      </c>
      <c r="N40" s="98">
        <v>33.9</v>
      </c>
      <c r="O40" s="98">
        <v>48.8</v>
      </c>
      <c r="P40" s="98">
        <v>57.3</v>
      </c>
      <c r="Q40" s="98">
        <v>160.1</v>
      </c>
      <c r="R40" s="98">
        <v>267.5</v>
      </c>
      <c r="S40" s="98">
        <v>196.1</v>
      </c>
      <c r="T40" s="98">
        <v>224.81032799999997</v>
      </c>
      <c r="U40" s="98">
        <v>383.9</v>
      </c>
      <c r="V40" s="161">
        <v>468.8</v>
      </c>
      <c r="W40" s="161">
        <v>528.6</v>
      </c>
      <c r="X40" s="161">
        <v>662.9</v>
      </c>
      <c r="Y40" s="161">
        <v>555.6</v>
      </c>
      <c r="Z40" s="161">
        <v>644.9</v>
      </c>
      <c r="AA40" s="161">
        <v>160.30000000000001</v>
      </c>
      <c r="AB40" s="161">
        <v>181.8</v>
      </c>
      <c r="AC40" s="161">
        <v>1.6719999999999999</v>
      </c>
      <c r="AD40" s="161">
        <v>0.56000000000000005</v>
      </c>
      <c r="AE40" s="161">
        <v>1.1000000000000001</v>
      </c>
      <c r="AF40" s="161">
        <v>1.7</v>
      </c>
      <c r="AG40" s="161">
        <v>25.7</v>
      </c>
      <c r="AH40" s="161">
        <v>28.2</v>
      </c>
      <c r="AI40" s="161">
        <v>2.9</v>
      </c>
      <c r="AJ40" s="161">
        <v>29.7</v>
      </c>
      <c r="AK40" s="161">
        <v>2.6</v>
      </c>
      <c r="AL40" s="161">
        <v>2.1</v>
      </c>
      <c r="AM40" s="161">
        <v>2.6</v>
      </c>
      <c r="AN40" s="161">
        <v>3.4</v>
      </c>
      <c r="AO40" s="161">
        <v>0</v>
      </c>
      <c r="AP40" s="161">
        <v>20</v>
      </c>
      <c r="AQ40" s="161">
        <v>27.7</v>
      </c>
      <c r="AR40" s="161">
        <v>32.299999999999997</v>
      </c>
      <c r="AS40" s="161">
        <v>31.1</v>
      </c>
      <c r="AT40" s="161">
        <v>35.4</v>
      </c>
      <c r="AU40" s="161">
        <v>35.700000000000003</v>
      </c>
      <c r="AV40" s="161">
        <v>33.9</v>
      </c>
      <c r="AW40" s="161">
        <v>39.9</v>
      </c>
      <c r="AX40" s="161">
        <v>47.9</v>
      </c>
      <c r="AY40" s="161">
        <v>52.2</v>
      </c>
      <c r="AZ40" s="161">
        <v>48.8</v>
      </c>
      <c r="BA40" s="161">
        <v>48.9</v>
      </c>
      <c r="BB40" s="161">
        <v>36.5</v>
      </c>
      <c r="BC40" s="161">
        <v>45.8</v>
      </c>
      <c r="BD40" s="161">
        <v>57.3</v>
      </c>
      <c r="BE40" s="161">
        <v>65.7</v>
      </c>
      <c r="BF40" s="161">
        <v>52.6</v>
      </c>
      <c r="BG40" s="161">
        <v>53.5</v>
      </c>
      <c r="BH40" s="161">
        <v>160.1</v>
      </c>
      <c r="BI40" s="161">
        <v>252.90000000000003</v>
      </c>
      <c r="BJ40" s="161">
        <v>283.39999999999998</v>
      </c>
      <c r="BK40" s="161">
        <v>317.7</v>
      </c>
      <c r="BL40" s="161">
        <v>267.5</v>
      </c>
      <c r="BM40" s="161">
        <v>299</v>
      </c>
      <c r="BN40" s="161">
        <v>221</v>
      </c>
      <c r="BO40" s="161">
        <v>220.2</v>
      </c>
      <c r="BP40" s="161">
        <v>196.1</v>
      </c>
      <c r="BQ40" s="161">
        <v>245.6</v>
      </c>
      <c r="BR40" s="161">
        <v>122.69999999999999</v>
      </c>
      <c r="BS40" s="161">
        <v>180.2</v>
      </c>
      <c r="BT40" s="161">
        <v>224.81032799999997</v>
      </c>
      <c r="BU40" s="161">
        <v>313.60000000000002</v>
      </c>
      <c r="BV40" s="161">
        <v>282</v>
      </c>
      <c r="BW40" s="161">
        <v>253.10000000000002</v>
      </c>
      <c r="BX40" s="161">
        <v>383.9</v>
      </c>
      <c r="BY40" s="161">
        <v>388.2</v>
      </c>
      <c r="BZ40" s="161">
        <v>484.9</v>
      </c>
      <c r="CA40" s="161">
        <v>503.9</v>
      </c>
      <c r="CB40" s="161">
        <v>468.8</v>
      </c>
      <c r="CC40" s="161">
        <v>450.5</v>
      </c>
      <c r="CD40" s="161">
        <v>418.2</v>
      </c>
      <c r="CE40" s="161">
        <v>357.7</v>
      </c>
      <c r="CF40" s="161">
        <v>521.5</v>
      </c>
      <c r="CG40" s="161">
        <v>715.2</v>
      </c>
      <c r="CH40" s="161">
        <v>717.1</v>
      </c>
      <c r="CI40" s="161">
        <v>671.1</v>
      </c>
      <c r="CJ40" s="161">
        <v>662.9</v>
      </c>
      <c r="CK40" s="161">
        <v>685.5</v>
      </c>
      <c r="CL40" s="161">
        <v>669.3</v>
      </c>
      <c r="CM40" s="161">
        <v>629.20000000000005</v>
      </c>
      <c r="CN40" s="161">
        <v>555.6</v>
      </c>
      <c r="CO40" s="161">
        <v>676.9</v>
      </c>
      <c r="CP40" s="161">
        <v>773.8</v>
      </c>
      <c r="CQ40" s="161">
        <v>682.3</v>
      </c>
      <c r="CR40" s="161">
        <v>644.9</v>
      </c>
      <c r="CS40" s="161">
        <v>805.5</v>
      </c>
      <c r="CT40" s="161">
        <v>435.4</v>
      </c>
      <c r="CU40" s="161">
        <v>455.4</v>
      </c>
      <c r="CV40" s="161">
        <v>160.30000000000001</v>
      </c>
      <c r="CW40" s="161">
        <v>185.8</v>
      </c>
      <c r="CX40" s="161">
        <v>159.69999999999999</v>
      </c>
      <c r="CY40" s="543">
        <v>197.3</v>
      </c>
      <c r="CZ40" s="543">
        <v>181.8</v>
      </c>
      <c r="DA40" s="543">
        <v>198.4</v>
      </c>
      <c r="DB40" s="543">
        <v>197</v>
      </c>
      <c r="DC40" s="135" t="s">
        <v>212</v>
      </c>
      <c r="DD40" s="383"/>
      <c r="DE40" s="383"/>
      <c r="DF40" s="383"/>
      <c r="DG40" s="383"/>
      <c r="DH40" s="383"/>
      <c r="DI40" s="383"/>
      <c r="DJ40" s="383"/>
      <c r="DK40" s="383"/>
      <c r="DL40" s="383"/>
      <c r="DM40" s="383"/>
      <c r="DN40" s="383"/>
      <c r="DO40" s="38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  <c r="EW40" s="93"/>
      <c r="EX40" s="93"/>
      <c r="EY40" s="93"/>
      <c r="EZ40" s="93"/>
      <c r="FA40" s="93"/>
      <c r="FB40" s="93"/>
      <c r="FC40" s="93"/>
      <c r="FD40" s="93"/>
      <c r="FE40" s="93"/>
      <c r="FF40" s="93"/>
      <c r="FG40" s="93"/>
      <c r="FH40" s="93"/>
      <c r="FI40" s="93"/>
      <c r="FJ40" s="93"/>
      <c r="FK40" s="93"/>
      <c r="FL40" s="93"/>
      <c r="FM40" s="93"/>
      <c r="FN40" s="93"/>
      <c r="FO40" s="93"/>
      <c r="FP40" s="93"/>
      <c r="FQ40" s="93"/>
      <c r="FR40" s="93"/>
      <c r="FS40" s="93"/>
      <c r="FT40" s="93"/>
      <c r="FU40" s="93"/>
      <c r="FV40" s="93"/>
      <c r="FW40" s="93"/>
      <c r="FX40" s="93"/>
      <c r="FY40" s="93"/>
      <c r="FZ40" s="93"/>
      <c r="GA40" s="93"/>
      <c r="GB40" s="93"/>
      <c r="GC40" s="93"/>
    </row>
    <row r="41" spans="2:185" s="95" customFormat="1" ht="35.1" customHeight="1" x14ac:dyDescent="0.4">
      <c r="B41" s="736" t="s">
        <v>772</v>
      </c>
      <c r="C41" s="96">
        <v>0</v>
      </c>
      <c r="D41" s="96">
        <v>0</v>
      </c>
      <c r="E41" s="96">
        <v>0</v>
      </c>
      <c r="F41" s="96">
        <v>0</v>
      </c>
      <c r="G41" s="96">
        <v>0</v>
      </c>
      <c r="H41" s="96">
        <v>0</v>
      </c>
      <c r="I41" s="96">
        <v>0</v>
      </c>
      <c r="J41" s="96">
        <v>0</v>
      </c>
      <c r="K41" s="96">
        <v>0</v>
      </c>
      <c r="L41" s="96">
        <v>0</v>
      </c>
      <c r="M41" s="96">
        <v>0</v>
      </c>
      <c r="N41" s="96">
        <v>0</v>
      </c>
      <c r="O41" s="96">
        <v>0</v>
      </c>
      <c r="P41" s="96">
        <v>0</v>
      </c>
      <c r="Q41" s="96">
        <v>0</v>
      </c>
      <c r="R41" s="96">
        <v>0</v>
      </c>
      <c r="S41" s="96">
        <v>0</v>
      </c>
      <c r="T41" s="96">
        <v>0</v>
      </c>
      <c r="U41" s="96">
        <v>0</v>
      </c>
      <c r="V41" s="159">
        <v>0</v>
      </c>
      <c r="W41" s="159">
        <v>0</v>
      </c>
      <c r="X41" s="159">
        <v>0</v>
      </c>
      <c r="Y41" s="159">
        <v>0</v>
      </c>
      <c r="Z41" s="159">
        <v>0</v>
      </c>
      <c r="AA41" s="159">
        <v>0</v>
      </c>
      <c r="AB41" s="159">
        <v>0</v>
      </c>
      <c r="AC41" s="159">
        <v>0</v>
      </c>
      <c r="AD41" s="159">
        <v>0</v>
      </c>
      <c r="AE41" s="159">
        <v>0</v>
      </c>
      <c r="AF41" s="159">
        <v>0</v>
      </c>
      <c r="AG41" s="159">
        <v>0</v>
      </c>
      <c r="AH41" s="159">
        <v>0</v>
      </c>
      <c r="AI41" s="159">
        <v>0</v>
      </c>
      <c r="AJ41" s="159">
        <v>0</v>
      </c>
      <c r="AK41" s="159">
        <v>0</v>
      </c>
      <c r="AL41" s="159">
        <v>0</v>
      </c>
      <c r="AM41" s="159">
        <v>0</v>
      </c>
      <c r="AN41" s="159">
        <v>0</v>
      </c>
      <c r="AO41" s="159">
        <v>0</v>
      </c>
      <c r="AP41" s="159">
        <v>0</v>
      </c>
      <c r="AQ41" s="159">
        <v>0</v>
      </c>
      <c r="AR41" s="159">
        <v>0</v>
      </c>
      <c r="AS41" s="159">
        <v>0</v>
      </c>
      <c r="AT41" s="159">
        <v>0</v>
      </c>
      <c r="AU41" s="159">
        <v>0</v>
      </c>
      <c r="AV41" s="159">
        <v>0</v>
      </c>
      <c r="AW41" s="159">
        <v>0</v>
      </c>
      <c r="AX41" s="159">
        <v>0</v>
      </c>
      <c r="AY41" s="159">
        <v>0</v>
      </c>
      <c r="AZ41" s="159">
        <v>0</v>
      </c>
      <c r="BA41" s="159">
        <v>0</v>
      </c>
      <c r="BB41" s="159">
        <v>0</v>
      </c>
      <c r="BC41" s="159">
        <v>0</v>
      </c>
      <c r="BD41" s="159">
        <v>0</v>
      </c>
      <c r="BE41" s="159">
        <v>0</v>
      </c>
      <c r="BF41" s="159">
        <v>0</v>
      </c>
      <c r="BG41" s="159">
        <v>0</v>
      </c>
      <c r="BH41" s="159">
        <v>0</v>
      </c>
      <c r="BI41" s="159">
        <v>0</v>
      </c>
      <c r="BJ41" s="159">
        <v>0</v>
      </c>
      <c r="BK41" s="159">
        <v>0</v>
      </c>
      <c r="BL41" s="159">
        <v>0</v>
      </c>
      <c r="BM41" s="159">
        <v>0</v>
      </c>
      <c r="BN41" s="159">
        <v>0</v>
      </c>
      <c r="BO41" s="159">
        <v>0</v>
      </c>
      <c r="BP41" s="159">
        <v>0</v>
      </c>
      <c r="BQ41" s="159">
        <v>0</v>
      </c>
      <c r="BR41" s="159">
        <v>0</v>
      </c>
      <c r="BS41" s="159">
        <v>0</v>
      </c>
      <c r="BT41" s="159">
        <v>0</v>
      </c>
      <c r="BU41" s="159">
        <v>0</v>
      </c>
      <c r="BV41" s="159">
        <v>0</v>
      </c>
      <c r="BW41" s="159">
        <v>0</v>
      </c>
      <c r="BX41" s="159">
        <v>0</v>
      </c>
      <c r="BY41" s="159">
        <v>0</v>
      </c>
      <c r="BZ41" s="159">
        <v>0</v>
      </c>
      <c r="CA41" s="159">
        <v>0</v>
      </c>
      <c r="CB41" s="159">
        <v>0</v>
      </c>
      <c r="CC41" s="159">
        <v>0</v>
      </c>
      <c r="CD41" s="159">
        <v>0</v>
      </c>
      <c r="CE41" s="159">
        <v>0</v>
      </c>
      <c r="CF41" s="159">
        <v>0</v>
      </c>
      <c r="CG41" s="159">
        <v>0</v>
      </c>
      <c r="CH41" s="159">
        <v>0</v>
      </c>
      <c r="CI41" s="159">
        <v>0</v>
      </c>
      <c r="CJ41" s="159">
        <v>0</v>
      </c>
      <c r="CK41" s="159">
        <v>0</v>
      </c>
      <c r="CL41" s="159">
        <v>0</v>
      </c>
      <c r="CM41" s="159">
        <v>0</v>
      </c>
      <c r="CN41" s="159">
        <v>0</v>
      </c>
      <c r="CO41" s="159">
        <v>0</v>
      </c>
      <c r="CP41" s="159">
        <v>0</v>
      </c>
      <c r="CQ41" s="159">
        <v>0</v>
      </c>
      <c r="CR41" s="159">
        <v>0</v>
      </c>
      <c r="CS41" s="159">
        <v>0</v>
      </c>
      <c r="CT41" s="159">
        <v>0</v>
      </c>
      <c r="CU41" s="159">
        <v>0</v>
      </c>
      <c r="CV41" s="159">
        <v>0</v>
      </c>
      <c r="CW41" s="542">
        <v>0</v>
      </c>
      <c r="CX41" s="159">
        <v>0</v>
      </c>
      <c r="CY41" s="542">
        <v>0</v>
      </c>
      <c r="CZ41" s="542">
        <v>0</v>
      </c>
      <c r="DA41" s="542">
        <v>0</v>
      </c>
      <c r="DB41" s="542">
        <v>0</v>
      </c>
      <c r="DC41" s="134" t="s">
        <v>771</v>
      </c>
      <c r="DD41" s="383"/>
      <c r="DE41" s="383"/>
      <c r="DF41" s="383"/>
      <c r="DG41" s="383"/>
      <c r="DH41" s="383"/>
      <c r="DI41" s="383"/>
      <c r="DJ41" s="383"/>
      <c r="DK41" s="383"/>
      <c r="DL41" s="383"/>
      <c r="DM41" s="383"/>
      <c r="DN41" s="383"/>
      <c r="DO41" s="38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  <c r="EW41" s="93"/>
      <c r="EX41" s="93"/>
      <c r="EY41" s="93"/>
      <c r="EZ41" s="93"/>
      <c r="FA41" s="93"/>
      <c r="FB41" s="93"/>
      <c r="FC41" s="93"/>
      <c r="FD41" s="93"/>
      <c r="FE41" s="93"/>
      <c r="FF41" s="93"/>
      <c r="FG41" s="93"/>
      <c r="FH41" s="93"/>
      <c r="FI41" s="93"/>
      <c r="FJ41" s="93"/>
      <c r="FK41" s="93"/>
      <c r="FL41" s="93"/>
      <c r="FM41" s="93"/>
      <c r="FN41" s="93"/>
      <c r="FO41" s="93"/>
      <c r="FP41" s="93"/>
      <c r="FQ41" s="93"/>
      <c r="FR41" s="93"/>
      <c r="FS41" s="93"/>
      <c r="FT41" s="93"/>
      <c r="FU41" s="93"/>
      <c r="FV41" s="93"/>
      <c r="FW41" s="93"/>
      <c r="FX41" s="93"/>
      <c r="FY41" s="93"/>
      <c r="FZ41" s="93"/>
      <c r="GA41" s="93"/>
      <c r="GB41" s="93"/>
      <c r="GC41" s="93"/>
    </row>
    <row r="42" spans="2:185" s="95" customFormat="1" ht="35.1" customHeight="1" x14ac:dyDescent="0.4">
      <c r="B42" s="465" t="s">
        <v>10</v>
      </c>
      <c r="C42" s="94">
        <v>594.5</v>
      </c>
      <c r="D42" s="94">
        <v>506.29999999999995</v>
      </c>
      <c r="E42" s="94">
        <v>406.5</v>
      </c>
      <c r="F42" s="94">
        <v>538.29999999999995</v>
      </c>
      <c r="G42" s="94">
        <v>557.79999999999995</v>
      </c>
      <c r="H42" s="94">
        <v>529.6</v>
      </c>
      <c r="I42" s="94">
        <v>554.20000000000005</v>
      </c>
      <c r="J42" s="94">
        <v>694.6</v>
      </c>
      <c r="K42" s="94">
        <v>703.3</v>
      </c>
      <c r="L42" s="94">
        <v>810.1</v>
      </c>
      <c r="M42" s="94">
        <v>1423.6000000000001</v>
      </c>
      <c r="N42" s="94">
        <v>1794.42</v>
      </c>
      <c r="O42" s="94">
        <v>2083.0099999999998</v>
      </c>
      <c r="P42" s="94">
        <v>2233.59</v>
      </c>
      <c r="Q42" s="94">
        <v>2188.12</v>
      </c>
      <c r="R42" s="94">
        <v>2012.6</v>
      </c>
      <c r="S42" s="94">
        <v>2321.8000000000002</v>
      </c>
      <c r="T42" s="94">
        <v>2375.1999999999998</v>
      </c>
      <c r="U42" s="94">
        <v>2638.2</v>
      </c>
      <c r="V42" s="162">
        <v>2892.6000000000004</v>
      </c>
      <c r="W42" s="162">
        <v>2877.2999999999997</v>
      </c>
      <c r="X42" s="162">
        <v>3020.7</v>
      </c>
      <c r="Y42" s="162">
        <v>2966.3</v>
      </c>
      <c r="Z42" s="162">
        <v>2840.5</v>
      </c>
      <c r="AA42" s="162">
        <v>2551.8000000000002</v>
      </c>
      <c r="AB42" s="162">
        <v>2443</v>
      </c>
      <c r="AC42" s="162">
        <v>630.40000000000009</v>
      </c>
      <c r="AD42" s="162">
        <v>659.8</v>
      </c>
      <c r="AE42" s="162">
        <v>644.20000000000005</v>
      </c>
      <c r="AF42" s="162">
        <v>694.6</v>
      </c>
      <c r="AG42" s="162">
        <v>713</v>
      </c>
      <c r="AH42" s="162">
        <v>731.3</v>
      </c>
      <c r="AI42" s="162">
        <v>764.3</v>
      </c>
      <c r="AJ42" s="162">
        <v>703.3</v>
      </c>
      <c r="AK42" s="162">
        <v>752.90000000000009</v>
      </c>
      <c r="AL42" s="162">
        <v>805.09999999999991</v>
      </c>
      <c r="AM42" s="162">
        <v>786.59999999999991</v>
      </c>
      <c r="AN42" s="162">
        <v>810.1</v>
      </c>
      <c r="AO42" s="162">
        <v>872.7</v>
      </c>
      <c r="AP42" s="162">
        <v>969.4</v>
      </c>
      <c r="AQ42" s="162">
        <v>1089.8</v>
      </c>
      <c r="AR42" s="162">
        <v>1423.6000000000001</v>
      </c>
      <c r="AS42" s="162">
        <v>1528.5</v>
      </c>
      <c r="AT42" s="162">
        <v>1658.1</v>
      </c>
      <c r="AU42" s="162">
        <v>1703.9</v>
      </c>
      <c r="AV42" s="162">
        <v>1794.42</v>
      </c>
      <c r="AW42" s="162">
        <v>2131.12</v>
      </c>
      <c r="AX42" s="162">
        <v>2084.14</v>
      </c>
      <c r="AY42" s="162">
        <v>1987.1100000000001</v>
      </c>
      <c r="AZ42" s="162">
        <v>2083.0099999999998</v>
      </c>
      <c r="BA42" s="162">
        <v>2301.14</v>
      </c>
      <c r="BB42" s="162">
        <v>2243.84</v>
      </c>
      <c r="BC42" s="162">
        <v>2288.8200000000002</v>
      </c>
      <c r="BD42" s="162">
        <v>2233.59</v>
      </c>
      <c r="BE42" s="162">
        <v>2250.6999999999998</v>
      </c>
      <c r="BF42" s="162">
        <v>2454.0100000000002</v>
      </c>
      <c r="BG42" s="162">
        <v>2265.4699999999998</v>
      </c>
      <c r="BH42" s="162">
        <v>2188.12</v>
      </c>
      <c r="BI42" s="162">
        <v>2139.71</v>
      </c>
      <c r="BJ42" s="162">
        <v>2128.21</v>
      </c>
      <c r="BK42" s="162">
        <v>2076.5</v>
      </c>
      <c r="BL42" s="162">
        <v>2012.6</v>
      </c>
      <c r="BM42" s="162">
        <v>2039.5</v>
      </c>
      <c r="BN42" s="162">
        <v>2084.5</v>
      </c>
      <c r="BO42" s="162">
        <v>2096.6000000000004</v>
      </c>
      <c r="BP42" s="162">
        <v>2321.8000000000002</v>
      </c>
      <c r="BQ42" s="162">
        <v>2193.2000000000003</v>
      </c>
      <c r="BR42" s="162">
        <v>2136.5</v>
      </c>
      <c r="BS42" s="162">
        <v>2323</v>
      </c>
      <c r="BT42" s="162">
        <v>2375.1999999999998</v>
      </c>
      <c r="BU42" s="162">
        <v>2332.3999999999996</v>
      </c>
      <c r="BV42" s="162">
        <v>2452.9</v>
      </c>
      <c r="BW42" s="162">
        <v>2518.4</v>
      </c>
      <c r="BX42" s="162">
        <v>2638.2</v>
      </c>
      <c r="BY42" s="162">
        <v>2760.1</v>
      </c>
      <c r="BZ42" s="162">
        <v>2776.5499999999997</v>
      </c>
      <c r="CA42" s="162">
        <v>2934.5</v>
      </c>
      <c r="CB42" s="162">
        <v>2892.6000000000004</v>
      </c>
      <c r="CC42" s="162">
        <v>2857.4</v>
      </c>
      <c r="CD42" s="162">
        <v>2813.4</v>
      </c>
      <c r="CE42" s="162">
        <v>2980.7000000000003</v>
      </c>
      <c r="CF42" s="162">
        <v>2877.2999999999997</v>
      </c>
      <c r="CG42" s="162">
        <v>2840.3999999999996</v>
      </c>
      <c r="CH42" s="162">
        <v>2955.8</v>
      </c>
      <c r="CI42" s="162">
        <v>2950.1</v>
      </c>
      <c r="CJ42" s="162">
        <v>3020.7</v>
      </c>
      <c r="CK42" s="162">
        <v>3057.6</v>
      </c>
      <c r="CL42" s="162">
        <v>3317.6</v>
      </c>
      <c r="CM42" s="162">
        <v>3149.7</v>
      </c>
      <c r="CN42" s="162">
        <v>2966.3</v>
      </c>
      <c r="CO42" s="162">
        <v>2925.9</v>
      </c>
      <c r="CP42" s="162">
        <v>2812.7</v>
      </c>
      <c r="CQ42" s="162">
        <v>2855</v>
      </c>
      <c r="CR42" s="162">
        <v>2840.5</v>
      </c>
      <c r="CS42" s="162">
        <v>2831.3</v>
      </c>
      <c r="CT42" s="162">
        <v>2843.5</v>
      </c>
      <c r="CU42" s="162">
        <v>2685.8</v>
      </c>
      <c r="CV42" s="162">
        <v>2551.8000000000002</v>
      </c>
      <c r="CW42" s="540">
        <v>2662.7</v>
      </c>
      <c r="CX42" s="162">
        <v>2578</v>
      </c>
      <c r="CY42" s="540">
        <v>2519</v>
      </c>
      <c r="CZ42" s="540">
        <v>2443</v>
      </c>
      <c r="DA42" s="540">
        <v>2315.1000000000004</v>
      </c>
      <c r="DB42" s="540">
        <v>2114.1</v>
      </c>
      <c r="DC42" s="137" t="s">
        <v>9</v>
      </c>
      <c r="DD42" s="383"/>
      <c r="DE42" s="383"/>
      <c r="DF42" s="383"/>
      <c r="DG42" s="383"/>
      <c r="DH42" s="383"/>
      <c r="DI42" s="383"/>
      <c r="DJ42" s="383"/>
      <c r="DK42" s="383"/>
      <c r="DL42" s="383"/>
      <c r="DM42" s="383"/>
      <c r="DN42" s="383"/>
      <c r="DO42" s="38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3"/>
      <c r="EL42" s="93"/>
      <c r="EM42" s="93"/>
      <c r="EN42" s="93"/>
      <c r="EO42" s="93"/>
      <c r="EP42" s="93"/>
      <c r="EQ42" s="93"/>
      <c r="ER42" s="93"/>
      <c r="ES42" s="93"/>
      <c r="ET42" s="93"/>
      <c r="EU42" s="93"/>
      <c r="EV42" s="93"/>
      <c r="EW42" s="93"/>
      <c r="EX42" s="93"/>
      <c r="EY42" s="93"/>
      <c r="EZ42" s="93"/>
      <c r="FA42" s="93"/>
      <c r="FB42" s="93"/>
      <c r="FC42" s="93"/>
      <c r="FD42" s="93"/>
      <c r="FE42" s="93"/>
      <c r="FF42" s="93"/>
      <c r="FG42" s="93"/>
      <c r="FH42" s="93"/>
      <c r="FI42" s="93"/>
      <c r="FJ42" s="93"/>
      <c r="FK42" s="93"/>
      <c r="FL42" s="93"/>
      <c r="FM42" s="93"/>
      <c r="FN42" s="93"/>
      <c r="FO42" s="93"/>
      <c r="FP42" s="93"/>
      <c r="FQ42" s="93"/>
      <c r="FR42" s="93"/>
      <c r="FS42" s="93"/>
      <c r="FT42" s="93"/>
      <c r="FU42" s="93"/>
      <c r="FV42" s="93"/>
      <c r="FW42" s="93"/>
      <c r="FX42" s="93"/>
      <c r="FY42" s="93"/>
      <c r="FZ42" s="93"/>
      <c r="GA42" s="93"/>
      <c r="GB42" s="93"/>
      <c r="GC42" s="93"/>
    </row>
    <row r="43" spans="2:185" s="733" customFormat="1" ht="35.1" customHeight="1" x14ac:dyDescent="0.4">
      <c r="B43" s="468" t="s">
        <v>8</v>
      </c>
      <c r="C43" s="97">
        <v>281.8</v>
      </c>
      <c r="D43" s="97">
        <v>248.1</v>
      </c>
      <c r="E43" s="97">
        <v>253.7</v>
      </c>
      <c r="F43" s="97">
        <v>280.2</v>
      </c>
      <c r="G43" s="97">
        <v>277.60000000000002</v>
      </c>
      <c r="H43" s="97">
        <v>224</v>
      </c>
      <c r="I43" s="97">
        <v>211.2</v>
      </c>
      <c r="J43" s="97">
        <v>303</v>
      </c>
      <c r="K43" s="97">
        <v>346.8</v>
      </c>
      <c r="L43" s="97">
        <v>257.89999999999998</v>
      </c>
      <c r="M43" s="97">
        <v>465.20000000000005</v>
      </c>
      <c r="N43" s="97">
        <v>680.19999999999993</v>
      </c>
      <c r="O43" s="97">
        <v>779.4</v>
      </c>
      <c r="P43" s="97">
        <v>705.9</v>
      </c>
      <c r="Q43" s="97">
        <v>687.59999999999991</v>
      </c>
      <c r="R43" s="97">
        <v>558.6</v>
      </c>
      <c r="S43" s="97">
        <v>843.8</v>
      </c>
      <c r="T43" s="97">
        <v>832.69999999999993</v>
      </c>
      <c r="U43" s="97">
        <v>831.59999999999991</v>
      </c>
      <c r="V43" s="160">
        <v>795.2</v>
      </c>
      <c r="W43" s="160">
        <v>626.19999999999993</v>
      </c>
      <c r="X43" s="160">
        <v>794.1</v>
      </c>
      <c r="Y43" s="160">
        <v>961.1</v>
      </c>
      <c r="Z43" s="160">
        <v>951.80000000000007</v>
      </c>
      <c r="AA43" s="160">
        <v>788.3</v>
      </c>
      <c r="AB43" s="160">
        <v>917.7</v>
      </c>
      <c r="AC43" s="160">
        <v>308.8</v>
      </c>
      <c r="AD43" s="160">
        <v>345.6</v>
      </c>
      <c r="AE43" s="160">
        <v>293.5</v>
      </c>
      <c r="AF43" s="160">
        <v>303</v>
      </c>
      <c r="AG43" s="160">
        <v>343</v>
      </c>
      <c r="AH43" s="160">
        <v>372</v>
      </c>
      <c r="AI43" s="160">
        <v>404.2</v>
      </c>
      <c r="AJ43" s="160">
        <v>346.8</v>
      </c>
      <c r="AK43" s="160">
        <v>296.60000000000002</v>
      </c>
      <c r="AL43" s="160">
        <v>330.2</v>
      </c>
      <c r="AM43" s="160">
        <v>295.8</v>
      </c>
      <c r="AN43" s="160">
        <v>257.89999999999998</v>
      </c>
      <c r="AO43" s="160">
        <v>254.8</v>
      </c>
      <c r="AP43" s="160">
        <v>261.39999999999998</v>
      </c>
      <c r="AQ43" s="160">
        <v>269.5</v>
      </c>
      <c r="AR43" s="160">
        <v>465.20000000000005</v>
      </c>
      <c r="AS43" s="160">
        <v>536</v>
      </c>
      <c r="AT43" s="160">
        <v>650.6</v>
      </c>
      <c r="AU43" s="160">
        <v>602.9</v>
      </c>
      <c r="AV43" s="160">
        <v>680.19999999999993</v>
      </c>
      <c r="AW43" s="160">
        <v>919.8</v>
      </c>
      <c r="AX43" s="160">
        <v>765.09999999999991</v>
      </c>
      <c r="AY43" s="160">
        <v>675.3</v>
      </c>
      <c r="AZ43" s="160">
        <v>779.4</v>
      </c>
      <c r="BA43" s="160">
        <v>954.9</v>
      </c>
      <c r="BB43" s="160">
        <v>797</v>
      </c>
      <c r="BC43" s="160">
        <v>762.2</v>
      </c>
      <c r="BD43" s="160">
        <v>705.9</v>
      </c>
      <c r="BE43" s="160">
        <v>775.09999999999991</v>
      </c>
      <c r="BF43" s="160">
        <v>932.59999999999991</v>
      </c>
      <c r="BG43" s="160">
        <v>767.8</v>
      </c>
      <c r="BH43" s="160">
        <v>687.59999999999991</v>
      </c>
      <c r="BI43" s="160">
        <v>634.5</v>
      </c>
      <c r="BJ43" s="160">
        <v>641.79999999999995</v>
      </c>
      <c r="BK43" s="160">
        <v>596.09999999999991</v>
      </c>
      <c r="BL43" s="160">
        <v>558.6</v>
      </c>
      <c r="BM43" s="160">
        <v>597.70000000000005</v>
      </c>
      <c r="BN43" s="160">
        <v>640.9</v>
      </c>
      <c r="BO43" s="160">
        <v>651.70000000000005</v>
      </c>
      <c r="BP43" s="160">
        <v>843.8</v>
      </c>
      <c r="BQ43" s="160">
        <v>715.6</v>
      </c>
      <c r="BR43" s="160">
        <v>675.9</v>
      </c>
      <c r="BS43" s="160">
        <v>805.2</v>
      </c>
      <c r="BT43" s="160">
        <v>832.69999999999993</v>
      </c>
      <c r="BU43" s="160">
        <v>730.6</v>
      </c>
      <c r="BV43" s="160">
        <v>782.6</v>
      </c>
      <c r="BW43" s="160">
        <v>785.1</v>
      </c>
      <c r="BX43" s="160">
        <v>831.59999999999991</v>
      </c>
      <c r="BY43" s="160">
        <v>880.2</v>
      </c>
      <c r="BZ43" s="160">
        <v>827.15</v>
      </c>
      <c r="CA43" s="160">
        <v>877</v>
      </c>
      <c r="CB43" s="160">
        <v>795.2</v>
      </c>
      <c r="CC43" s="160">
        <v>689</v>
      </c>
      <c r="CD43" s="160">
        <v>630.9</v>
      </c>
      <c r="CE43" s="160">
        <v>753.9</v>
      </c>
      <c r="CF43" s="160">
        <v>626.19999999999993</v>
      </c>
      <c r="CG43" s="160">
        <v>551.29999999999995</v>
      </c>
      <c r="CH43" s="160">
        <v>594.5</v>
      </c>
      <c r="CI43" s="160">
        <v>704</v>
      </c>
      <c r="CJ43" s="160">
        <v>794.1</v>
      </c>
      <c r="CK43" s="160">
        <v>946.5</v>
      </c>
      <c r="CL43" s="160">
        <v>1233.9000000000001</v>
      </c>
      <c r="CM43" s="160">
        <v>1109.3999999999999</v>
      </c>
      <c r="CN43" s="160">
        <v>961.1</v>
      </c>
      <c r="CO43" s="160">
        <v>935.2</v>
      </c>
      <c r="CP43" s="160">
        <v>867.1</v>
      </c>
      <c r="CQ43" s="160">
        <v>922.3</v>
      </c>
      <c r="CR43" s="160">
        <v>951.80000000000007</v>
      </c>
      <c r="CS43" s="160">
        <v>995.40000000000009</v>
      </c>
      <c r="CT43" s="160">
        <v>1005.5</v>
      </c>
      <c r="CU43" s="160">
        <v>894.4</v>
      </c>
      <c r="CV43" s="160">
        <v>788.3</v>
      </c>
      <c r="CW43" s="160">
        <v>952.6</v>
      </c>
      <c r="CX43" s="160">
        <v>940</v>
      </c>
      <c r="CY43" s="541">
        <v>905.7</v>
      </c>
      <c r="CZ43" s="541">
        <v>917.7</v>
      </c>
      <c r="DA43" s="541">
        <v>849.2</v>
      </c>
      <c r="DB43" s="541">
        <v>662.6</v>
      </c>
      <c r="DC43" s="136" t="s">
        <v>378</v>
      </c>
      <c r="DD43" s="383"/>
      <c r="DE43" s="383"/>
      <c r="DF43" s="383"/>
      <c r="DG43" s="383"/>
      <c r="DH43" s="383"/>
      <c r="DI43" s="383"/>
      <c r="DJ43" s="383"/>
      <c r="DK43" s="383"/>
      <c r="DL43" s="383"/>
      <c r="DM43" s="383"/>
      <c r="DN43" s="383"/>
      <c r="DO43" s="383"/>
      <c r="DP43" s="734"/>
      <c r="DQ43" s="734"/>
      <c r="DR43" s="734"/>
      <c r="DS43" s="734"/>
      <c r="DT43" s="734"/>
      <c r="DU43" s="734"/>
      <c r="DV43" s="734"/>
      <c r="DW43" s="734"/>
      <c r="DX43" s="734"/>
      <c r="DY43" s="734"/>
      <c r="DZ43" s="734"/>
      <c r="EA43" s="734"/>
      <c r="EB43" s="734"/>
      <c r="EC43" s="734"/>
      <c r="ED43" s="734"/>
      <c r="EE43" s="734"/>
      <c r="EF43" s="734"/>
      <c r="EG43" s="734"/>
      <c r="EH43" s="734"/>
      <c r="EI43" s="734"/>
      <c r="EJ43" s="734"/>
      <c r="EK43" s="734"/>
      <c r="EL43" s="734"/>
      <c r="EM43" s="734"/>
      <c r="EN43" s="734"/>
      <c r="EO43" s="734"/>
      <c r="EP43" s="734"/>
      <c r="EQ43" s="734"/>
      <c r="ER43" s="734"/>
      <c r="ES43" s="734"/>
      <c r="ET43" s="734"/>
      <c r="EU43" s="734"/>
      <c r="EV43" s="734"/>
      <c r="EW43" s="734"/>
      <c r="EX43" s="734"/>
      <c r="EY43" s="734"/>
      <c r="EZ43" s="734"/>
      <c r="FA43" s="734"/>
      <c r="FB43" s="734"/>
      <c r="FC43" s="734"/>
      <c r="FD43" s="734"/>
      <c r="FE43" s="734"/>
      <c r="FF43" s="734"/>
      <c r="FG43" s="734"/>
      <c r="FH43" s="734"/>
      <c r="FI43" s="734"/>
      <c r="FJ43" s="734"/>
      <c r="FK43" s="734"/>
      <c r="FL43" s="734"/>
      <c r="FM43" s="734"/>
      <c r="FN43" s="734"/>
      <c r="FO43" s="734"/>
      <c r="FP43" s="734"/>
      <c r="FQ43" s="734"/>
      <c r="FR43" s="734"/>
      <c r="FS43" s="734"/>
      <c r="FT43" s="734"/>
      <c r="FU43" s="734"/>
      <c r="FV43" s="734"/>
      <c r="FW43" s="734"/>
      <c r="FX43" s="734"/>
      <c r="FY43" s="734"/>
      <c r="FZ43" s="734"/>
      <c r="GA43" s="734"/>
      <c r="GB43" s="734"/>
      <c r="GC43" s="734"/>
    </row>
    <row r="44" spans="2:185" s="95" customFormat="1" ht="35.1" customHeight="1" x14ac:dyDescent="0.4">
      <c r="B44" s="467" t="s">
        <v>775</v>
      </c>
      <c r="C44" s="98">
        <v>0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98">
        <v>0</v>
      </c>
      <c r="O44" s="98">
        <v>0</v>
      </c>
      <c r="P44" s="98">
        <v>0</v>
      </c>
      <c r="Q44" s="98">
        <v>0</v>
      </c>
      <c r="R44" s="98">
        <v>0</v>
      </c>
      <c r="S44" s="98">
        <v>0</v>
      </c>
      <c r="T44" s="98">
        <v>0</v>
      </c>
      <c r="U44" s="98">
        <v>0</v>
      </c>
      <c r="V44" s="161">
        <v>0</v>
      </c>
      <c r="W44" s="161">
        <v>0</v>
      </c>
      <c r="X44" s="161">
        <v>0</v>
      </c>
      <c r="Y44" s="161">
        <v>0</v>
      </c>
      <c r="Z44" s="161">
        <v>0</v>
      </c>
      <c r="AA44" s="161">
        <v>0</v>
      </c>
      <c r="AB44" s="161">
        <v>0</v>
      </c>
      <c r="AC44" s="161">
        <v>0</v>
      </c>
      <c r="AD44" s="161">
        <v>0</v>
      </c>
      <c r="AE44" s="161">
        <v>0</v>
      </c>
      <c r="AF44" s="161">
        <v>0</v>
      </c>
      <c r="AG44" s="161">
        <v>0</v>
      </c>
      <c r="AH44" s="161">
        <v>0</v>
      </c>
      <c r="AI44" s="161">
        <v>0</v>
      </c>
      <c r="AJ44" s="161">
        <v>0</v>
      </c>
      <c r="AK44" s="161">
        <v>0</v>
      </c>
      <c r="AL44" s="161">
        <v>0</v>
      </c>
      <c r="AM44" s="161">
        <v>0</v>
      </c>
      <c r="AN44" s="161">
        <v>0</v>
      </c>
      <c r="AO44" s="161">
        <v>0</v>
      </c>
      <c r="AP44" s="161">
        <v>0</v>
      </c>
      <c r="AQ44" s="161">
        <v>0</v>
      </c>
      <c r="AR44" s="161">
        <v>0</v>
      </c>
      <c r="AS44" s="161">
        <v>0</v>
      </c>
      <c r="AT44" s="161">
        <v>0</v>
      </c>
      <c r="AU44" s="161">
        <v>0</v>
      </c>
      <c r="AV44" s="161">
        <v>0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v>0</v>
      </c>
      <c r="BD44" s="161">
        <v>0</v>
      </c>
      <c r="BE44" s="161">
        <v>0</v>
      </c>
      <c r="BF44" s="161">
        <v>0</v>
      </c>
      <c r="BG44" s="161">
        <v>0</v>
      </c>
      <c r="BH44" s="161">
        <v>0</v>
      </c>
      <c r="BI44" s="161">
        <v>0</v>
      </c>
      <c r="BJ44" s="161">
        <v>0</v>
      </c>
      <c r="BK44" s="161">
        <v>0</v>
      </c>
      <c r="BL44" s="161">
        <v>0</v>
      </c>
      <c r="BM44" s="161">
        <v>0</v>
      </c>
      <c r="BN44" s="161">
        <v>0</v>
      </c>
      <c r="BO44" s="161">
        <v>0</v>
      </c>
      <c r="BP44" s="161">
        <v>0</v>
      </c>
      <c r="BQ44" s="161">
        <v>0</v>
      </c>
      <c r="BR44" s="161">
        <v>0</v>
      </c>
      <c r="BS44" s="161">
        <v>0</v>
      </c>
      <c r="BT44" s="161">
        <v>0</v>
      </c>
      <c r="BU44" s="161">
        <v>0</v>
      </c>
      <c r="BV44" s="161">
        <v>0</v>
      </c>
      <c r="BW44" s="161">
        <v>0</v>
      </c>
      <c r="BX44" s="161">
        <v>0</v>
      </c>
      <c r="BY44" s="161">
        <v>0</v>
      </c>
      <c r="BZ44" s="161">
        <v>0</v>
      </c>
      <c r="CA44" s="161">
        <v>0</v>
      </c>
      <c r="CB44" s="161">
        <v>0</v>
      </c>
      <c r="CC44" s="161">
        <v>0</v>
      </c>
      <c r="CD44" s="161">
        <v>0</v>
      </c>
      <c r="CE44" s="161">
        <v>0</v>
      </c>
      <c r="CF44" s="161">
        <v>0</v>
      </c>
      <c r="CG44" s="161">
        <v>0</v>
      </c>
      <c r="CH44" s="161">
        <v>0</v>
      </c>
      <c r="CI44" s="161">
        <v>0</v>
      </c>
      <c r="CJ44" s="161">
        <v>0</v>
      </c>
      <c r="CK44" s="161">
        <v>0</v>
      </c>
      <c r="CL44" s="161">
        <v>0</v>
      </c>
      <c r="CM44" s="161">
        <v>0</v>
      </c>
      <c r="CN44" s="161">
        <v>0</v>
      </c>
      <c r="CO44" s="161">
        <v>0</v>
      </c>
      <c r="CP44" s="161">
        <v>0</v>
      </c>
      <c r="CQ44" s="161">
        <v>0</v>
      </c>
      <c r="CR44" s="161">
        <v>0</v>
      </c>
      <c r="CS44" s="161">
        <v>0</v>
      </c>
      <c r="CT44" s="161">
        <v>0</v>
      </c>
      <c r="CU44" s="161">
        <v>0</v>
      </c>
      <c r="CV44" s="161">
        <v>0</v>
      </c>
      <c r="CW44" s="161">
        <v>0</v>
      </c>
      <c r="CX44" s="161">
        <v>0</v>
      </c>
      <c r="CY44" s="543">
        <v>0</v>
      </c>
      <c r="CZ44" s="543">
        <v>0</v>
      </c>
      <c r="DA44" s="543">
        <v>0</v>
      </c>
      <c r="DB44" s="543">
        <v>0</v>
      </c>
      <c r="DC44" s="135" t="s">
        <v>774</v>
      </c>
      <c r="DD44" s="383"/>
      <c r="DE44" s="383"/>
      <c r="DF44" s="383"/>
      <c r="DG44" s="383"/>
      <c r="DH44" s="383"/>
      <c r="DI44" s="383"/>
      <c r="DJ44" s="383"/>
      <c r="DK44" s="383"/>
      <c r="DL44" s="383"/>
      <c r="DM44" s="383"/>
      <c r="DN44" s="383"/>
      <c r="DO44" s="38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  <c r="EW44" s="93"/>
      <c r="EX44" s="93"/>
      <c r="EY44" s="93"/>
      <c r="EZ44" s="93"/>
      <c r="FA44" s="93"/>
      <c r="FB44" s="93"/>
      <c r="FC44" s="93"/>
      <c r="FD44" s="93"/>
      <c r="FE44" s="93"/>
      <c r="FF44" s="93"/>
      <c r="FG44" s="93"/>
      <c r="FH44" s="93"/>
      <c r="FI44" s="93"/>
      <c r="FJ44" s="93"/>
      <c r="FK44" s="93"/>
      <c r="FL44" s="93"/>
      <c r="FM44" s="93"/>
      <c r="FN44" s="93"/>
      <c r="FO44" s="93"/>
      <c r="FP44" s="93"/>
      <c r="FQ44" s="93"/>
      <c r="FR44" s="93"/>
      <c r="FS44" s="93"/>
      <c r="FT44" s="93"/>
      <c r="FU44" s="93"/>
      <c r="FV44" s="93"/>
      <c r="FW44" s="93"/>
      <c r="FX44" s="93"/>
      <c r="FY44" s="93"/>
      <c r="FZ44" s="93"/>
      <c r="GA44" s="93"/>
      <c r="GB44" s="93"/>
      <c r="GC44" s="93"/>
    </row>
    <row r="45" spans="2:185" s="95" customFormat="1" ht="35.1" customHeight="1" x14ac:dyDescent="0.4">
      <c r="B45" s="736" t="s">
        <v>12</v>
      </c>
      <c r="C45" s="96">
        <v>0</v>
      </c>
      <c r="D45" s="96">
        <v>0</v>
      </c>
      <c r="E45" s="96">
        <v>0</v>
      </c>
      <c r="F45" s="96">
        <v>0</v>
      </c>
      <c r="G45" s="96">
        <v>0</v>
      </c>
      <c r="H45" s="96">
        <v>0</v>
      </c>
      <c r="I45" s="96">
        <v>0</v>
      </c>
      <c r="J45" s="96">
        <v>0</v>
      </c>
      <c r="K45" s="96">
        <v>0</v>
      </c>
      <c r="L45" s="96">
        <v>0</v>
      </c>
      <c r="M45" s="96">
        <v>0</v>
      </c>
      <c r="N45" s="96">
        <v>0</v>
      </c>
      <c r="O45" s="96">
        <v>0</v>
      </c>
      <c r="P45" s="96">
        <v>0</v>
      </c>
      <c r="Q45" s="96">
        <v>0</v>
      </c>
      <c r="R45" s="96">
        <v>0</v>
      </c>
      <c r="S45" s="96">
        <v>0</v>
      </c>
      <c r="T45" s="96">
        <v>0</v>
      </c>
      <c r="U45" s="96">
        <v>0</v>
      </c>
      <c r="V45" s="159">
        <v>0</v>
      </c>
      <c r="W45" s="159">
        <v>0</v>
      </c>
      <c r="X45" s="159">
        <v>0</v>
      </c>
      <c r="Y45" s="159">
        <v>0</v>
      </c>
      <c r="Z45" s="159">
        <v>0</v>
      </c>
      <c r="AA45" s="159">
        <v>0</v>
      </c>
      <c r="AB45" s="159">
        <v>0</v>
      </c>
      <c r="AC45" s="159">
        <v>0</v>
      </c>
      <c r="AD45" s="159">
        <v>0</v>
      </c>
      <c r="AE45" s="159">
        <v>0</v>
      </c>
      <c r="AF45" s="159">
        <v>0</v>
      </c>
      <c r="AG45" s="159">
        <v>0</v>
      </c>
      <c r="AH45" s="159">
        <v>0</v>
      </c>
      <c r="AI45" s="159">
        <v>0</v>
      </c>
      <c r="AJ45" s="159">
        <v>0</v>
      </c>
      <c r="AK45" s="159">
        <v>0</v>
      </c>
      <c r="AL45" s="159">
        <v>0</v>
      </c>
      <c r="AM45" s="159">
        <v>0</v>
      </c>
      <c r="AN45" s="159">
        <v>0</v>
      </c>
      <c r="AO45" s="159">
        <v>0</v>
      </c>
      <c r="AP45" s="159">
        <v>0</v>
      </c>
      <c r="AQ45" s="159">
        <v>0</v>
      </c>
      <c r="AR45" s="159">
        <v>0</v>
      </c>
      <c r="AS45" s="159">
        <v>0</v>
      </c>
      <c r="AT45" s="159">
        <v>0</v>
      </c>
      <c r="AU45" s="159">
        <v>0</v>
      </c>
      <c r="AV45" s="159">
        <v>0</v>
      </c>
      <c r="AW45" s="159">
        <v>0</v>
      </c>
      <c r="AX45" s="159">
        <v>0</v>
      </c>
      <c r="AY45" s="159">
        <v>0</v>
      </c>
      <c r="AZ45" s="159">
        <v>0</v>
      </c>
      <c r="BA45" s="159">
        <v>0</v>
      </c>
      <c r="BB45" s="159">
        <v>0</v>
      </c>
      <c r="BC45" s="159">
        <v>0</v>
      </c>
      <c r="BD45" s="159">
        <v>0</v>
      </c>
      <c r="BE45" s="159">
        <v>0</v>
      </c>
      <c r="BF45" s="159">
        <v>0</v>
      </c>
      <c r="BG45" s="159">
        <v>0</v>
      </c>
      <c r="BH45" s="159">
        <v>0</v>
      </c>
      <c r="BI45" s="159">
        <v>0</v>
      </c>
      <c r="BJ45" s="159">
        <v>0</v>
      </c>
      <c r="BK45" s="159">
        <v>0</v>
      </c>
      <c r="BL45" s="159">
        <v>0</v>
      </c>
      <c r="BM45" s="159">
        <v>0</v>
      </c>
      <c r="BN45" s="159">
        <v>0</v>
      </c>
      <c r="BO45" s="159">
        <v>0</v>
      </c>
      <c r="BP45" s="159">
        <v>0</v>
      </c>
      <c r="BQ45" s="159">
        <v>0</v>
      </c>
      <c r="BR45" s="159">
        <v>0</v>
      </c>
      <c r="BS45" s="159">
        <v>0</v>
      </c>
      <c r="BT45" s="159">
        <v>0</v>
      </c>
      <c r="BU45" s="159">
        <v>0</v>
      </c>
      <c r="BV45" s="159">
        <v>0</v>
      </c>
      <c r="BW45" s="159">
        <v>0</v>
      </c>
      <c r="BX45" s="159">
        <v>0</v>
      </c>
      <c r="BY45" s="159">
        <v>0</v>
      </c>
      <c r="BZ45" s="159">
        <v>0</v>
      </c>
      <c r="CA45" s="159">
        <v>0</v>
      </c>
      <c r="CB45" s="159">
        <v>0</v>
      </c>
      <c r="CC45" s="159">
        <v>0</v>
      </c>
      <c r="CD45" s="159">
        <v>0</v>
      </c>
      <c r="CE45" s="159">
        <v>0</v>
      </c>
      <c r="CF45" s="159">
        <v>0</v>
      </c>
      <c r="CG45" s="159">
        <v>0</v>
      </c>
      <c r="CH45" s="159">
        <v>0</v>
      </c>
      <c r="CI45" s="159">
        <v>0</v>
      </c>
      <c r="CJ45" s="159">
        <v>0</v>
      </c>
      <c r="CK45" s="159">
        <v>0</v>
      </c>
      <c r="CL45" s="159">
        <v>0</v>
      </c>
      <c r="CM45" s="159">
        <v>0</v>
      </c>
      <c r="CN45" s="159">
        <v>0</v>
      </c>
      <c r="CO45" s="159">
        <v>0</v>
      </c>
      <c r="CP45" s="159">
        <v>0</v>
      </c>
      <c r="CQ45" s="159">
        <v>0</v>
      </c>
      <c r="CR45" s="159">
        <v>0</v>
      </c>
      <c r="CS45" s="159">
        <v>0</v>
      </c>
      <c r="CT45" s="159">
        <v>0</v>
      </c>
      <c r="CU45" s="159">
        <v>0</v>
      </c>
      <c r="CV45" s="159">
        <v>0</v>
      </c>
      <c r="CW45" s="542">
        <v>0</v>
      </c>
      <c r="CX45" s="159">
        <v>0</v>
      </c>
      <c r="CY45" s="542">
        <v>0</v>
      </c>
      <c r="CZ45" s="542">
        <v>0</v>
      </c>
      <c r="DA45" s="542">
        <v>0</v>
      </c>
      <c r="DB45" s="542">
        <v>0</v>
      </c>
      <c r="DC45" s="134" t="s">
        <v>773</v>
      </c>
      <c r="DD45" s="383"/>
      <c r="DE45" s="383"/>
      <c r="DF45" s="383"/>
      <c r="DG45" s="383"/>
      <c r="DH45" s="383"/>
      <c r="DI45" s="383"/>
      <c r="DJ45" s="383"/>
      <c r="DK45" s="383"/>
      <c r="DL45" s="383"/>
      <c r="DM45" s="383"/>
      <c r="DN45" s="383"/>
      <c r="DO45" s="38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  <c r="EW45" s="93"/>
      <c r="EX45" s="93"/>
      <c r="EY45" s="93"/>
      <c r="EZ45" s="93"/>
      <c r="FA45" s="93"/>
      <c r="FB45" s="93"/>
      <c r="FC45" s="93"/>
      <c r="FD45" s="93"/>
      <c r="FE45" s="93"/>
      <c r="FF45" s="93"/>
      <c r="FG45" s="93"/>
      <c r="FH45" s="93"/>
      <c r="FI45" s="93"/>
      <c r="FJ45" s="93"/>
      <c r="FK45" s="93"/>
      <c r="FL45" s="93"/>
      <c r="FM45" s="93"/>
      <c r="FN45" s="93"/>
      <c r="FO45" s="93"/>
      <c r="FP45" s="93"/>
      <c r="FQ45" s="93"/>
      <c r="FR45" s="93"/>
      <c r="FS45" s="93"/>
      <c r="FT45" s="93"/>
      <c r="FU45" s="93"/>
      <c r="FV45" s="93"/>
      <c r="FW45" s="93"/>
      <c r="FX45" s="93"/>
      <c r="FY45" s="93"/>
      <c r="FZ45" s="93"/>
      <c r="GA45" s="93"/>
      <c r="GB45" s="93"/>
      <c r="GC45" s="93"/>
    </row>
    <row r="46" spans="2:185" s="95" customFormat="1" ht="35.1" customHeight="1" x14ac:dyDescent="0.4">
      <c r="B46" s="467" t="s">
        <v>11</v>
      </c>
      <c r="C46" s="98">
        <v>0</v>
      </c>
      <c r="D46" s="98">
        <v>0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98">
        <v>0</v>
      </c>
      <c r="M46" s="98">
        <v>0</v>
      </c>
      <c r="N46" s="98">
        <v>0</v>
      </c>
      <c r="O46" s="98">
        <v>0</v>
      </c>
      <c r="P46" s="98">
        <v>0</v>
      </c>
      <c r="Q46" s="98">
        <v>0</v>
      </c>
      <c r="R46" s="98">
        <v>0</v>
      </c>
      <c r="S46" s="98">
        <v>0</v>
      </c>
      <c r="T46" s="98">
        <v>0</v>
      </c>
      <c r="U46" s="98">
        <v>0</v>
      </c>
      <c r="V46" s="161">
        <v>0</v>
      </c>
      <c r="W46" s="161">
        <v>0</v>
      </c>
      <c r="X46" s="161">
        <v>0</v>
      </c>
      <c r="Y46" s="161">
        <v>0</v>
      </c>
      <c r="Z46" s="161">
        <v>0</v>
      </c>
      <c r="AA46" s="161">
        <v>0</v>
      </c>
      <c r="AB46" s="161">
        <v>0</v>
      </c>
      <c r="AC46" s="161">
        <v>0</v>
      </c>
      <c r="AD46" s="161">
        <v>0</v>
      </c>
      <c r="AE46" s="161">
        <v>0</v>
      </c>
      <c r="AF46" s="161">
        <v>0</v>
      </c>
      <c r="AG46" s="161">
        <v>0</v>
      </c>
      <c r="AH46" s="161">
        <v>0</v>
      </c>
      <c r="AI46" s="161">
        <v>0</v>
      </c>
      <c r="AJ46" s="161">
        <v>0</v>
      </c>
      <c r="AK46" s="161">
        <v>0</v>
      </c>
      <c r="AL46" s="161">
        <v>0</v>
      </c>
      <c r="AM46" s="161">
        <v>0</v>
      </c>
      <c r="AN46" s="161">
        <v>0</v>
      </c>
      <c r="AO46" s="161">
        <v>0</v>
      </c>
      <c r="AP46" s="161">
        <v>0</v>
      </c>
      <c r="AQ46" s="161">
        <v>0</v>
      </c>
      <c r="AR46" s="161">
        <v>0</v>
      </c>
      <c r="AS46" s="161">
        <v>0</v>
      </c>
      <c r="AT46" s="161">
        <v>0</v>
      </c>
      <c r="AU46" s="161">
        <v>0</v>
      </c>
      <c r="AV46" s="161">
        <v>0</v>
      </c>
      <c r="AW46" s="161">
        <v>0</v>
      </c>
      <c r="AX46" s="161">
        <v>0</v>
      </c>
      <c r="AY46" s="161">
        <v>0</v>
      </c>
      <c r="AZ46" s="161">
        <v>0</v>
      </c>
      <c r="BA46" s="161">
        <v>0</v>
      </c>
      <c r="BB46" s="161">
        <v>0</v>
      </c>
      <c r="BC46" s="161">
        <v>0</v>
      </c>
      <c r="BD46" s="161">
        <v>0</v>
      </c>
      <c r="BE46" s="161">
        <v>0</v>
      </c>
      <c r="BF46" s="161">
        <v>0</v>
      </c>
      <c r="BG46" s="161">
        <v>0</v>
      </c>
      <c r="BH46" s="161">
        <v>0</v>
      </c>
      <c r="BI46" s="161">
        <v>0</v>
      </c>
      <c r="BJ46" s="161">
        <v>0</v>
      </c>
      <c r="BK46" s="161">
        <v>0</v>
      </c>
      <c r="BL46" s="161">
        <v>0</v>
      </c>
      <c r="BM46" s="161">
        <v>0</v>
      </c>
      <c r="BN46" s="161">
        <v>0</v>
      </c>
      <c r="BO46" s="161">
        <v>0</v>
      </c>
      <c r="BP46" s="161">
        <v>0</v>
      </c>
      <c r="BQ46" s="161">
        <v>0</v>
      </c>
      <c r="BR46" s="161">
        <v>0</v>
      </c>
      <c r="BS46" s="161">
        <v>0</v>
      </c>
      <c r="BT46" s="161">
        <v>0</v>
      </c>
      <c r="BU46" s="161">
        <v>0</v>
      </c>
      <c r="BV46" s="161">
        <v>0</v>
      </c>
      <c r="BW46" s="161">
        <v>0</v>
      </c>
      <c r="BX46" s="161">
        <v>0</v>
      </c>
      <c r="BY46" s="161">
        <v>0</v>
      </c>
      <c r="BZ46" s="161">
        <v>0</v>
      </c>
      <c r="CA46" s="161">
        <v>0</v>
      </c>
      <c r="CB46" s="161">
        <v>0</v>
      </c>
      <c r="CC46" s="161">
        <v>0</v>
      </c>
      <c r="CD46" s="161">
        <v>0</v>
      </c>
      <c r="CE46" s="161">
        <v>0</v>
      </c>
      <c r="CF46" s="161">
        <v>0</v>
      </c>
      <c r="CG46" s="161">
        <v>0</v>
      </c>
      <c r="CH46" s="161">
        <v>0</v>
      </c>
      <c r="CI46" s="161">
        <v>0</v>
      </c>
      <c r="CJ46" s="161">
        <v>0</v>
      </c>
      <c r="CK46" s="161">
        <v>0</v>
      </c>
      <c r="CL46" s="161">
        <v>0</v>
      </c>
      <c r="CM46" s="161">
        <v>0</v>
      </c>
      <c r="CN46" s="161">
        <v>0</v>
      </c>
      <c r="CO46" s="161">
        <v>0</v>
      </c>
      <c r="CP46" s="161">
        <v>0</v>
      </c>
      <c r="CQ46" s="161">
        <v>0</v>
      </c>
      <c r="CR46" s="161">
        <v>0</v>
      </c>
      <c r="CS46" s="161">
        <v>0</v>
      </c>
      <c r="CT46" s="161">
        <v>0</v>
      </c>
      <c r="CU46" s="161">
        <v>0</v>
      </c>
      <c r="CV46" s="161">
        <v>0</v>
      </c>
      <c r="CW46" s="543">
        <v>0</v>
      </c>
      <c r="CX46" s="161">
        <v>0</v>
      </c>
      <c r="CY46" s="543">
        <v>0</v>
      </c>
      <c r="CZ46" s="543">
        <v>0</v>
      </c>
      <c r="DA46" s="543">
        <v>0</v>
      </c>
      <c r="DB46" s="543">
        <v>0</v>
      </c>
      <c r="DC46" s="135" t="s">
        <v>379</v>
      </c>
      <c r="DD46" s="383"/>
      <c r="DE46" s="383"/>
      <c r="DF46" s="383"/>
      <c r="DG46" s="383"/>
      <c r="DH46" s="383"/>
      <c r="DI46" s="383"/>
      <c r="DJ46" s="383"/>
      <c r="DK46" s="383"/>
      <c r="DL46" s="383"/>
      <c r="DM46" s="383"/>
      <c r="DN46" s="383"/>
      <c r="DO46" s="383"/>
      <c r="DP46" s="93"/>
      <c r="DQ46" s="93"/>
      <c r="DR46" s="93"/>
      <c r="DS46" s="93"/>
      <c r="DT46" s="93"/>
      <c r="DU46" s="93"/>
      <c r="DV46" s="93"/>
      <c r="DW46" s="93"/>
      <c r="DX46" s="93"/>
      <c r="DY46" s="93"/>
      <c r="DZ46" s="93"/>
      <c r="EA46" s="93"/>
      <c r="EB46" s="93"/>
      <c r="EC46" s="93"/>
      <c r="ED46" s="93"/>
      <c r="EE46" s="93"/>
      <c r="EF46" s="93"/>
      <c r="EG46" s="93"/>
      <c r="EH46" s="93"/>
      <c r="EI46" s="93"/>
      <c r="EJ46" s="93"/>
      <c r="EK46" s="93"/>
      <c r="EL46" s="93"/>
      <c r="EM46" s="93"/>
      <c r="EN46" s="93"/>
      <c r="EO46" s="93"/>
      <c r="EP46" s="93"/>
      <c r="EQ46" s="93"/>
      <c r="ER46" s="93"/>
      <c r="ES46" s="93"/>
      <c r="ET46" s="93"/>
      <c r="EU46" s="93"/>
      <c r="EV46" s="93"/>
      <c r="EW46" s="93"/>
      <c r="EX46" s="93"/>
      <c r="EY46" s="93"/>
      <c r="EZ46" s="93"/>
      <c r="FA46" s="93"/>
      <c r="FB46" s="93"/>
      <c r="FC46" s="93"/>
      <c r="FD46" s="93"/>
      <c r="FE46" s="93"/>
      <c r="FF46" s="93"/>
      <c r="FG46" s="93"/>
      <c r="FH46" s="93"/>
      <c r="FI46" s="93"/>
      <c r="FJ46" s="93"/>
      <c r="FK46" s="93"/>
      <c r="FL46" s="93"/>
      <c r="FM46" s="93"/>
      <c r="FN46" s="93"/>
      <c r="FO46" s="93"/>
      <c r="FP46" s="93"/>
      <c r="FQ46" s="93"/>
      <c r="FR46" s="93"/>
      <c r="FS46" s="93"/>
      <c r="FT46" s="93"/>
      <c r="FU46" s="93"/>
      <c r="FV46" s="93"/>
      <c r="FW46" s="93"/>
      <c r="FX46" s="93"/>
      <c r="FY46" s="93"/>
      <c r="FZ46" s="93"/>
      <c r="GA46" s="93"/>
      <c r="GB46" s="93"/>
      <c r="GC46" s="93"/>
    </row>
    <row r="47" spans="2:185" s="95" customFormat="1" ht="35.1" customHeight="1" x14ac:dyDescent="0.4">
      <c r="B47" s="466" t="s">
        <v>7</v>
      </c>
      <c r="C47" s="96">
        <v>281.8</v>
      </c>
      <c r="D47" s="96">
        <v>248.1</v>
      </c>
      <c r="E47" s="96">
        <v>253.7</v>
      </c>
      <c r="F47" s="96">
        <v>280.2</v>
      </c>
      <c r="G47" s="96">
        <v>277.60000000000002</v>
      </c>
      <c r="H47" s="96">
        <v>224</v>
      </c>
      <c r="I47" s="96">
        <v>211.2</v>
      </c>
      <c r="J47" s="96">
        <v>303</v>
      </c>
      <c r="K47" s="96">
        <v>346.8</v>
      </c>
      <c r="L47" s="96">
        <v>257.89999999999998</v>
      </c>
      <c r="M47" s="96">
        <v>465.20000000000005</v>
      </c>
      <c r="N47" s="96">
        <v>680.19999999999993</v>
      </c>
      <c r="O47" s="96">
        <v>779.4</v>
      </c>
      <c r="P47" s="96">
        <v>705.9</v>
      </c>
      <c r="Q47" s="96">
        <v>687.59999999999991</v>
      </c>
      <c r="R47" s="96">
        <v>558.6</v>
      </c>
      <c r="S47" s="96">
        <v>843.8</v>
      </c>
      <c r="T47" s="96">
        <v>832.69999999999993</v>
      </c>
      <c r="U47" s="96">
        <v>831.59999999999991</v>
      </c>
      <c r="V47" s="159">
        <v>795.2</v>
      </c>
      <c r="W47" s="159">
        <v>626.19999999999993</v>
      </c>
      <c r="X47" s="159">
        <v>794.1</v>
      </c>
      <c r="Y47" s="159">
        <v>961.1</v>
      </c>
      <c r="Z47" s="159">
        <v>951.80000000000007</v>
      </c>
      <c r="AA47" s="159">
        <v>788.3</v>
      </c>
      <c r="AB47" s="159">
        <v>917.7</v>
      </c>
      <c r="AC47" s="159">
        <v>308.8</v>
      </c>
      <c r="AD47" s="159">
        <v>345.6</v>
      </c>
      <c r="AE47" s="159">
        <v>293.5</v>
      </c>
      <c r="AF47" s="159">
        <v>303</v>
      </c>
      <c r="AG47" s="159">
        <v>343</v>
      </c>
      <c r="AH47" s="159">
        <v>372</v>
      </c>
      <c r="AI47" s="159">
        <v>404.2</v>
      </c>
      <c r="AJ47" s="159">
        <v>346.8</v>
      </c>
      <c r="AK47" s="159">
        <v>296.60000000000002</v>
      </c>
      <c r="AL47" s="159">
        <v>330.2</v>
      </c>
      <c r="AM47" s="159">
        <v>295.8</v>
      </c>
      <c r="AN47" s="159">
        <v>257.89999999999998</v>
      </c>
      <c r="AO47" s="159">
        <v>254.8</v>
      </c>
      <c r="AP47" s="159">
        <v>261.39999999999998</v>
      </c>
      <c r="AQ47" s="159">
        <v>269.5</v>
      </c>
      <c r="AR47" s="159">
        <v>465.20000000000005</v>
      </c>
      <c r="AS47" s="159">
        <v>536</v>
      </c>
      <c r="AT47" s="159">
        <v>650.6</v>
      </c>
      <c r="AU47" s="159">
        <v>602.9</v>
      </c>
      <c r="AV47" s="159">
        <v>680.19999999999993</v>
      </c>
      <c r="AW47" s="159">
        <v>919.8</v>
      </c>
      <c r="AX47" s="159">
        <v>765.09999999999991</v>
      </c>
      <c r="AY47" s="159">
        <v>675.3</v>
      </c>
      <c r="AZ47" s="159">
        <v>779.4</v>
      </c>
      <c r="BA47" s="159">
        <v>954.9</v>
      </c>
      <c r="BB47" s="159">
        <v>797</v>
      </c>
      <c r="BC47" s="159">
        <v>762.2</v>
      </c>
      <c r="BD47" s="159">
        <v>705.9</v>
      </c>
      <c r="BE47" s="159">
        <v>775.09999999999991</v>
      </c>
      <c r="BF47" s="159">
        <v>932.59999999999991</v>
      </c>
      <c r="BG47" s="159">
        <v>767.8</v>
      </c>
      <c r="BH47" s="159">
        <v>687.59999999999991</v>
      </c>
      <c r="BI47" s="159">
        <v>634.5</v>
      </c>
      <c r="BJ47" s="159">
        <v>641.79999999999995</v>
      </c>
      <c r="BK47" s="159">
        <v>596.09999999999991</v>
      </c>
      <c r="BL47" s="159">
        <v>558.6</v>
      </c>
      <c r="BM47" s="159">
        <v>597.70000000000005</v>
      </c>
      <c r="BN47" s="159">
        <v>640.9</v>
      </c>
      <c r="BO47" s="159">
        <v>651.70000000000005</v>
      </c>
      <c r="BP47" s="159">
        <v>843.8</v>
      </c>
      <c r="BQ47" s="159">
        <v>715.6</v>
      </c>
      <c r="BR47" s="159">
        <v>675.9</v>
      </c>
      <c r="BS47" s="159">
        <v>805.2</v>
      </c>
      <c r="BT47" s="159">
        <v>832.69999999999993</v>
      </c>
      <c r="BU47" s="159">
        <v>730.6</v>
      </c>
      <c r="BV47" s="159">
        <v>782.6</v>
      </c>
      <c r="BW47" s="159">
        <v>785.1</v>
      </c>
      <c r="BX47" s="159">
        <v>831.59999999999991</v>
      </c>
      <c r="BY47" s="159">
        <v>880.2</v>
      </c>
      <c r="BZ47" s="159">
        <v>827.15</v>
      </c>
      <c r="CA47" s="159">
        <v>877</v>
      </c>
      <c r="CB47" s="159">
        <v>795.2</v>
      </c>
      <c r="CC47" s="159">
        <v>689</v>
      </c>
      <c r="CD47" s="159">
        <v>630.9</v>
      </c>
      <c r="CE47" s="159">
        <v>753.9</v>
      </c>
      <c r="CF47" s="159">
        <v>626.19999999999993</v>
      </c>
      <c r="CG47" s="159">
        <v>551.29999999999995</v>
      </c>
      <c r="CH47" s="159">
        <v>594.5</v>
      </c>
      <c r="CI47" s="159">
        <v>704</v>
      </c>
      <c r="CJ47" s="159">
        <v>794.1</v>
      </c>
      <c r="CK47" s="159">
        <v>946.5</v>
      </c>
      <c r="CL47" s="159">
        <v>1233.9000000000001</v>
      </c>
      <c r="CM47" s="159">
        <v>1109.3999999999999</v>
      </c>
      <c r="CN47" s="159">
        <v>961.1</v>
      </c>
      <c r="CO47" s="159">
        <v>935.2</v>
      </c>
      <c r="CP47" s="159">
        <v>867.1</v>
      </c>
      <c r="CQ47" s="159">
        <v>922.3</v>
      </c>
      <c r="CR47" s="159">
        <v>951.80000000000007</v>
      </c>
      <c r="CS47" s="159">
        <v>995.40000000000009</v>
      </c>
      <c r="CT47" s="159">
        <v>1005.5</v>
      </c>
      <c r="CU47" s="159">
        <v>894.4</v>
      </c>
      <c r="CV47" s="159">
        <v>788.3</v>
      </c>
      <c r="CW47" s="159">
        <v>952.6</v>
      </c>
      <c r="CX47" s="159">
        <v>940</v>
      </c>
      <c r="CY47" s="542">
        <v>905.7</v>
      </c>
      <c r="CZ47" s="542">
        <v>917.7</v>
      </c>
      <c r="DA47" s="542">
        <v>849.2</v>
      </c>
      <c r="DB47" s="542">
        <v>662.6</v>
      </c>
      <c r="DC47" s="134" t="s">
        <v>385</v>
      </c>
      <c r="DD47" s="383"/>
      <c r="DE47" s="383"/>
      <c r="DF47" s="383"/>
      <c r="DG47" s="383"/>
      <c r="DH47" s="383"/>
      <c r="DI47" s="383"/>
      <c r="DJ47" s="383"/>
      <c r="DK47" s="383"/>
      <c r="DL47" s="383"/>
      <c r="DM47" s="383"/>
      <c r="DN47" s="383"/>
      <c r="DO47" s="383"/>
      <c r="DP47" s="93"/>
      <c r="DQ47" s="93"/>
      <c r="DR47" s="93"/>
      <c r="DS47" s="93"/>
      <c r="DT47" s="93"/>
      <c r="DU47" s="93"/>
      <c r="DV47" s="93"/>
      <c r="DW47" s="93"/>
      <c r="DX47" s="93"/>
      <c r="DY47" s="93"/>
      <c r="DZ47" s="93"/>
      <c r="EA47" s="93"/>
      <c r="EB47" s="93"/>
      <c r="EC47" s="93"/>
      <c r="ED47" s="93"/>
      <c r="EE47" s="93"/>
      <c r="EF47" s="93"/>
      <c r="EG47" s="93"/>
      <c r="EH47" s="93"/>
      <c r="EI47" s="93"/>
      <c r="EJ47" s="93"/>
      <c r="EK47" s="93"/>
      <c r="EL47" s="93"/>
      <c r="EM47" s="93"/>
      <c r="EN47" s="93"/>
      <c r="EO47" s="93"/>
      <c r="EP47" s="93"/>
      <c r="EQ47" s="93"/>
      <c r="ER47" s="93"/>
      <c r="ES47" s="93"/>
      <c r="ET47" s="93"/>
      <c r="EU47" s="93"/>
      <c r="EV47" s="93"/>
      <c r="EW47" s="93"/>
      <c r="EX47" s="93"/>
      <c r="EY47" s="93"/>
      <c r="EZ47" s="93"/>
      <c r="FA47" s="93"/>
      <c r="FB47" s="93"/>
      <c r="FC47" s="93"/>
      <c r="FD47" s="93"/>
      <c r="FE47" s="93"/>
      <c r="FF47" s="93"/>
      <c r="FG47" s="93"/>
      <c r="FH47" s="93"/>
      <c r="FI47" s="93"/>
      <c r="FJ47" s="93"/>
      <c r="FK47" s="93"/>
      <c r="FL47" s="93"/>
      <c r="FM47" s="93"/>
      <c r="FN47" s="93"/>
      <c r="FO47" s="93"/>
      <c r="FP47" s="93"/>
      <c r="FQ47" s="93"/>
      <c r="FR47" s="93"/>
      <c r="FS47" s="93"/>
      <c r="FT47" s="93"/>
      <c r="FU47" s="93"/>
      <c r="FV47" s="93"/>
      <c r="FW47" s="93"/>
      <c r="FX47" s="93"/>
      <c r="FY47" s="93"/>
      <c r="FZ47" s="93"/>
      <c r="GA47" s="93"/>
      <c r="GB47" s="93"/>
      <c r="GC47" s="93"/>
    </row>
    <row r="48" spans="2:185" s="95" customFormat="1" ht="35.1" customHeight="1" x14ac:dyDescent="0.4">
      <c r="B48" s="467" t="s">
        <v>772</v>
      </c>
      <c r="C48" s="98">
        <v>0</v>
      </c>
      <c r="D48" s="98">
        <v>0</v>
      </c>
      <c r="E48" s="98">
        <v>0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  <c r="N48" s="98">
        <v>0</v>
      </c>
      <c r="O48" s="98">
        <v>0</v>
      </c>
      <c r="P48" s="98">
        <v>0</v>
      </c>
      <c r="Q48" s="98">
        <v>0</v>
      </c>
      <c r="R48" s="98">
        <v>0</v>
      </c>
      <c r="S48" s="98">
        <v>0</v>
      </c>
      <c r="T48" s="98">
        <v>0</v>
      </c>
      <c r="U48" s="98">
        <v>0</v>
      </c>
      <c r="V48" s="161">
        <v>0</v>
      </c>
      <c r="W48" s="161">
        <v>0</v>
      </c>
      <c r="X48" s="161">
        <v>0</v>
      </c>
      <c r="Y48" s="161">
        <v>0</v>
      </c>
      <c r="Z48" s="161">
        <v>0</v>
      </c>
      <c r="AA48" s="161">
        <v>0</v>
      </c>
      <c r="AB48" s="161">
        <v>0</v>
      </c>
      <c r="AC48" s="161">
        <v>0</v>
      </c>
      <c r="AD48" s="161">
        <v>0</v>
      </c>
      <c r="AE48" s="161">
        <v>0</v>
      </c>
      <c r="AF48" s="161">
        <v>0</v>
      </c>
      <c r="AG48" s="161">
        <v>0</v>
      </c>
      <c r="AH48" s="161"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v>0</v>
      </c>
      <c r="BD48" s="161">
        <v>0</v>
      </c>
      <c r="BE48" s="161">
        <v>0</v>
      </c>
      <c r="BF48" s="161">
        <v>0</v>
      </c>
      <c r="BG48" s="161">
        <v>0</v>
      </c>
      <c r="BH48" s="161">
        <v>0</v>
      </c>
      <c r="BI48" s="161">
        <v>0</v>
      </c>
      <c r="BJ48" s="161">
        <v>0</v>
      </c>
      <c r="BK48" s="161">
        <v>0</v>
      </c>
      <c r="BL48" s="161">
        <v>0</v>
      </c>
      <c r="BM48" s="161">
        <v>0</v>
      </c>
      <c r="BN48" s="161">
        <v>0</v>
      </c>
      <c r="BO48" s="161">
        <v>0</v>
      </c>
      <c r="BP48" s="161">
        <v>0</v>
      </c>
      <c r="BQ48" s="161">
        <v>0</v>
      </c>
      <c r="BR48" s="161">
        <v>0</v>
      </c>
      <c r="BS48" s="161">
        <v>0</v>
      </c>
      <c r="BT48" s="161">
        <v>0</v>
      </c>
      <c r="BU48" s="161">
        <v>0</v>
      </c>
      <c r="BV48" s="161">
        <v>0</v>
      </c>
      <c r="BW48" s="161">
        <v>0</v>
      </c>
      <c r="BX48" s="161">
        <v>0</v>
      </c>
      <c r="BY48" s="161">
        <v>0</v>
      </c>
      <c r="BZ48" s="161">
        <v>0</v>
      </c>
      <c r="CA48" s="161">
        <v>0</v>
      </c>
      <c r="CB48" s="161">
        <v>0</v>
      </c>
      <c r="CC48" s="161">
        <v>0</v>
      </c>
      <c r="CD48" s="161">
        <v>0</v>
      </c>
      <c r="CE48" s="161">
        <v>0</v>
      </c>
      <c r="CF48" s="161">
        <v>0</v>
      </c>
      <c r="CG48" s="161">
        <v>0</v>
      </c>
      <c r="CH48" s="161">
        <v>0</v>
      </c>
      <c r="CI48" s="161">
        <v>0</v>
      </c>
      <c r="CJ48" s="161">
        <v>0</v>
      </c>
      <c r="CK48" s="161">
        <v>0</v>
      </c>
      <c r="CL48" s="161">
        <v>0</v>
      </c>
      <c r="CM48" s="161">
        <v>0</v>
      </c>
      <c r="CN48" s="161">
        <v>0</v>
      </c>
      <c r="CO48" s="161">
        <v>0</v>
      </c>
      <c r="CP48" s="161">
        <v>0</v>
      </c>
      <c r="CQ48" s="161">
        <v>0</v>
      </c>
      <c r="CR48" s="161">
        <v>0</v>
      </c>
      <c r="CS48" s="161">
        <v>0</v>
      </c>
      <c r="CT48" s="161">
        <v>0</v>
      </c>
      <c r="CU48" s="161">
        <v>0</v>
      </c>
      <c r="CV48" s="161">
        <v>0</v>
      </c>
      <c r="CW48" s="161">
        <v>0</v>
      </c>
      <c r="CX48" s="161">
        <v>0</v>
      </c>
      <c r="CY48" s="543">
        <v>0</v>
      </c>
      <c r="CZ48" s="543">
        <v>0</v>
      </c>
      <c r="DA48" s="543">
        <v>0</v>
      </c>
      <c r="DB48" s="543">
        <v>0</v>
      </c>
      <c r="DC48" s="135" t="s">
        <v>771</v>
      </c>
      <c r="DD48" s="383"/>
      <c r="DE48" s="383"/>
      <c r="DF48" s="383"/>
      <c r="DG48" s="383"/>
      <c r="DH48" s="383"/>
      <c r="DI48" s="383"/>
      <c r="DJ48" s="383"/>
      <c r="DK48" s="383"/>
      <c r="DL48" s="383"/>
      <c r="DM48" s="383"/>
      <c r="DN48" s="383"/>
      <c r="DO48" s="383"/>
      <c r="DP48" s="93"/>
      <c r="DQ48" s="93"/>
      <c r="DR48" s="93"/>
      <c r="DS48" s="93"/>
      <c r="DT48" s="93"/>
      <c r="DU48" s="93"/>
      <c r="DV48" s="93"/>
      <c r="DW48" s="93"/>
      <c r="DX48" s="93"/>
      <c r="DY48" s="93"/>
      <c r="DZ48" s="93"/>
      <c r="EA48" s="93"/>
      <c r="EB48" s="93"/>
      <c r="EC48" s="93"/>
      <c r="ED48" s="93"/>
      <c r="EE48" s="93"/>
      <c r="EF48" s="93"/>
      <c r="EG48" s="93"/>
      <c r="EH48" s="93"/>
      <c r="EI48" s="93"/>
      <c r="EJ48" s="93"/>
      <c r="EK48" s="93"/>
      <c r="EL48" s="93"/>
      <c r="EM48" s="93"/>
      <c r="EN48" s="93"/>
      <c r="EO48" s="93"/>
      <c r="EP48" s="93"/>
      <c r="EQ48" s="93"/>
      <c r="ER48" s="93"/>
      <c r="ES48" s="93"/>
      <c r="ET48" s="93"/>
      <c r="EU48" s="93"/>
      <c r="EV48" s="93"/>
      <c r="EW48" s="93"/>
      <c r="EX48" s="93"/>
      <c r="EY48" s="93"/>
      <c r="EZ48" s="93"/>
      <c r="FA48" s="93"/>
      <c r="FB48" s="93"/>
      <c r="FC48" s="93"/>
      <c r="FD48" s="93"/>
      <c r="FE48" s="93"/>
      <c r="FF48" s="93"/>
      <c r="FG48" s="93"/>
      <c r="FH48" s="93"/>
      <c r="FI48" s="93"/>
      <c r="FJ48" s="93"/>
      <c r="FK48" s="93"/>
      <c r="FL48" s="93"/>
      <c r="FM48" s="93"/>
      <c r="FN48" s="93"/>
      <c r="FO48" s="93"/>
      <c r="FP48" s="93"/>
      <c r="FQ48" s="93"/>
      <c r="FR48" s="93"/>
      <c r="FS48" s="93"/>
      <c r="FT48" s="93"/>
      <c r="FU48" s="93"/>
      <c r="FV48" s="93"/>
      <c r="FW48" s="93"/>
      <c r="FX48" s="93"/>
      <c r="FY48" s="93"/>
      <c r="FZ48" s="93"/>
      <c r="GA48" s="93"/>
      <c r="GB48" s="93"/>
      <c r="GC48" s="93"/>
    </row>
    <row r="49" spans="2:185" s="733" customFormat="1" ht="35.1" customHeight="1" x14ac:dyDescent="0.4">
      <c r="B49" s="735" t="s">
        <v>6</v>
      </c>
      <c r="C49" s="97">
        <v>312.7</v>
      </c>
      <c r="D49" s="97">
        <v>258.2</v>
      </c>
      <c r="E49" s="97">
        <v>152.80000000000001</v>
      </c>
      <c r="F49" s="97">
        <v>258.10000000000002</v>
      </c>
      <c r="G49" s="97">
        <v>280.2</v>
      </c>
      <c r="H49" s="97">
        <v>305.60000000000002</v>
      </c>
      <c r="I49" s="97">
        <v>343</v>
      </c>
      <c r="J49" s="97">
        <v>391.6</v>
      </c>
      <c r="K49" s="97">
        <v>356.5</v>
      </c>
      <c r="L49" s="97">
        <v>552.20000000000005</v>
      </c>
      <c r="M49" s="97">
        <v>958.40000000000009</v>
      </c>
      <c r="N49" s="97">
        <v>1114.2200000000003</v>
      </c>
      <c r="O49" s="97">
        <v>1303.6099999999999</v>
      </c>
      <c r="P49" s="97">
        <v>1527.69</v>
      </c>
      <c r="Q49" s="97">
        <v>1500.52</v>
      </c>
      <c r="R49" s="97">
        <v>1454</v>
      </c>
      <c r="S49" s="97">
        <v>1478</v>
      </c>
      <c r="T49" s="97">
        <v>1542.5</v>
      </c>
      <c r="U49" s="97">
        <v>1806.6</v>
      </c>
      <c r="V49" s="160">
        <v>2097.4</v>
      </c>
      <c r="W49" s="160">
        <v>2251.1</v>
      </c>
      <c r="X49" s="160">
        <v>2226.6</v>
      </c>
      <c r="Y49" s="160">
        <v>2005.2</v>
      </c>
      <c r="Z49" s="160">
        <v>1888.7</v>
      </c>
      <c r="AA49" s="160">
        <v>1763.5</v>
      </c>
      <c r="AB49" s="160">
        <v>1525.3</v>
      </c>
      <c r="AC49" s="160">
        <v>321.60000000000002</v>
      </c>
      <c r="AD49" s="160">
        <v>314.2</v>
      </c>
      <c r="AE49" s="160">
        <v>350.7</v>
      </c>
      <c r="AF49" s="160">
        <v>391.6</v>
      </c>
      <c r="AG49" s="160">
        <v>370</v>
      </c>
      <c r="AH49" s="160">
        <v>359.3</v>
      </c>
      <c r="AI49" s="160">
        <v>360.1</v>
      </c>
      <c r="AJ49" s="160">
        <v>356.5</v>
      </c>
      <c r="AK49" s="160">
        <v>456.3</v>
      </c>
      <c r="AL49" s="160">
        <v>474.9</v>
      </c>
      <c r="AM49" s="160">
        <v>490.79999999999995</v>
      </c>
      <c r="AN49" s="160">
        <v>552.20000000000005</v>
      </c>
      <c r="AO49" s="160">
        <v>617.9</v>
      </c>
      <c r="AP49" s="160">
        <v>708</v>
      </c>
      <c r="AQ49" s="160">
        <v>820.3</v>
      </c>
      <c r="AR49" s="160">
        <v>958.40000000000009</v>
      </c>
      <c r="AS49" s="160">
        <v>992.5</v>
      </c>
      <c r="AT49" s="160">
        <v>1007.5</v>
      </c>
      <c r="AU49" s="160">
        <v>1101</v>
      </c>
      <c r="AV49" s="160">
        <v>1114.2200000000003</v>
      </c>
      <c r="AW49" s="160">
        <v>1211.3200000000002</v>
      </c>
      <c r="AX49" s="160">
        <v>1319.04</v>
      </c>
      <c r="AY49" s="160">
        <v>1311.8100000000002</v>
      </c>
      <c r="AZ49" s="160">
        <v>1303.6099999999999</v>
      </c>
      <c r="BA49" s="160">
        <v>1346.24</v>
      </c>
      <c r="BB49" s="160">
        <v>1446.84</v>
      </c>
      <c r="BC49" s="160">
        <v>1526.6200000000001</v>
      </c>
      <c r="BD49" s="160">
        <v>1527.69</v>
      </c>
      <c r="BE49" s="160">
        <v>1475.6</v>
      </c>
      <c r="BF49" s="160">
        <v>1521.41</v>
      </c>
      <c r="BG49" s="160">
        <v>1497.6699999999998</v>
      </c>
      <c r="BH49" s="160">
        <v>1500.52</v>
      </c>
      <c r="BI49" s="160">
        <v>1505.2099999999998</v>
      </c>
      <c r="BJ49" s="160">
        <v>1486.4099999999999</v>
      </c>
      <c r="BK49" s="160">
        <v>1480.3999999999999</v>
      </c>
      <c r="BL49" s="160">
        <v>1454</v>
      </c>
      <c r="BM49" s="160">
        <v>1441.8</v>
      </c>
      <c r="BN49" s="160">
        <v>1443.6</v>
      </c>
      <c r="BO49" s="160">
        <v>1444.9</v>
      </c>
      <c r="BP49" s="160">
        <v>1478</v>
      </c>
      <c r="BQ49" s="160">
        <v>1477.6000000000001</v>
      </c>
      <c r="BR49" s="160">
        <v>1460.6000000000001</v>
      </c>
      <c r="BS49" s="160">
        <v>1517.8</v>
      </c>
      <c r="BT49" s="160">
        <v>1542.5</v>
      </c>
      <c r="BU49" s="160">
        <v>1601.7999999999997</v>
      </c>
      <c r="BV49" s="160">
        <v>1670.3000000000002</v>
      </c>
      <c r="BW49" s="160">
        <v>1733.3000000000002</v>
      </c>
      <c r="BX49" s="160">
        <v>1806.6</v>
      </c>
      <c r="BY49" s="160">
        <v>1879.8999999999999</v>
      </c>
      <c r="BZ49" s="160">
        <v>1949.3999999999999</v>
      </c>
      <c r="CA49" s="160">
        <v>2057.5</v>
      </c>
      <c r="CB49" s="160">
        <v>2097.4</v>
      </c>
      <c r="CC49" s="160">
        <v>2168.4</v>
      </c>
      <c r="CD49" s="160">
        <v>2182.5</v>
      </c>
      <c r="CE49" s="160">
        <v>2226.8000000000002</v>
      </c>
      <c r="CF49" s="160">
        <v>2251.1</v>
      </c>
      <c r="CG49" s="160">
        <v>2289.1</v>
      </c>
      <c r="CH49" s="160">
        <v>2361.3000000000002</v>
      </c>
      <c r="CI49" s="160">
        <v>2246.1</v>
      </c>
      <c r="CJ49" s="160">
        <v>2226.6</v>
      </c>
      <c r="CK49" s="160">
        <v>2111.1</v>
      </c>
      <c r="CL49" s="160">
        <v>2083.6999999999998</v>
      </c>
      <c r="CM49" s="160">
        <v>2040.3</v>
      </c>
      <c r="CN49" s="160">
        <v>2005.2</v>
      </c>
      <c r="CO49" s="160">
        <v>1990.7</v>
      </c>
      <c r="CP49" s="160">
        <v>1945.6</v>
      </c>
      <c r="CQ49" s="160">
        <v>1932.7</v>
      </c>
      <c r="CR49" s="160">
        <v>1888.7</v>
      </c>
      <c r="CS49" s="160">
        <v>1835.9</v>
      </c>
      <c r="CT49" s="160">
        <v>1838</v>
      </c>
      <c r="CU49" s="160">
        <v>1791.4</v>
      </c>
      <c r="CV49" s="160">
        <v>1763.5</v>
      </c>
      <c r="CW49" s="541">
        <v>1710.1</v>
      </c>
      <c r="CX49" s="160">
        <v>1638</v>
      </c>
      <c r="CY49" s="541">
        <v>1613.3</v>
      </c>
      <c r="CZ49" s="541">
        <v>1525.3</v>
      </c>
      <c r="DA49" s="541">
        <v>1465.9</v>
      </c>
      <c r="DB49" s="541">
        <v>1451.5</v>
      </c>
      <c r="DC49" s="136" t="s">
        <v>380</v>
      </c>
      <c r="DD49" s="383"/>
      <c r="DE49" s="383"/>
      <c r="DF49" s="383"/>
      <c r="DG49" s="383"/>
      <c r="DH49" s="383"/>
      <c r="DI49" s="383"/>
      <c r="DJ49" s="383"/>
      <c r="DK49" s="383"/>
      <c r="DL49" s="383"/>
      <c r="DM49" s="383"/>
      <c r="DN49" s="383"/>
      <c r="DO49" s="383"/>
      <c r="DP49" s="734"/>
      <c r="DQ49" s="734"/>
      <c r="DR49" s="734"/>
      <c r="DS49" s="734"/>
      <c r="DT49" s="734"/>
      <c r="DU49" s="734"/>
      <c r="DV49" s="734"/>
      <c r="DW49" s="734"/>
      <c r="DX49" s="734"/>
      <c r="DY49" s="734"/>
      <c r="DZ49" s="734"/>
      <c r="EA49" s="734"/>
      <c r="EB49" s="734"/>
      <c r="EC49" s="734"/>
      <c r="ED49" s="734"/>
      <c r="EE49" s="734"/>
      <c r="EF49" s="734"/>
      <c r="EG49" s="734"/>
      <c r="EH49" s="734"/>
      <c r="EI49" s="734"/>
      <c r="EJ49" s="734"/>
      <c r="EK49" s="734"/>
      <c r="EL49" s="734"/>
      <c r="EM49" s="734"/>
      <c r="EN49" s="734"/>
      <c r="EO49" s="734"/>
      <c r="EP49" s="734"/>
      <c r="EQ49" s="734"/>
      <c r="ER49" s="734"/>
      <c r="ES49" s="734"/>
      <c r="ET49" s="734"/>
      <c r="EU49" s="734"/>
      <c r="EV49" s="734"/>
      <c r="EW49" s="734"/>
      <c r="EX49" s="734"/>
      <c r="EY49" s="734"/>
      <c r="EZ49" s="734"/>
      <c r="FA49" s="734"/>
      <c r="FB49" s="734"/>
      <c r="FC49" s="734"/>
      <c r="FD49" s="734"/>
      <c r="FE49" s="734"/>
      <c r="FF49" s="734"/>
      <c r="FG49" s="734"/>
      <c r="FH49" s="734"/>
      <c r="FI49" s="734"/>
      <c r="FJ49" s="734"/>
      <c r="FK49" s="734"/>
      <c r="FL49" s="734"/>
      <c r="FM49" s="734"/>
      <c r="FN49" s="734"/>
      <c r="FO49" s="734"/>
      <c r="FP49" s="734"/>
      <c r="FQ49" s="734"/>
      <c r="FR49" s="734"/>
      <c r="FS49" s="734"/>
      <c r="FT49" s="734"/>
      <c r="FU49" s="734"/>
      <c r="FV49" s="734"/>
      <c r="FW49" s="734"/>
      <c r="FX49" s="734"/>
      <c r="FY49" s="734"/>
      <c r="FZ49" s="734"/>
      <c r="GA49" s="734"/>
      <c r="GB49" s="734"/>
      <c r="GC49" s="734"/>
    </row>
    <row r="50" spans="2:185" s="95" customFormat="1" ht="35.1" customHeight="1" x14ac:dyDescent="0.4">
      <c r="B50" s="467" t="s">
        <v>5</v>
      </c>
      <c r="C50" s="98">
        <v>103</v>
      </c>
      <c r="D50" s="98">
        <v>103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103</v>
      </c>
      <c r="K50" s="98">
        <v>103</v>
      </c>
      <c r="L50" s="98">
        <v>103</v>
      </c>
      <c r="M50" s="98">
        <v>92.7</v>
      </c>
      <c r="N50" s="98">
        <v>82.4</v>
      </c>
      <c r="O50" s="98">
        <v>72.099999999999994</v>
      </c>
      <c r="P50" s="98">
        <v>61.8</v>
      </c>
      <c r="Q50" s="98">
        <v>51.5</v>
      </c>
      <c r="R50" s="98">
        <v>41.2</v>
      </c>
      <c r="S50" s="98">
        <v>30.9</v>
      </c>
      <c r="T50" s="98">
        <v>20.6</v>
      </c>
      <c r="U50" s="98">
        <v>10.3</v>
      </c>
      <c r="V50" s="161">
        <v>0</v>
      </c>
      <c r="W50" s="161">
        <v>0</v>
      </c>
      <c r="X50" s="161">
        <v>0</v>
      </c>
      <c r="Y50" s="161">
        <v>0</v>
      </c>
      <c r="Z50" s="161">
        <v>0</v>
      </c>
      <c r="AA50" s="161">
        <v>0</v>
      </c>
      <c r="AB50" s="161">
        <v>0</v>
      </c>
      <c r="AC50" s="161">
        <v>103</v>
      </c>
      <c r="AD50" s="161">
        <v>103</v>
      </c>
      <c r="AE50" s="161">
        <v>103</v>
      </c>
      <c r="AF50" s="161">
        <v>103</v>
      </c>
      <c r="AG50" s="161">
        <v>103</v>
      </c>
      <c r="AH50" s="161">
        <v>103</v>
      </c>
      <c r="AI50" s="161">
        <v>103</v>
      </c>
      <c r="AJ50" s="161">
        <v>103</v>
      </c>
      <c r="AK50" s="161">
        <v>103</v>
      </c>
      <c r="AL50" s="161">
        <v>103</v>
      </c>
      <c r="AM50" s="161">
        <v>103</v>
      </c>
      <c r="AN50" s="161">
        <v>103</v>
      </c>
      <c r="AO50" s="161">
        <v>103</v>
      </c>
      <c r="AP50" s="161">
        <v>103</v>
      </c>
      <c r="AQ50" s="161">
        <v>103</v>
      </c>
      <c r="AR50" s="161">
        <v>92.7</v>
      </c>
      <c r="AS50" s="161">
        <v>92.7</v>
      </c>
      <c r="AT50" s="161">
        <v>82.3</v>
      </c>
      <c r="AU50" s="161">
        <v>87.5</v>
      </c>
      <c r="AV50" s="161">
        <v>82.4</v>
      </c>
      <c r="AW50" s="161">
        <v>82.4</v>
      </c>
      <c r="AX50" s="161">
        <v>77.2</v>
      </c>
      <c r="AY50" s="161">
        <v>77.2</v>
      </c>
      <c r="AZ50" s="161">
        <v>72.099999999999994</v>
      </c>
      <c r="BA50" s="161">
        <v>72.099999999999994</v>
      </c>
      <c r="BB50" s="161">
        <v>66.900000000000006</v>
      </c>
      <c r="BC50" s="161">
        <v>66.900000000000006</v>
      </c>
      <c r="BD50" s="161">
        <v>61.8</v>
      </c>
      <c r="BE50" s="161">
        <v>61.8</v>
      </c>
      <c r="BF50" s="161">
        <v>56.6</v>
      </c>
      <c r="BG50" s="161">
        <v>56.6</v>
      </c>
      <c r="BH50" s="161">
        <v>51.5</v>
      </c>
      <c r="BI50" s="161">
        <v>51.5</v>
      </c>
      <c r="BJ50" s="161">
        <v>46.3</v>
      </c>
      <c r="BK50" s="161">
        <v>46.3</v>
      </c>
      <c r="BL50" s="161">
        <v>41.2</v>
      </c>
      <c r="BM50" s="161">
        <v>41.2</v>
      </c>
      <c r="BN50" s="161">
        <v>36</v>
      </c>
      <c r="BO50" s="161">
        <v>36</v>
      </c>
      <c r="BP50" s="161">
        <v>30.9</v>
      </c>
      <c r="BQ50" s="161">
        <v>30.9</v>
      </c>
      <c r="BR50" s="161">
        <v>25.7</v>
      </c>
      <c r="BS50" s="161">
        <v>25.7</v>
      </c>
      <c r="BT50" s="161">
        <v>20.6</v>
      </c>
      <c r="BU50" s="161">
        <v>20.6</v>
      </c>
      <c r="BV50" s="161">
        <v>15.4</v>
      </c>
      <c r="BW50" s="161">
        <v>15.4</v>
      </c>
      <c r="BX50" s="161">
        <v>10.3</v>
      </c>
      <c r="BY50" s="161">
        <v>10.3</v>
      </c>
      <c r="BZ50" s="161">
        <v>5.0999999999999996</v>
      </c>
      <c r="CA50" s="161">
        <v>5.0999999999999996</v>
      </c>
      <c r="CB50" s="161">
        <v>0</v>
      </c>
      <c r="CC50" s="161">
        <v>0</v>
      </c>
      <c r="CD50" s="161">
        <v>0</v>
      </c>
      <c r="CE50" s="161">
        <v>0</v>
      </c>
      <c r="CF50" s="161">
        <v>0</v>
      </c>
      <c r="CG50" s="161">
        <v>0</v>
      </c>
      <c r="CH50" s="161">
        <v>0</v>
      </c>
      <c r="CI50" s="161">
        <v>0</v>
      </c>
      <c r="CJ50" s="161">
        <v>0</v>
      </c>
      <c r="CK50" s="161">
        <v>0</v>
      </c>
      <c r="CL50" s="161">
        <v>0</v>
      </c>
      <c r="CM50" s="161">
        <v>0</v>
      </c>
      <c r="CN50" s="161">
        <v>0</v>
      </c>
      <c r="CO50" s="161">
        <v>0</v>
      </c>
      <c r="CP50" s="161">
        <v>0</v>
      </c>
      <c r="CQ50" s="161">
        <v>0</v>
      </c>
      <c r="CR50" s="161">
        <v>0</v>
      </c>
      <c r="CS50" s="161">
        <v>0</v>
      </c>
      <c r="CT50" s="161">
        <v>0</v>
      </c>
      <c r="CU50" s="161">
        <v>0</v>
      </c>
      <c r="CV50" s="161">
        <v>0</v>
      </c>
      <c r="CW50" s="543">
        <v>0</v>
      </c>
      <c r="CX50" s="161">
        <v>0</v>
      </c>
      <c r="CY50" s="543">
        <v>0</v>
      </c>
      <c r="CZ50" s="543">
        <v>0</v>
      </c>
      <c r="DA50" s="543">
        <v>0</v>
      </c>
      <c r="DB50" s="543">
        <v>0</v>
      </c>
      <c r="DC50" s="135" t="s">
        <v>386</v>
      </c>
      <c r="DD50" s="383"/>
      <c r="DE50" s="383"/>
      <c r="DF50" s="383"/>
      <c r="DG50" s="383"/>
      <c r="DH50" s="383"/>
      <c r="DI50" s="383"/>
      <c r="DJ50" s="383"/>
      <c r="DK50" s="383"/>
      <c r="DL50" s="383"/>
      <c r="DM50" s="383"/>
      <c r="DN50" s="383"/>
      <c r="DO50" s="383"/>
      <c r="DP50" s="93"/>
      <c r="DQ50" s="93"/>
      <c r="DR50" s="93"/>
      <c r="DS50" s="93"/>
      <c r="DT50" s="93"/>
      <c r="DU50" s="93"/>
      <c r="DV50" s="93"/>
      <c r="DW50" s="93"/>
      <c r="DX50" s="93"/>
      <c r="DY50" s="93"/>
      <c r="DZ50" s="93"/>
      <c r="EA50" s="93"/>
      <c r="EB50" s="93"/>
      <c r="EC50" s="93"/>
      <c r="ED50" s="93"/>
      <c r="EE50" s="93"/>
      <c r="EF50" s="93"/>
      <c r="EG50" s="93"/>
      <c r="EH50" s="93"/>
      <c r="EI50" s="93"/>
      <c r="EJ50" s="93"/>
      <c r="EK50" s="93"/>
      <c r="EL50" s="93"/>
      <c r="EM50" s="93"/>
      <c r="EN50" s="93"/>
      <c r="EO50" s="93"/>
      <c r="EP50" s="93"/>
      <c r="EQ50" s="93"/>
      <c r="ER50" s="93"/>
      <c r="ES50" s="93"/>
      <c r="ET50" s="93"/>
      <c r="EU50" s="93"/>
      <c r="EV50" s="93"/>
      <c r="EW50" s="93"/>
      <c r="EX50" s="93"/>
      <c r="EY50" s="93"/>
      <c r="EZ50" s="93"/>
      <c r="FA50" s="93"/>
      <c r="FB50" s="93"/>
      <c r="FC50" s="93"/>
      <c r="FD50" s="93"/>
      <c r="FE50" s="93"/>
      <c r="FF50" s="93"/>
      <c r="FG50" s="93"/>
      <c r="FH50" s="93"/>
      <c r="FI50" s="93"/>
      <c r="FJ50" s="93"/>
      <c r="FK50" s="93"/>
      <c r="FL50" s="93"/>
      <c r="FM50" s="93"/>
      <c r="FN50" s="93"/>
      <c r="FO50" s="93"/>
      <c r="FP50" s="93"/>
      <c r="FQ50" s="93"/>
      <c r="FR50" s="93"/>
      <c r="FS50" s="93"/>
      <c r="FT50" s="93"/>
      <c r="FU50" s="93"/>
      <c r="FV50" s="93"/>
      <c r="FW50" s="93"/>
      <c r="FX50" s="93"/>
      <c r="FY50" s="93"/>
      <c r="FZ50" s="93"/>
      <c r="GA50" s="93"/>
      <c r="GB50" s="93"/>
      <c r="GC50" s="93"/>
    </row>
    <row r="51" spans="2:185" s="95" customFormat="1" ht="35.1" customHeight="1" x14ac:dyDescent="0.4">
      <c r="B51" s="466" t="s">
        <v>223</v>
      </c>
      <c r="C51" s="96">
        <v>209.7</v>
      </c>
      <c r="D51" s="96">
        <v>155.19999999999999</v>
      </c>
      <c r="E51" s="96">
        <v>152.80000000000001</v>
      </c>
      <c r="F51" s="96">
        <v>258.10000000000002</v>
      </c>
      <c r="G51" s="96">
        <v>280.2</v>
      </c>
      <c r="H51" s="96">
        <v>305.60000000000002</v>
      </c>
      <c r="I51" s="96">
        <v>343</v>
      </c>
      <c r="J51" s="96">
        <v>288.60000000000002</v>
      </c>
      <c r="K51" s="96">
        <v>253.5</v>
      </c>
      <c r="L51" s="96">
        <v>449.2</v>
      </c>
      <c r="M51" s="96">
        <v>865.7</v>
      </c>
      <c r="N51" s="96">
        <v>1031.8200000000002</v>
      </c>
      <c r="O51" s="96">
        <v>1231.51</v>
      </c>
      <c r="P51" s="96">
        <v>1465.89</v>
      </c>
      <c r="Q51" s="96">
        <v>1449.02</v>
      </c>
      <c r="R51" s="96">
        <v>1412.8</v>
      </c>
      <c r="S51" s="96">
        <v>1447.1</v>
      </c>
      <c r="T51" s="96">
        <v>1521.9</v>
      </c>
      <c r="U51" s="96">
        <v>1796.3</v>
      </c>
      <c r="V51" s="159">
        <v>2097.4</v>
      </c>
      <c r="W51" s="159">
        <v>2251.1</v>
      </c>
      <c r="X51" s="159">
        <v>2226.6</v>
      </c>
      <c r="Y51" s="159">
        <v>2005.2</v>
      </c>
      <c r="Z51" s="159">
        <v>1888.7</v>
      </c>
      <c r="AA51" s="159">
        <v>1763.5</v>
      </c>
      <c r="AB51" s="159">
        <v>1525.3</v>
      </c>
      <c r="AC51" s="159">
        <v>218.60000000000002</v>
      </c>
      <c r="AD51" s="159">
        <v>211.2</v>
      </c>
      <c r="AE51" s="159">
        <v>247.7</v>
      </c>
      <c r="AF51" s="159">
        <v>288.60000000000002</v>
      </c>
      <c r="AG51" s="159">
        <v>267</v>
      </c>
      <c r="AH51" s="159">
        <v>256.3</v>
      </c>
      <c r="AI51" s="159">
        <v>257.10000000000002</v>
      </c>
      <c r="AJ51" s="159">
        <v>253.5</v>
      </c>
      <c r="AK51" s="159">
        <v>353.3</v>
      </c>
      <c r="AL51" s="159">
        <v>371.9</v>
      </c>
      <c r="AM51" s="159">
        <v>387.79999999999995</v>
      </c>
      <c r="AN51" s="159">
        <v>449.2</v>
      </c>
      <c r="AO51" s="159">
        <v>514.9</v>
      </c>
      <c r="AP51" s="159">
        <v>605</v>
      </c>
      <c r="AQ51" s="159">
        <v>717.3</v>
      </c>
      <c r="AR51" s="159">
        <v>865.7</v>
      </c>
      <c r="AS51" s="159">
        <v>899.8</v>
      </c>
      <c r="AT51" s="159">
        <v>925.2</v>
      </c>
      <c r="AU51" s="159">
        <v>1013.5</v>
      </c>
      <c r="AV51" s="159">
        <v>1031.8200000000002</v>
      </c>
      <c r="AW51" s="159">
        <v>1128.92</v>
      </c>
      <c r="AX51" s="159">
        <v>1241.8399999999999</v>
      </c>
      <c r="AY51" s="159">
        <v>1234.6100000000001</v>
      </c>
      <c r="AZ51" s="159">
        <v>1231.51</v>
      </c>
      <c r="BA51" s="159">
        <v>1274.1400000000001</v>
      </c>
      <c r="BB51" s="159">
        <v>1379.9399999999998</v>
      </c>
      <c r="BC51" s="159">
        <v>1459.72</v>
      </c>
      <c r="BD51" s="159">
        <v>1465.89</v>
      </c>
      <c r="BE51" s="159">
        <v>1413.8</v>
      </c>
      <c r="BF51" s="159">
        <v>1464.8100000000002</v>
      </c>
      <c r="BG51" s="159">
        <v>1441.07</v>
      </c>
      <c r="BH51" s="159">
        <v>1449.02</v>
      </c>
      <c r="BI51" s="159">
        <v>1453.7099999999998</v>
      </c>
      <c r="BJ51" s="159">
        <v>1440.11</v>
      </c>
      <c r="BK51" s="159">
        <v>1434.1</v>
      </c>
      <c r="BL51" s="159">
        <v>1412.8</v>
      </c>
      <c r="BM51" s="159">
        <v>1400.6</v>
      </c>
      <c r="BN51" s="159">
        <v>1407.6</v>
      </c>
      <c r="BO51" s="159">
        <v>1408.9</v>
      </c>
      <c r="BP51" s="159">
        <v>1447.1</v>
      </c>
      <c r="BQ51" s="159">
        <v>1446.7</v>
      </c>
      <c r="BR51" s="159">
        <v>1434.9</v>
      </c>
      <c r="BS51" s="159">
        <v>1492.1</v>
      </c>
      <c r="BT51" s="159">
        <v>1521.9</v>
      </c>
      <c r="BU51" s="159">
        <v>1581.1999999999998</v>
      </c>
      <c r="BV51" s="159">
        <v>1654.9</v>
      </c>
      <c r="BW51" s="159">
        <v>1717.9</v>
      </c>
      <c r="BX51" s="159">
        <v>1796.3</v>
      </c>
      <c r="BY51" s="159">
        <v>1869.6</v>
      </c>
      <c r="BZ51" s="159">
        <v>1944.3</v>
      </c>
      <c r="CA51" s="159">
        <v>2052.4</v>
      </c>
      <c r="CB51" s="159">
        <v>2097.4</v>
      </c>
      <c r="CC51" s="159">
        <v>2168.4</v>
      </c>
      <c r="CD51" s="159">
        <v>2182.5</v>
      </c>
      <c r="CE51" s="159">
        <v>2226.8000000000002</v>
      </c>
      <c r="CF51" s="159">
        <v>2251.1</v>
      </c>
      <c r="CG51" s="159">
        <v>2289.1</v>
      </c>
      <c r="CH51" s="159">
        <v>2361.3000000000002</v>
      </c>
      <c r="CI51" s="159">
        <v>2246.1</v>
      </c>
      <c r="CJ51" s="159">
        <v>2226.6</v>
      </c>
      <c r="CK51" s="159">
        <v>2111.1</v>
      </c>
      <c r="CL51" s="159">
        <v>2083.6999999999998</v>
      </c>
      <c r="CM51" s="159">
        <v>2040.3</v>
      </c>
      <c r="CN51" s="159">
        <v>2005.2</v>
      </c>
      <c r="CO51" s="159">
        <v>1990.7</v>
      </c>
      <c r="CP51" s="159">
        <v>1945.6</v>
      </c>
      <c r="CQ51" s="159">
        <v>1932.7</v>
      </c>
      <c r="CR51" s="159">
        <v>1888.7</v>
      </c>
      <c r="CS51" s="159">
        <v>1835.9</v>
      </c>
      <c r="CT51" s="159">
        <v>1838</v>
      </c>
      <c r="CU51" s="159">
        <v>1791.4</v>
      </c>
      <c r="CV51" s="159">
        <v>1763.5</v>
      </c>
      <c r="CW51" s="159">
        <v>1710.1</v>
      </c>
      <c r="CX51" s="159">
        <v>1638</v>
      </c>
      <c r="CY51" s="542">
        <v>1613.3</v>
      </c>
      <c r="CZ51" s="542">
        <v>1525.3</v>
      </c>
      <c r="DA51" s="542">
        <v>1465.9</v>
      </c>
      <c r="DB51" s="542">
        <v>1451.5</v>
      </c>
      <c r="DC51" s="134" t="s">
        <v>387</v>
      </c>
      <c r="DD51" s="383"/>
      <c r="DE51" s="383"/>
      <c r="DF51" s="383"/>
      <c r="DG51" s="383"/>
      <c r="DH51" s="383"/>
      <c r="DI51" s="383"/>
      <c r="DJ51" s="383"/>
      <c r="DK51" s="383"/>
      <c r="DL51" s="383"/>
      <c r="DM51" s="383"/>
      <c r="DN51" s="383"/>
      <c r="DO51" s="383"/>
      <c r="DP51" s="93"/>
      <c r="DQ51" s="93"/>
      <c r="DR51" s="93"/>
      <c r="DS51" s="93"/>
      <c r="DT51" s="93"/>
      <c r="DU51" s="93"/>
      <c r="DV51" s="93"/>
      <c r="DW51" s="93"/>
      <c r="DX51" s="93"/>
      <c r="DY51" s="93"/>
      <c r="DZ51" s="93"/>
      <c r="EA51" s="93"/>
      <c r="EB51" s="93"/>
      <c r="EC51" s="93"/>
      <c r="ED51" s="93"/>
      <c r="EE51" s="93"/>
      <c r="EF51" s="93"/>
      <c r="EG51" s="93"/>
      <c r="EH51" s="93"/>
      <c r="EI51" s="93"/>
      <c r="EJ51" s="93"/>
      <c r="EK51" s="93"/>
      <c r="EL51" s="93"/>
      <c r="EM51" s="93"/>
      <c r="EN51" s="93"/>
      <c r="EO51" s="93"/>
      <c r="EP51" s="93"/>
      <c r="EQ51" s="93"/>
      <c r="ER51" s="93"/>
      <c r="ES51" s="93"/>
      <c r="ET51" s="93"/>
      <c r="EU51" s="93"/>
      <c r="EV51" s="93"/>
      <c r="EW51" s="93"/>
      <c r="EX51" s="93"/>
      <c r="EY51" s="93"/>
      <c r="EZ51" s="93"/>
      <c r="FA51" s="93"/>
      <c r="FB51" s="93"/>
      <c r="FC51" s="93"/>
      <c r="FD51" s="93"/>
      <c r="FE51" s="93"/>
      <c r="FF51" s="93"/>
      <c r="FG51" s="93"/>
      <c r="FH51" s="93"/>
      <c r="FI51" s="93"/>
      <c r="FJ51" s="93"/>
      <c r="FK51" s="93"/>
      <c r="FL51" s="93"/>
      <c r="FM51" s="93"/>
      <c r="FN51" s="93"/>
      <c r="FO51" s="93"/>
      <c r="FP51" s="93"/>
      <c r="FQ51" s="93"/>
      <c r="FR51" s="93"/>
      <c r="FS51" s="93"/>
      <c r="FT51" s="93"/>
      <c r="FU51" s="93"/>
      <c r="FV51" s="93"/>
      <c r="FW51" s="93"/>
      <c r="FX51" s="93"/>
      <c r="FY51" s="93"/>
      <c r="FZ51" s="93"/>
      <c r="GA51" s="93"/>
      <c r="GB51" s="93"/>
      <c r="GC51" s="93"/>
    </row>
    <row r="52" spans="2:185" s="95" customFormat="1" ht="35.1" customHeight="1" x14ac:dyDescent="0.4">
      <c r="B52" s="469" t="s">
        <v>4</v>
      </c>
      <c r="C52" s="138">
        <v>9932.4000000000015</v>
      </c>
      <c r="D52" s="138">
        <v>9167.0079999999998</v>
      </c>
      <c r="E52" s="138">
        <v>9253.9940000000006</v>
      </c>
      <c r="F52" s="138">
        <v>8995.4389999999985</v>
      </c>
      <c r="G52" s="138">
        <v>9181.5</v>
      </c>
      <c r="H52" s="138">
        <v>8382.6</v>
      </c>
      <c r="I52" s="138">
        <v>8156.4</v>
      </c>
      <c r="J52" s="138">
        <v>10654.900000000001</v>
      </c>
      <c r="K52" s="138">
        <v>9837.7999999999993</v>
      </c>
      <c r="L52" s="138">
        <v>10330</v>
      </c>
      <c r="M52" s="138">
        <v>12137.369999999999</v>
      </c>
      <c r="N52" s="138">
        <v>12462.159600000001</v>
      </c>
      <c r="O52" s="138">
        <v>13320.1646</v>
      </c>
      <c r="P52" s="138">
        <v>16785.551800000001</v>
      </c>
      <c r="Q52" s="138">
        <v>17635.769999999997</v>
      </c>
      <c r="R52" s="138">
        <v>18637.419999999998</v>
      </c>
      <c r="S52" s="138">
        <v>19337.399999999998</v>
      </c>
      <c r="T52" s="138">
        <v>20902.774991000002</v>
      </c>
      <c r="U52" s="138">
        <v>22231.600000000002</v>
      </c>
      <c r="V52" s="163">
        <v>22777.200000000004</v>
      </c>
      <c r="W52" s="163">
        <v>25464.7</v>
      </c>
      <c r="X52" s="163">
        <v>27821.400000000005</v>
      </c>
      <c r="Y52" s="163">
        <v>27646</v>
      </c>
      <c r="Z52" s="163">
        <v>29258.799999999999</v>
      </c>
      <c r="AA52" s="163">
        <v>30509.3</v>
      </c>
      <c r="AB52" s="163">
        <v>32562.6</v>
      </c>
      <c r="AC52" s="163">
        <v>10314.56</v>
      </c>
      <c r="AD52" s="163">
        <v>10576.060000000001</v>
      </c>
      <c r="AE52" s="163">
        <v>10570.2</v>
      </c>
      <c r="AF52" s="163">
        <v>10654.900000000001</v>
      </c>
      <c r="AG52" s="163">
        <v>9339.36</v>
      </c>
      <c r="AH52" s="163">
        <v>9375</v>
      </c>
      <c r="AI52" s="163">
        <v>9698.42</v>
      </c>
      <c r="AJ52" s="163">
        <v>9837.7999999999993</v>
      </c>
      <c r="AK52" s="163">
        <v>9814.1</v>
      </c>
      <c r="AL52" s="163">
        <v>9917</v>
      </c>
      <c r="AM52" s="163">
        <v>10245.1</v>
      </c>
      <c r="AN52" s="163">
        <v>10330</v>
      </c>
      <c r="AO52" s="163">
        <v>10364.58</v>
      </c>
      <c r="AP52" s="163">
        <v>10349.279999999999</v>
      </c>
      <c r="AQ52" s="163">
        <v>11000</v>
      </c>
      <c r="AR52" s="163">
        <v>12137.369999999999</v>
      </c>
      <c r="AS52" s="163">
        <v>12185.349399999999</v>
      </c>
      <c r="AT52" s="163">
        <v>13104.880999999999</v>
      </c>
      <c r="AU52" s="163">
        <v>12816.483200000001</v>
      </c>
      <c r="AV52" s="163">
        <v>12462.159600000001</v>
      </c>
      <c r="AW52" s="163">
        <v>12722.620599999998</v>
      </c>
      <c r="AX52" s="163">
        <v>12525.494599999998</v>
      </c>
      <c r="AY52" s="163">
        <v>13184.274600000001</v>
      </c>
      <c r="AZ52" s="163">
        <v>13320.1646</v>
      </c>
      <c r="BA52" s="163">
        <v>15368.664118895998</v>
      </c>
      <c r="BB52" s="163">
        <v>15293.133100000001</v>
      </c>
      <c r="BC52" s="163">
        <v>15959.343099999998</v>
      </c>
      <c r="BD52" s="163">
        <v>16785.551800000001</v>
      </c>
      <c r="BE52" s="163">
        <v>16916.713199999998</v>
      </c>
      <c r="BF52" s="163">
        <v>18598.341899999999</v>
      </c>
      <c r="BG52" s="163">
        <v>17820.25</v>
      </c>
      <c r="BH52" s="163">
        <v>17635.769999999997</v>
      </c>
      <c r="BI52" s="163">
        <v>17450.804999999997</v>
      </c>
      <c r="BJ52" s="163">
        <v>17721.23</v>
      </c>
      <c r="BK52" s="163">
        <v>19179.32</v>
      </c>
      <c r="BL52" s="163">
        <v>18637.419999999998</v>
      </c>
      <c r="BM52" s="163">
        <v>18686.899999999998</v>
      </c>
      <c r="BN52" s="163">
        <v>18793.8</v>
      </c>
      <c r="BO52" s="163">
        <v>18818.799999999996</v>
      </c>
      <c r="BP52" s="163">
        <v>19337.399999999998</v>
      </c>
      <c r="BQ52" s="163">
        <v>19347.100000000002</v>
      </c>
      <c r="BR52" s="163">
        <v>19618</v>
      </c>
      <c r="BS52" s="163">
        <v>19865.400000000001</v>
      </c>
      <c r="BT52" s="163">
        <v>20902.774991000002</v>
      </c>
      <c r="BU52" s="163">
        <v>20852.200000000004</v>
      </c>
      <c r="BV52" s="163">
        <v>20675.100000000006</v>
      </c>
      <c r="BW52" s="163">
        <v>21146.300000000003</v>
      </c>
      <c r="BX52" s="163">
        <v>22231.600000000002</v>
      </c>
      <c r="BY52" s="163">
        <v>22509.8</v>
      </c>
      <c r="BZ52" s="163">
        <v>22738.85</v>
      </c>
      <c r="CA52" s="163">
        <v>22959.5</v>
      </c>
      <c r="CB52" s="163">
        <v>22793.300000000003</v>
      </c>
      <c r="CC52" s="163">
        <v>22514.500000000004</v>
      </c>
      <c r="CD52" s="163">
        <v>23282.600000000002</v>
      </c>
      <c r="CE52" s="163">
        <v>25386.800000000003</v>
      </c>
      <c r="CF52" s="163">
        <v>25464.7</v>
      </c>
      <c r="CG52" s="163">
        <v>25145.5</v>
      </c>
      <c r="CH52" s="163">
        <v>25711</v>
      </c>
      <c r="CI52" s="163">
        <v>26798.5</v>
      </c>
      <c r="CJ52" s="163">
        <v>27821.400000000005</v>
      </c>
      <c r="CK52" s="163">
        <v>27407.699999999997</v>
      </c>
      <c r="CL52" s="163">
        <v>27434.1</v>
      </c>
      <c r="CM52" s="163">
        <v>27341.8</v>
      </c>
      <c r="CN52" s="163">
        <v>27646</v>
      </c>
      <c r="CO52" s="163">
        <v>27982.500000000004</v>
      </c>
      <c r="CP52" s="163">
        <v>28717.399999999998</v>
      </c>
      <c r="CQ52" s="163">
        <v>28835.899999999998</v>
      </c>
      <c r="CR52" s="163">
        <v>29258.799999999999</v>
      </c>
      <c r="CS52" s="163">
        <v>29612.3</v>
      </c>
      <c r="CT52" s="163">
        <v>30057.1</v>
      </c>
      <c r="CU52" s="163">
        <v>30661.000000000004</v>
      </c>
      <c r="CV52" s="163">
        <v>30509.3</v>
      </c>
      <c r="CW52" s="544">
        <v>31450.999999999996</v>
      </c>
      <c r="CX52" s="163">
        <v>31422.499999999996</v>
      </c>
      <c r="CY52" s="544">
        <v>31717.300000000003</v>
      </c>
      <c r="CZ52" s="544">
        <v>32562.6</v>
      </c>
      <c r="DA52" s="544">
        <v>32679.200000000004</v>
      </c>
      <c r="DB52" s="544">
        <v>33174.117514000005</v>
      </c>
      <c r="DC52" s="139" t="s">
        <v>3</v>
      </c>
      <c r="DD52" s="383"/>
      <c r="DE52" s="383"/>
      <c r="DF52" s="383"/>
      <c r="DG52" s="383"/>
      <c r="DH52" s="383"/>
      <c r="DI52" s="383"/>
      <c r="DJ52" s="383"/>
      <c r="DK52" s="383"/>
      <c r="DL52" s="383"/>
      <c r="DM52" s="383"/>
      <c r="DN52" s="383"/>
      <c r="DO52" s="383"/>
      <c r="DP52" s="93"/>
      <c r="DQ52" s="93"/>
      <c r="DR52" s="93"/>
      <c r="DS52" s="93"/>
      <c r="DT52" s="93"/>
      <c r="DU52" s="93"/>
      <c r="DV52" s="93"/>
      <c r="DW52" s="93"/>
      <c r="DX52" s="93"/>
      <c r="DY52" s="93"/>
      <c r="DZ52" s="93"/>
      <c r="EA52" s="93"/>
      <c r="EB52" s="93"/>
      <c r="EC52" s="93"/>
      <c r="ED52" s="93"/>
      <c r="EE52" s="93"/>
      <c r="EF52" s="93"/>
      <c r="EG52" s="93"/>
      <c r="EH52" s="93"/>
      <c r="EI52" s="93"/>
      <c r="EJ52" s="93"/>
      <c r="EK52" s="93"/>
      <c r="EL52" s="93"/>
      <c r="EM52" s="93"/>
      <c r="EN52" s="93"/>
      <c r="EO52" s="93"/>
      <c r="EP52" s="93"/>
      <c r="EQ52" s="93"/>
      <c r="ER52" s="93"/>
      <c r="ES52" s="93"/>
      <c r="ET52" s="93"/>
      <c r="EU52" s="93"/>
      <c r="EV52" s="93"/>
      <c r="EW52" s="93"/>
      <c r="EX52" s="93"/>
      <c r="EY52" s="93"/>
      <c r="EZ52" s="93"/>
      <c r="FA52" s="93"/>
      <c r="FB52" s="93"/>
      <c r="FC52" s="93"/>
      <c r="FD52" s="93"/>
      <c r="FE52" s="93"/>
      <c r="FF52" s="93"/>
      <c r="FG52" s="93"/>
      <c r="FH52" s="93"/>
      <c r="FI52" s="93"/>
      <c r="FJ52" s="93"/>
      <c r="FK52" s="93"/>
      <c r="FL52" s="93"/>
      <c r="FM52" s="93"/>
      <c r="FN52" s="93"/>
      <c r="FO52" s="93"/>
      <c r="FP52" s="93"/>
      <c r="FQ52" s="93"/>
      <c r="FR52" s="93"/>
      <c r="FS52" s="93"/>
      <c r="FT52" s="93"/>
      <c r="FU52" s="93"/>
      <c r="FV52" s="93"/>
      <c r="FW52" s="93"/>
      <c r="FX52" s="93"/>
      <c r="FY52" s="93"/>
      <c r="FZ52" s="93"/>
      <c r="GA52" s="93"/>
      <c r="GB52" s="93"/>
      <c r="GC52" s="93"/>
    </row>
    <row r="53" spans="2:185" s="95" customFormat="1" ht="9.9499999999999993" customHeight="1" x14ac:dyDescent="0.35">
      <c r="B53" s="385"/>
      <c r="C53" s="386"/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7"/>
      <c r="W53" s="387"/>
      <c r="X53" s="387"/>
      <c r="Y53" s="387"/>
      <c r="Z53" s="387"/>
      <c r="AA53" s="387"/>
      <c r="AB53" s="387"/>
      <c r="AC53" s="387"/>
      <c r="AD53" s="387"/>
      <c r="AE53" s="387"/>
      <c r="AF53" s="387"/>
      <c r="AG53" s="387"/>
      <c r="AH53" s="387"/>
      <c r="AI53" s="387"/>
      <c r="AJ53" s="387"/>
      <c r="AK53" s="387"/>
      <c r="AL53" s="387"/>
      <c r="AM53" s="387"/>
      <c r="AN53" s="387"/>
      <c r="AO53" s="387"/>
      <c r="AP53" s="387"/>
      <c r="AQ53" s="387"/>
      <c r="AR53" s="387"/>
      <c r="AS53" s="387"/>
      <c r="AT53" s="387"/>
      <c r="AU53" s="387"/>
      <c r="AV53" s="387"/>
      <c r="AW53" s="387"/>
      <c r="AX53" s="387"/>
      <c r="AY53" s="387"/>
      <c r="AZ53" s="387"/>
      <c r="BA53" s="387"/>
      <c r="BB53" s="387"/>
      <c r="BC53" s="387"/>
      <c r="BD53" s="387"/>
      <c r="BE53" s="387"/>
      <c r="BF53" s="387"/>
      <c r="BG53" s="387"/>
      <c r="BH53" s="387"/>
      <c r="BI53" s="387"/>
      <c r="BJ53" s="387"/>
      <c r="BK53" s="387"/>
      <c r="BL53" s="387"/>
      <c r="BM53" s="387"/>
      <c r="BN53" s="387"/>
      <c r="BO53" s="387"/>
      <c r="BP53" s="387"/>
      <c r="BQ53" s="387"/>
      <c r="BR53" s="387"/>
      <c r="BS53" s="387"/>
      <c r="BT53" s="388"/>
      <c r="BU53" s="389"/>
      <c r="BV53" s="388"/>
      <c r="BW53" s="389"/>
      <c r="BX53" s="388"/>
      <c r="BY53" s="389"/>
      <c r="BZ53" s="388"/>
      <c r="CA53" s="389"/>
      <c r="CB53" s="388"/>
      <c r="CC53" s="389"/>
      <c r="CD53" s="390"/>
      <c r="CE53" s="387"/>
      <c r="CF53" s="387"/>
      <c r="CG53" s="387"/>
      <c r="CH53" s="387"/>
      <c r="CI53" s="387"/>
      <c r="CJ53" s="387"/>
      <c r="CK53" s="387"/>
      <c r="CL53" s="387"/>
      <c r="CM53" s="387"/>
      <c r="CN53" s="387"/>
      <c r="CO53" s="387"/>
      <c r="CP53" s="387"/>
      <c r="CQ53" s="387"/>
      <c r="CR53" s="387"/>
      <c r="CS53" s="387"/>
      <c r="CT53" s="387"/>
      <c r="CU53" s="387"/>
      <c r="CV53" s="387"/>
      <c r="CW53" s="387"/>
      <c r="CX53" s="387"/>
      <c r="CY53" s="387"/>
      <c r="CZ53" s="387"/>
      <c r="DA53" s="387"/>
      <c r="DB53" s="387"/>
      <c r="DC53" s="391"/>
      <c r="DD53" s="93"/>
      <c r="DE53" s="93"/>
      <c r="DF53" s="93"/>
      <c r="DG53" s="93"/>
      <c r="DH53" s="93"/>
      <c r="DI53" s="93"/>
      <c r="DJ53" s="93"/>
      <c r="DK53" s="93"/>
      <c r="DL53" s="93"/>
      <c r="DM53" s="93"/>
      <c r="DN53" s="93"/>
      <c r="DO53" s="93"/>
      <c r="DP53" s="93"/>
      <c r="DQ53" s="93"/>
      <c r="DR53" s="93"/>
      <c r="DS53" s="93"/>
      <c r="DT53" s="93"/>
      <c r="DU53" s="93"/>
      <c r="DV53" s="93"/>
      <c r="DW53" s="93"/>
      <c r="DX53" s="93"/>
      <c r="DY53" s="93"/>
      <c r="DZ53" s="93"/>
      <c r="EA53" s="93"/>
      <c r="EB53" s="93"/>
      <c r="EC53" s="93"/>
      <c r="ED53" s="93"/>
      <c r="EE53" s="93"/>
      <c r="EF53" s="93"/>
      <c r="EG53" s="93"/>
      <c r="EH53" s="93"/>
      <c r="EI53" s="93"/>
      <c r="EJ53" s="93"/>
      <c r="EK53" s="93"/>
      <c r="EL53" s="93"/>
      <c r="EM53" s="93"/>
      <c r="EN53" s="93"/>
      <c r="EO53" s="93"/>
      <c r="EP53" s="93"/>
      <c r="EQ53" s="93"/>
      <c r="ER53" s="93"/>
      <c r="ES53" s="93"/>
      <c r="ET53" s="93"/>
      <c r="EU53" s="93"/>
      <c r="EV53" s="93"/>
      <c r="EW53" s="93"/>
      <c r="EX53" s="93"/>
      <c r="EY53" s="93"/>
      <c r="EZ53" s="93"/>
      <c r="FA53" s="93"/>
      <c r="FB53" s="93"/>
      <c r="FC53" s="93"/>
      <c r="FD53" s="93"/>
      <c r="FE53" s="93"/>
      <c r="FF53" s="93"/>
      <c r="FG53" s="93"/>
      <c r="FH53" s="93"/>
      <c r="FI53" s="93"/>
      <c r="FJ53" s="93"/>
      <c r="FK53" s="93"/>
      <c r="FL53" s="93"/>
      <c r="FM53" s="93"/>
      <c r="FN53" s="93"/>
      <c r="FO53" s="93"/>
      <c r="FP53" s="93"/>
      <c r="FQ53" s="93"/>
      <c r="FR53" s="93"/>
      <c r="FS53" s="93"/>
      <c r="FT53" s="93"/>
      <c r="FU53" s="93"/>
      <c r="FV53" s="93"/>
      <c r="FW53" s="93"/>
      <c r="FX53" s="93"/>
      <c r="FY53" s="93"/>
      <c r="FZ53" s="93"/>
      <c r="GA53" s="93"/>
      <c r="GB53" s="93"/>
      <c r="GC53" s="93"/>
    </row>
    <row r="54" spans="2:185" s="392" customFormat="1" ht="30" customHeight="1" x14ac:dyDescent="0.25">
      <c r="B54" s="405" t="s">
        <v>542</v>
      </c>
      <c r="C54" s="393"/>
      <c r="D54" s="393"/>
      <c r="E54" s="393"/>
      <c r="F54" s="393"/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  <c r="Y54" s="393"/>
      <c r="Z54" s="393"/>
      <c r="AA54" s="393"/>
      <c r="AB54" s="393"/>
      <c r="AC54" s="393"/>
      <c r="AD54" s="393"/>
      <c r="AE54" s="393"/>
      <c r="AF54" s="393"/>
      <c r="AG54" s="393"/>
      <c r="AH54" s="393"/>
      <c r="AI54" s="393"/>
      <c r="AJ54" s="393"/>
      <c r="AK54" s="393"/>
      <c r="AL54" s="393"/>
      <c r="AM54" s="393"/>
      <c r="AN54" s="393"/>
      <c r="AO54" s="393"/>
      <c r="AP54" s="393"/>
      <c r="AQ54" s="393"/>
      <c r="AR54" s="393"/>
      <c r="AS54" s="393"/>
      <c r="AT54" s="393"/>
      <c r="AU54" s="393"/>
      <c r="AV54" s="393"/>
      <c r="AW54" s="393"/>
      <c r="AX54" s="393"/>
      <c r="AY54" s="393"/>
      <c r="AZ54" s="393"/>
      <c r="BA54" s="393"/>
      <c r="BB54" s="393"/>
      <c r="BC54" s="393"/>
      <c r="BD54" s="393"/>
      <c r="BE54" s="393"/>
      <c r="BF54" s="393"/>
      <c r="BG54" s="393"/>
      <c r="BH54" s="393"/>
      <c r="BI54" s="393"/>
      <c r="BJ54" s="393"/>
      <c r="BK54" s="393"/>
      <c r="BL54" s="393"/>
      <c r="BM54" s="394"/>
      <c r="BN54" s="394"/>
      <c r="BO54" s="394"/>
      <c r="BP54" s="394"/>
      <c r="BQ54" s="394"/>
      <c r="BR54" s="395"/>
      <c r="BS54" s="394"/>
      <c r="BT54" s="396"/>
      <c r="BU54" s="397"/>
      <c r="BV54" s="398"/>
      <c r="BW54" s="397"/>
      <c r="BX54" s="396"/>
      <c r="BY54" s="397"/>
      <c r="BZ54" s="396"/>
      <c r="CA54" s="397"/>
      <c r="CB54" s="396"/>
      <c r="CC54" s="397"/>
      <c r="CD54" s="399"/>
      <c r="CE54" s="394"/>
      <c r="CF54" s="394"/>
      <c r="CG54" s="394"/>
      <c r="CH54" s="394"/>
      <c r="CI54" s="394"/>
      <c r="CJ54" s="394"/>
      <c r="CK54" s="394"/>
      <c r="CL54" s="394"/>
      <c r="CM54" s="394"/>
      <c r="CN54" s="394"/>
      <c r="CO54" s="394"/>
      <c r="CP54" s="394"/>
      <c r="CQ54" s="394"/>
      <c r="CR54" s="395"/>
      <c r="CS54" s="394"/>
      <c r="CT54" s="394"/>
      <c r="CU54" s="394"/>
      <c r="CV54" s="394"/>
      <c r="CW54" s="394"/>
      <c r="CX54" s="394"/>
      <c r="CY54" s="394"/>
      <c r="CZ54" s="394"/>
      <c r="DA54" s="394"/>
      <c r="DB54" s="394"/>
      <c r="DC54" s="394" t="s">
        <v>541</v>
      </c>
      <c r="DD54" s="400"/>
      <c r="GC54" s="400"/>
    </row>
    <row r="55" spans="2:185" s="392" customFormat="1" ht="30" customHeight="1" x14ac:dyDescent="0.25">
      <c r="B55" s="401" t="s">
        <v>549</v>
      </c>
      <c r="C55" s="402"/>
      <c r="D55" s="402"/>
      <c r="E55" s="402"/>
      <c r="F55" s="402"/>
      <c r="G55" s="402"/>
      <c r="H55" s="402"/>
      <c r="I55" s="402"/>
      <c r="J55" s="402"/>
      <c r="K55" s="402"/>
      <c r="L55" s="402"/>
      <c r="M55" s="402"/>
      <c r="N55" s="402"/>
      <c r="O55" s="402"/>
      <c r="P55" s="402"/>
      <c r="Q55" s="402"/>
      <c r="R55" s="402"/>
      <c r="S55" s="402"/>
      <c r="T55" s="402"/>
      <c r="U55" s="402"/>
      <c r="V55" s="402"/>
      <c r="W55" s="402"/>
      <c r="X55" s="402"/>
      <c r="Y55" s="402"/>
      <c r="Z55" s="402"/>
      <c r="AA55" s="402"/>
      <c r="AB55" s="402"/>
      <c r="AC55" s="402"/>
      <c r="AD55" s="402"/>
      <c r="AE55" s="402"/>
      <c r="AF55" s="402"/>
      <c r="AG55" s="402"/>
      <c r="AH55" s="402"/>
      <c r="AI55" s="402"/>
      <c r="AJ55" s="402"/>
      <c r="AK55" s="402"/>
      <c r="AL55" s="402"/>
      <c r="AM55" s="402"/>
      <c r="AN55" s="402"/>
      <c r="AO55" s="402"/>
      <c r="AP55" s="402"/>
      <c r="AQ55" s="402"/>
      <c r="AR55" s="402"/>
      <c r="AS55" s="402"/>
      <c r="AT55" s="402"/>
      <c r="AU55" s="402"/>
      <c r="AV55" s="402"/>
      <c r="AW55" s="402"/>
      <c r="AX55" s="402"/>
      <c r="AY55" s="402"/>
      <c r="AZ55" s="402"/>
      <c r="BA55" s="402"/>
      <c r="BB55" s="402"/>
      <c r="BC55" s="402"/>
      <c r="BD55" s="402"/>
      <c r="BE55" s="402"/>
      <c r="BF55" s="402"/>
      <c r="BG55" s="402"/>
      <c r="BH55" s="403"/>
      <c r="BI55" s="394"/>
      <c r="BJ55" s="394"/>
      <c r="BK55" s="395"/>
      <c r="BL55" s="395"/>
      <c r="BM55" s="394"/>
      <c r="BN55" s="394"/>
      <c r="BO55" s="394"/>
      <c r="BP55" s="394"/>
      <c r="BQ55" s="394"/>
      <c r="BR55" s="394"/>
      <c r="BS55" s="394"/>
      <c r="BT55" s="396"/>
      <c r="BU55" s="397"/>
      <c r="BV55" s="396"/>
      <c r="BW55" s="397"/>
      <c r="BX55" s="396"/>
      <c r="BY55" s="397"/>
      <c r="BZ55" s="396"/>
      <c r="CA55" s="397"/>
      <c r="CB55" s="396"/>
      <c r="CC55" s="397"/>
      <c r="CD55" s="399"/>
      <c r="CE55" s="394"/>
      <c r="CF55" s="394"/>
      <c r="CG55" s="394"/>
      <c r="CH55" s="394"/>
      <c r="CI55" s="394"/>
      <c r="CJ55" s="394"/>
      <c r="CK55" s="394"/>
      <c r="CL55" s="394"/>
      <c r="CM55" s="394"/>
      <c r="CN55" s="394"/>
      <c r="CO55" s="394"/>
      <c r="CP55" s="394"/>
      <c r="CQ55" s="394"/>
      <c r="CR55" s="394"/>
      <c r="CS55" s="394"/>
      <c r="CT55" s="394"/>
      <c r="CU55" s="394"/>
      <c r="CV55" s="394"/>
      <c r="CW55" s="394"/>
      <c r="CX55" s="394"/>
      <c r="CY55" s="394"/>
      <c r="CZ55" s="394"/>
      <c r="DA55" s="394"/>
      <c r="DB55" s="394"/>
      <c r="DC55" s="394" t="s">
        <v>548</v>
      </c>
      <c r="DD55" s="400"/>
      <c r="GC55" s="400"/>
    </row>
    <row r="56" spans="2:185" s="392" customFormat="1" ht="30" customHeight="1" x14ac:dyDescent="0.25">
      <c r="B56" s="401" t="s">
        <v>550</v>
      </c>
      <c r="C56" s="402"/>
      <c r="D56" s="402"/>
      <c r="E56" s="402"/>
      <c r="F56" s="402"/>
      <c r="G56" s="402"/>
      <c r="H56" s="402"/>
      <c r="I56" s="402"/>
      <c r="J56" s="402"/>
      <c r="K56" s="402"/>
      <c r="L56" s="402"/>
      <c r="M56" s="402"/>
      <c r="N56" s="402"/>
      <c r="O56" s="402"/>
      <c r="P56" s="402"/>
      <c r="Q56" s="402"/>
      <c r="R56" s="402"/>
      <c r="S56" s="402"/>
      <c r="T56" s="402"/>
      <c r="U56" s="402"/>
      <c r="V56" s="402"/>
      <c r="W56" s="402"/>
      <c r="X56" s="402"/>
      <c r="Y56" s="402"/>
      <c r="Z56" s="686"/>
      <c r="AA56" s="686"/>
      <c r="AB56" s="686"/>
      <c r="AC56" s="402"/>
      <c r="AD56" s="402"/>
      <c r="AE56" s="402"/>
      <c r="AF56" s="402"/>
      <c r="AG56" s="402"/>
      <c r="AH56" s="402"/>
      <c r="AI56" s="402"/>
      <c r="AJ56" s="402"/>
      <c r="AK56" s="402"/>
      <c r="AL56" s="402"/>
      <c r="AM56" s="402"/>
      <c r="AN56" s="402"/>
      <c r="AO56" s="402"/>
      <c r="AP56" s="402"/>
      <c r="AQ56" s="402"/>
      <c r="AR56" s="402"/>
      <c r="AS56" s="402"/>
      <c r="AT56" s="402"/>
      <c r="AU56" s="402"/>
      <c r="AV56" s="402"/>
      <c r="AW56" s="402"/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3"/>
      <c r="BI56" s="394"/>
      <c r="BJ56" s="394"/>
      <c r="BK56" s="395"/>
      <c r="BL56" s="395"/>
      <c r="BM56" s="394"/>
      <c r="BN56" s="394"/>
      <c r="BO56" s="394"/>
      <c r="BP56" s="394"/>
      <c r="BQ56" s="394"/>
      <c r="BR56" s="394"/>
      <c r="BS56" s="394"/>
      <c r="BT56" s="396"/>
      <c r="BU56" s="397"/>
      <c r="BV56" s="396"/>
      <c r="BW56" s="397"/>
      <c r="BX56" s="396"/>
      <c r="BY56" s="397"/>
      <c r="BZ56" s="396"/>
      <c r="CA56" s="397"/>
      <c r="CB56" s="396"/>
      <c r="CC56" s="397"/>
      <c r="CD56" s="399"/>
      <c r="CE56" s="394"/>
      <c r="CF56" s="394"/>
      <c r="CG56" s="394"/>
      <c r="CH56" s="394"/>
      <c r="CI56" s="394"/>
      <c r="CJ56" s="394"/>
      <c r="CK56" s="394"/>
      <c r="CL56" s="394"/>
      <c r="CM56" s="394"/>
      <c r="CN56" s="394"/>
      <c r="CO56" s="394"/>
      <c r="CP56" s="394"/>
      <c r="CQ56" s="394"/>
      <c r="CR56" s="395"/>
      <c r="CS56" s="395"/>
      <c r="CT56" s="395"/>
      <c r="CU56" s="395"/>
      <c r="CV56" s="395"/>
      <c r="CW56" s="395"/>
      <c r="CX56" s="395"/>
      <c r="CY56" s="395"/>
      <c r="CZ56" s="395"/>
      <c r="DA56" s="395"/>
      <c r="DB56" s="395"/>
      <c r="DC56" s="394" t="s">
        <v>547</v>
      </c>
      <c r="DD56" s="400"/>
      <c r="GC56" s="400"/>
    </row>
    <row r="57" spans="2:185" s="392" customFormat="1" ht="30" customHeight="1" x14ac:dyDescent="0.25">
      <c r="B57" s="404" t="s">
        <v>2</v>
      </c>
      <c r="C57" s="393"/>
      <c r="D57" s="393"/>
      <c r="E57" s="393"/>
      <c r="F57" s="393"/>
      <c r="G57" s="393"/>
      <c r="H57" s="393"/>
      <c r="I57" s="393"/>
      <c r="J57" s="393"/>
      <c r="K57" s="393"/>
      <c r="L57" s="393"/>
      <c r="M57" s="393"/>
      <c r="N57" s="393"/>
      <c r="O57" s="393"/>
      <c r="P57" s="393"/>
      <c r="Q57" s="393"/>
      <c r="R57" s="393"/>
      <c r="S57" s="393"/>
      <c r="T57" s="393"/>
      <c r="U57" s="393"/>
      <c r="V57" s="393"/>
      <c r="W57" s="393"/>
      <c r="X57" s="393"/>
      <c r="Y57" s="393"/>
      <c r="Z57" s="393"/>
      <c r="AA57" s="393"/>
      <c r="AB57" s="393"/>
      <c r="AC57" s="393"/>
      <c r="AD57" s="393"/>
      <c r="AE57" s="393"/>
      <c r="AF57" s="393"/>
      <c r="AG57" s="393"/>
      <c r="AH57" s="393"/>
      <c r="AI57" s="393"/>
      <c r="AJ57" s="393"/>
      <c r="AK57" s="393"/>
      <c r="AL57" s="393"/>
      <c r="AM57" s="393"/>
      <c r="AN57" s="393"/>
      <c r="AO57" s="393"/>
      <c r="AP57" s="393"/>
      <c r="AQ57" s="393"/>
      <c r="AR57" s="393"/>
      <c r="AS57" s="393"/>
      <c r="AT57" s="393"/>
      <c r="AU57" s="393"/>
      <c r="AV57" s="393"/>
      <c r="AW57" s="393"/>
      <c r="AX57" s="393"/>
      <c r="AY57" s="393"/>
      <c r="AZ57" s="393"/>
      <c r="BA57" s="393"/>
      <c r="BB57" s="393"/>
      <c r="BC57" s="393"/>
      <c r="BD57" s="393"/>
      <c r="BE57" s="393"/>
      <c r="BF57" s="393"/>
      <c r="BG57" s="393"/>
      <c r="BH57" s="393"/>
      <c r="BI57" s="394"/>
      <c r="BJ57" s="394"/>
      <c r="BK57" s="394"/>
      <c r="BL57" s="394"/>
      <c r="BM57" s="394"/>
      <c r="BN57" s="394"/>
      <c r="BO57" s="394"/>
      <c r="BP57" s="394"/>
      <c r="BQ57" s="394"/>
      <c r="BR57" s="394"/>
      <c r="BS57" s="394"/>
      <c r="BT57" s="396"/>
      <c r="BU57" s="397"/>
      <c r="BV57" s="396"/>
      <c r="BW57" s="397"/>
      <c r="BX57" s="396"/>
      <c r="BY57" s="397"/>
      <c r="BZ57" s="396"/>
      <c r="CA57" s="397"/>
      <c r="CB57" s="396"/>
      <c r="CC57" s="397"/>
      <c r="CD57" s="399"/>
      <c r="CE57" s="394"/>
      <c r="CF57" s="394"/>
      <c r="CG57" s="394"/>
      <c r="CH57" s="394"/>
      <c r="CI57" s="394"/>
      <c r="CJ57" s="394"/>
      <c r="CK57" s="394"/>
      <c r="CL57" s="394"/>
      <c r="CM57" s="394"/>
      <c r="CN57" s="394"/>
      <c r="CO57" s="394"/>
      <c r="CP57" s="394"/>
      <c r="CQ57" s="394"/>
      <c r="CR57" s="394"/>
      <c r="CS57" s="394"/>
      <c r="CT57" s="394"/>
      <c r="CU57" s="394"/>
      <c r="CV57" s="394"/>
      <c r="CW57" s="394"/>
      <c r="CX57" s="394"/>
      <c r="CY57" s="394"/>
      <c r="CZ57" s="394"/>
      <c r="DA57" s="394"/>
      <c r="DB57" s="394"/>
      <c r="DC57" s="394" t="s">
        <v>1</v>
      </c>
      <c r="DD57" s="400"/>
      <c r="GC57" s="400"/>
    </row>
    <row r="58" spans="2:185" s="392" customFormat="1" ht="30" customHeight="1" x14ac:dyDescent="0.25">
      <c r="B58" s="405" t="s">
        <v>551</v>
      </c>
      <c r="C58" s="403"/>
      <c r="D58" s="403"/>
      <c r="E58" s="403"/>
      <c r="F58" s="403"/>
      <c r="G58" s="403"/>
      <c r="H58" s="403"/>
      <c r="I58" s="403"/>
      <c r="J58" s="403"/>
      <c r="K58" s="403"/>
      <c r="L58" s="403"/>
      <c r="M58" s="403"/>
      <c r="N58" s="403"/>
      <c r="O58" s="403"/>
      <c r="P58" s="403"/>
      <c r="Q58" s="403"/>
      <c r="R58" s="403"/>
      <c r="S58" s="403"/>
      <c r="T58" s="403"/>
      <c r="U58" s="403"/>
      <c r="V58" s="403"/>
      <c r="W58" s="403"/>
      <c r="X58" s="403"/>
      <c r="Y58" s="403"/>
      <c r="Z58" s="403"/>
      <c r="AA58" s="403"/>
      <c r="AB58" s="403"/>
      <c r="AC58" s="403"/>
      <c r="AD58" s="403"/>
      <c r="AE58" s="403"/>
      <c r="AF58" s="403"/>
      <c r="AG58" s="403"/>
      <c r="AH58" s="403"/>
      <c r="AI58" s="403"/>
      <c r="AJ58" s="403"/>
      <c r="AK58" s="403"/>
      <c r="AL58" s="403"/>
      <c r="AM58" s="403"/>
      <c r="AN58" s="403"/>
      <c r="AO58" s="403"/>
      <c r="AP58" s="403"/>
      <c r="AQ58" s="403"/>
      <c r="AR58" s="403"/>
      <c r="AS58" s="403"/>
      <c r="AT58" s="403"/>
      <c r="AU58" s="403"/>
      <c r="AV58" s="403"/>
      <c r="AW58" s="403"/>
      <c r="AX58" s="403"/>
      <c r="AY58" s="403"/>
      <c r="AZ58" s="403"/>
      <c r="BA58" s="403"/>
      <c r="BB58" s="403"/>
      <c r="BC58" s="403"/>
      <c r="BD58" s="403"/>
      <c r="BE58" s="403"/>
      <c r="BF58" s="403"/>
      <c r="BG58" s="403"/>
      <c r="BH58" s="403"/>
      <c r="BI58" s="394"/>
      <c r="BJ58" s="394"/>
      <c r="BK58" s="394"/>
      <c r="BL58" s="394"/>
      <c r="BM58" s="394"/>
      <c r="BN58" s="394"/>
      <c r="BO58" s="394"/>
      <c r="BP58" s="394"/>
      <c r="BQ58" s="394"/>
      <c r="BR58" s="395"/>
      <c r="BS58" s="394"/>
      <c r="BT58" s="396"/>
      <c r="BU58" s="397"/>
      <c r="BV58" s="396"/>
      <c r="BW58" s="397"/>
      <c r="BX58" s="396"/>
      <c r="BY58" s="397"/>
      <c r="BZ58" s="396"/>
      <c r="CA58" s="397"/>
      <c r="CB58" s="396"/>
      <c r="CC58" s="397"/>
      <c r="CD58" s="399"/>
      <c r="CE58" s="394"/>
      <c r="CF58" s="394"/>
      <c r="CG58" s="394"/>
      <c r="CH58" s="394"/>
      <c r="CI58" s="394"/>
      <c r="CJ58" s="394"/>
      <c r="CK58" s="394"/>
      <c r="CL58" s="394"/>
      <c r="CM58" s="394"/>
      <c r="CN58" s="394"/>
      <c r="CO58" s="394"/>
      <c r="CP58" s="394"/>
      <c r="CQ58" s="394"/>
      <c r="CR58" s="394"/>
      <c r="CS58" s="394"/>
      <c r="CT58" s="394"/>
      <c r="CU58" s="394"/>
      <c r="CV58" s="394"/>
      <c r="CW58" s="394"/>
      <c r="CX58" s="394"/>
      <c r="CY58" s="394"/>
      <c r="CZ58" s="394"/>
      <c r="DA58" s="394"/>
      <c r="DB58" s="394"/>
      <c r="DC58" s="394" t="s">
        <v>0</v>
      </c>
      <c r="DD58" s="400"/>
      <c r="GC58" s="400"/>
    </row>
    <row r="59" spans="2:185" s="392" customFormat="1" ht="30" customHeight="1" x14ac:dyDescent="0.25">
      <c r="B59" s="406" t="s">
        <v>843</v>
      </c>
      <c r="C59" s="403"/>
      <c r="D59" s="403"/>
      <c r="E59" s="403"/>
      <c r="F59" s="403"/>
      <c r="G59" s="403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  <c r="S59" s="403"/>
      <c r="T59" s="394"/>
      <c r="U59" s="394"/>
      <c r="V59" s="394"/>
      <c r="W59" s="394"/>
      <c r="X59" s="394"/>
      <c r="Y59" s="394"/>
      <c r="Z59" s="394"/>
      <c r="AA59" s="394"/>
      <c r="AB59" s="394"/>
      <c r="AC59" s="394"/>
      <c r="AD59" s="394"/>
      <c r="AE59" s="394"/>
      <c r="AF59" s="394"/>
      <c r="AG59" s="394"/>
      <c r="AH59" s="394"/>
      <c r="AI59" s="394"/>
      <c r="AJ59" s="394"/>
      <c r="AK59" s="394"/>
      <c r="AL59" s="394"/>
      <c r="AM59" s="394"/>
      <c r="AN59" s="394"/>
      <c r="AO59" s="394"/>
      <c r="AP59" s="394"/>
      <c r="AQ59" s="394"/>
      <c r="AR59" s="394"/>
      <c r="AS59" s="394"/>
      <c r="AT59" s="394"/>
      <c r="AU59" s="394"/>
      <c r="AV59" s="394"/>
      <c r="AW59" s="394"/>
      <c r="AX59" s="394"/>
      <c r="AY59" s="394"/>
      <c r="AZ59" s="394"/>
      <c r="BA59" s="394"/>
      <c r="BB59" s="394"/>
      <c r="BC59" s="394"/>
      <c r="BD59" s="394"/>
      <c r="BE59" s="394"/>
      <c r="BF59" s="394"/>
      <c r="BG59" s="394"/>
      <c r="BH59" s="394"/>
      <c r="BI59" s="394"/>
      <c r="BJ59" s="394"/>
      <c r="BK59" s="394"/>
      <c r="BL59" s="394"/>
      <c r="BM59" s="394"/>
      <c r="BN59" s="394"/>
      <c r="BO59" s="394"/>
      <c r="BP59" s="394"/>
      <c r="BQ59" s="394"/>
      <c r="BR59" s="394"/>
      <c r="BS59" s="394"/>
      <c r="BT59" s="396"/>
      <c r="BU59" s="397"/>
      <c r="BV59" s="396"/>
      <c r="BW59" s="397"/>
      <c r="BX59" s="396"/>
      <c r="BY59" s="397"/>
      <c r="BZ59" s="396"/>
      <c r="CA59" s="397"/>
      <c r="CB59" s="407"/>
      <c r="CC59" s="408"/>
      <c r="CD59" s="409"/>
      <c r="CE59" s="394"/>
      <c r="CF59" s="394"/>
      <c r="CG59" s="394"/>
      <c r="CH59" s="394"/>
      <c r="CI59" s="394"/>
      <c r="CJ59" s="394"/>
      <c r="CK59" s="394"/>
      <c r="CL59" s="394"/>
      <c r="CM59" s="394"/>
      <c r="CN59" s="394"/>
      <c r="CO59" s="394"/>
      <c r="CP59" s="394"/>
      <c r="CQ59" s="394"/>
      <c r="CR59" s="394"/>
      <c r="CS59" s="394"/>
      <c r="CT59" s="394"/>
      <c r="CU59" s="394"/>
      <c r="CV59" s="394"/>
      <c r="CW59" s="394"/>
      <c r="CX59" s="394"/>
      <c r="CY59" s="394"/>
      <c r="CZ59" s="394"/>
      <c r="DA59" s="394"/>
      <c r="DB59" s="394"/>
      <c r="DC59" s="410" t="s">
        <v>844</v>
      </c>
      <c r="DD59" s="400"/>
      <c r="GC59" s="400"/>
    </row>
    <row r="60" spans="2:185" x14ac:dyDescent="0.2">
      <c r="B60" s="259"/>
      <c r="BT60" s="202"/>
      <c r="BU60" s="203"/>
      <c r="BV60" s="202"/>
      <c r="BW60" s="203"/>
      <c r="BX60" s="202"/>
      <c r="BY60" s="203"/>
      <c r="BZ60" s="202"/>
      <c r="CA60" s="203"/>
      <c r="CB60" s="202"/>
      <c r="CC60" s="203"/>
      <c r="CD60" s="201"/>
    </row>
    <row r="61" spans="2:185" x14ac:dyDescent="0.2">
      <c r="B61" s="260"/>
      <c r="BT61" s="202"/>
      <c r="BU61" s="203"/>
      <c r="BV61" s="202"/>
      <c r="BW61" s="203"/>
      <c r="BX61" s="202"/>
      <c r="BY61" s="203"/>
      <c r="BZ61" s="202"/>
      <c r="CA61" s="203"/>
      <c r="CB61" s="202"/>
      <c r="CC61" s="203"/>
      <c r="CD61" s="201"/>
    </row>
    <row r="62" spans="2:185" x14ac:dyDescent="0.2">
      <c r="B62" s="261"/>
      <c r="BT62" s="202"/>
      <c r="BU62" s="203"/>
      <c r="BV62" s="202"/>
      <c r="BW62" s="203"/>
      <c r="BX62" s="202"/>
      <c r="BY62" s="203"/>
      <c r="BZ62" s="202"/>
      <c r="CA62" s="203"/>
      <c r="CB62" s="202"/>
      <c r="CC62" s="203"/>
      <c r="CD62" s="201"/>
    </row>
    <row r="63" spans="2:185" x14ac:dyDescent="0.2">
      <c r="B63" s="261"/>
      <c r="BT63" s="202"/>
      <c r="BU63" s="203"/>
      <c r="BV63" s="202"/>
      <c r="BW63" s="203"/>
      <c r="BX63" s="202"/>
      <c r="BY63" s="203"/>
      <c r="BZ63" s="202"/>
      <c r="CA63" s="203"/>
      <c r="CB63" s="202"/>
      <c r="CC63" s="203"/>
      <c r="CD63" s="201"/>
    </row>
    <row r="64" spans="2:185" x14ac:dyDescent="0.2">
      <c r="B64" s="261"/>
      <c r="BT64" s="202"/>
      <c r="BU64" s="203"/>
      <c r="BV64" s="202"/>
      <c r="BW64" s="203"/>
      <c r="BX64" s="202"/>
      <c r="BY64" s="203"/>
      <c r="BZ64" s="202"/>
      <c r="CA64" s="203"/>
      <c r="CB64" s="202"/>
      <c r="CC64" s="203"/>
      <c r="CD64" s="201"/>
    </row>
    <row r="65" spans="2:82" x14ac:dyDescent="0.2">
      <c r="B65" s="261"/>
      <c r="BT65" s="202"/>
      <c r="BU65" s="203"/>
      <c r="BV65" s="202"/>
      <c r="BW65" s="203"/>
      <c r="BX65" s="202"/>
      <c r="BY65" s="203"/>
      <c r="BZ65" s="202"/>
      <c r="CA65" s="203"/>
      <c r="CB65" s="202"/>
      <c r="CC65" s="203"/>
      <c r="CD65" s="201"/>
    </row>
    <row r="285" spans="9:9" x14ac:dyDescent="0.2">
      <c r="I285" s="1">
        <v>128.267</v>
      </c>
    </row>
  </sheetData>
  <mergeCells count="52">
    <mergeCell ref="X2:DB2"/>
    <mergeCell ref="X3:DB3"/>
    <mergeCell ref="X4:DB4"/>
    <mergeCell ref="B6:B7"/>
    <mergeCell ref="C6:C7"/>
    <mergeCell ref="D6:D7"/>
    <mergeCell ref="E6:E7"/>
    <mergeCell ref="F6:F7"/>
    <mergeCell ref="G6:G7"/>
    <mergeCell ref="M6:M7"/>
    <mergeCell ref="N6:N7"/>
    <mergeCell ref="O6:O7"/>
    <mergeCell ref="P6:P7"/>
    <mergeCell ref="B2:C2"/>
    <mergeCell ref="H6:H7"/>
    <mergeCell ref="I6:I7"/>
    <mergeCell ref="J6:J7"/>
    <mergeCell ref="K6:K7"/>
    <mergeCell ref="L6:L7"/>
    <mergeCell ref="Q6:Q7"/>
    <mergeCell ref="R6:R7"/>
    <mergeCell ref="AK6:AN6"/>
    <mergeCell ref="T6:T7"/>
    <mergeCell ref="U6:U7"/>
    <mergeCell ref="V6:V7"/>
    <mergeCell ref="W6:W7"/>
    <mergeCell ref="X6:X7"/>
    <mergeCell ref="Y6:Y7"/>
    <mergeCell ref="Z6:Z7"/>
    <mergeCell ref="S6:S7"/>
    <mergeCell ref="CG6:CJ6"/>
    <mergeCell ref="AO6:AR6"/>
    <mergeCell ref="AS6:AV6"/>
    <mergeCell ref="AW6:AZ6"/>
    <mergeCell ref="BA6:BD6"/>
    <mergeCell ref="BE6:BH6"/>
    <mergeCell ref="CC6:CF6"/>
    <mergeCell ref="AA6:AA7"/>
    <mergeCell ref="AB6:AB7"/>
    <mergeCell ref="AC6:AF6"/>
    <mergeCell ref="AG6:AJ6"/>
    <mergeCell ref="BI6:BL6"/>
    <mergeCell ref="BM6:BP6"/>
    <mergeCell ref="BQ6:BT6"/>
    <mergeCell ref="BU6:BX6"/>
    <mergeCell ref="DC6:DC7"/>
    <mergeCell ref="DA6:DB6"/>
    <mergeCell ref="BY6:CB6"/>
    <mergeCell ref="CK6:CN6"/>
    <mergeCell ref="CO6:CR6"/>
    <mergeCell ref="CS6:CV6"/>
    <mergeCell ref="CW6:CZ6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429A-61A5-44CD-887D-B5A2659549F5}">
  <sheetPr>
    <pageSetUpPr fitToPage="1"/>
  </sheetPr>
  <dimension ref="A1:CQ284"/>
  <sheetViews>
    <sheetView rightToLeft="1" zoomScale="48" zoomScaleNormal="48" workbookViewId="0"/>
  </sheetViews>
  <sheetFormatPr defaultColWidth="9.140625" defaultRowHeight="15.75" x14ac:dyDescent="0.25"/>
  <cols>
    <col min="1" max="1" width="10.7109375" style="15" customWidth="1"/>
    <col min="2" max="2" width="29.42578125" style="3" customWidth="1"/>
    <col min="3" max="3" width="43.7109375" style="3" customWidth="1"/>
    <col min="4" max="4" width="28.42578125" style="3" bestFit="1" customWidth="1"/>
    <col min="5" max="5" width="36.5703125" style="3" bestFit="1" customWidth="1"/>
    <col min="6" max="6" width="40" style="3" customWidth="1"/>
    <col min="7" max="7" width="43.85546875" style="3" customWidth="1"/>
    <col min="8" max="8" width="36.5703125" style="3" bestFit="1" customWidth="1"/>
    <col min="9" max="9" width="37" style="3" customWidth="1"/>
    <col min="10" max="10" width="44.85546875" style="3" bestFit="1" customWidth="1"/>
    <col min="11" max="11" width="12" style="15" bestFit="1" customWidth="1"/>
    <col min="12" max="12" width="23.42578125" style="15" bestFit="1" customWidth="1"/>
    <col min="13" max="13" width="18" style="15" bestFit="1" customWidth="1"/>
    <col min="14" max="14" width="16.5703125" style="15" bestFit="1" customWidth="1"/>
    <col min="15" max="22" width="52" style="15" bestFit="1" customWidth="1"/>
    <col min="23" max="24" width="73.42578125" style="15" bestFit="1" customWidth="1"/>
    <col min="25" max="27" width="65.85546875" style="15" bestFit="1" customWidth="1"/>
    <col min="28" max="16384" width="9.140625" style="15"/>
  </cols>
  <sheetData>
    <row r="1" spans="2:95" s="12" customFormat="1" ht="15" x14ac:dyDescent="0.25">
      <c r="B1" s="4"/>
      <c r="C1" s="4"/>
      <c r="D1" s="4"/>
      <c r="E1" s="4"/>
      <c r="F1" s="4"/>
      <c r="G1" s="4"/>
      <c r="H1" s="4"/>
      <c r="I1" s="4"/>
      <c r="J1" s="4"/>
    </row>
    <row r="2" spans="2:95" s="411" customFormat="1" ht="40.15" customHeight="1" x14ac:dyDescent="0.25">
      <c r="B2" s="843" t="s">
        <v>440</v>
      </c>
      <c r="C2" s="843"/>
      <c r="D2" s="841" t="s">
        <v>629</v>
      </c>
      <c r="E2" s="841"/>
      <c r="F2" s="841"/>
      <c r="G2" s="841"/>
      <c r="H2" s="841"/>
      <c r="I2" s="841"/>
      <c r="J2" s="530" t="s">
        <v>221</v>
      </c>
    </row>
    <row r="3" spans="2:95" s="411" customFormat="1" ht="40.15" customHeight="1" x14ac:dyDescent="0.25">
      <c r="B3" s="815"/>
      <c r="C3" s="815"/>
      <c r="D3" s="841" t="s">
        <v>511</v>
      </c>
      <c r="E3" s="841"/>
      <c r="F3" s="841"/>
      <c r="G3" s="841"/>
      <c r="H3" s="841"/>
      <c r="I3" s="841"/>
      <c r="J3" s="818"/>
    </row>
    <row r="4" spans="2:95" s="411" customFormat="1" ht="40.15" customHeight="1" x14ac:dyDescent="0.3">
      <c r="B4" s="815"/>
      <c r="C4" s="815"/>
      <c r="D4" s="869" t="s">
        <v>512</v>
      </c>
      <c r="E4" s="869"/>
      <c r="F4" s="869"/>
      <c r="G4" s="869"/>
      <c r="H4" s="869"/>
      <c r="I4" s="869"/>
      <c r="J4" s="143" t="s">
        <v>44</v>
      </c>
    </row>
    <row r="5" spans="2:95" s="12" customFormat="1" ht="10.15" customHeight="1" x14ac:dyDescent="0.3">
      <c r="B5" s="816"/>
      <c r="D5" s="140"/>
      <c r="E5" s="290"/>
      <c r="F5" s="290"/>
      <c r="G5" s="290"/>
      <c r="H5" s="290"/>
      <c r="I5" s="140"/>
      <c r="J5" s="143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</row>
    <row r="6" spans="2:95" s="12" customFormat="1" ht="60" customHeight="1" x14ac:dyDescent="0.3">
      <c r="B6" s="991"/>
      <c r="C6" s="994" t="s">
        <v>388</v>
      </c>
      <c r="D6" s="996"/>
      <c r="E6" s="997"/>
      <c r="F6" s="998"/>
      <c r="G6" s="999"/>
      <c r="H6" s="1002" t="s">
        <v>389</v>
      </c>
      <c r="I6" s="1002" t="s">
        <v>390</v>
      </c>
      <c r="J6" s="984" t="s">
        <v>391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</row>
    <row r="7" spans="2:95" s="12" customFormat="1" ht="58.5" customHeight="1" x14ac:dyDescent="0.3">
      <c r="B7" s="992"/>
      <c r="C7" s="995"/>
      <c r="D7" s="987" t="s">
        <v>392</v>
      </c>
      <c r="E7" s="989" t="s">
        <v>393</v>
      </c>
      <c r="F7" s="1000"/>
      <c r="G7" s="1001"/>
      <c r="H7" s="1003"/>
      <c r="I7" s="1003"/>
      <c r="J7" s="985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</row>
    <row r="8" spans="2:95" s="12" customFormat="1" ht="95.25" customHeight="1" x14ac:dyDescent="0.3">
      <c r="B8" s="993"/>
      <c r="C8" s="990"/>
      <c r="D8" s="988"/>
      <c r="E8" s="990"/>
      <c r="F8" s="817" t="s">
        <v>394</v>
      </c>
      <c r="G8" s="817" t="s">
        <v>561</v>
      </c>
      <c r="H8" s="987"/>
      <c r="I8" s="987"/>
      <c r="J8" s="986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</row>
    <row r="9" spans="2:95" s="12" customFormat="1" ht="57" customHeight="1" x14ac:dyDescent="0.3">
      <c r="B9" s="685" t="s">
        <v>216</v>
      </c>
      <c r="C9" s="168"/>
      <c r="D9" s="129"/>
      <c r="E9" s="129"/>
      <c r="F9" s="129"/>
      <c r="G9" s="129"/>
      <c r="H9" s="129"/>
      <c r="I9" s="129"/>
      <c r="J9" s="129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</row>
    <row r="10" spans="2:95" s="13" customFormat="1" ht="30" hidden="1" customHeight="1" x14ac:dyDescent="1.25">
      <c r="B10" s="10">
        <v>2000</v>
      </c>
      <c r="C10" s="173">
        <v>252.2</v>
      </c>
      <c r="D10" s="11">
        <v>170</v>
      </c>
      <c r="E10" s="11">
        <v>82.199999999999989</v>
      </c>
      <c r="F10" s="11">
        <v>46.199999999999996</v>
      </c>
      <c r="G10" s="11">
        <v>35.700000000000003</v>
      </c>
      <c r="H10" s="11">
        <v>25.5</v>
      </c>
      <c r="I10" s="11">
        <v>13.6</v>
      </c>
      <c r="J10" s="11">
        <v>291.3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 t="e">
        <f>#REF!-P10</f>
        <v>#REF!</v>
      </c>
      <c r="Y10" s="14" t="e">
        <f>#REF!-Q10</f>
        <v>#REF!</v>
      </c>
      <c r="Z10" s="235" t="e">
        <f>#REF!-R10</f>
        <v>#REF!</v>
      </c>
      <c r="AA10" s="235">
        <f>K32-S10</f>
        <v>0</v>
      </c>
      <c r="AB10" s="234">
        <f>L32-T10</f>
        <v>0</v>
      </c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</row>
    <row r="11" spans="2:95" s="13" customFormat="1" ht="30" hidden="1" customHeight="1" x14ac:dyDescent="0.3">
      <c r="B11" s="8">
        <v>2001</v>
      </c>
      <c r="C11" s="174">
        <v>295.3</v>
      </c>
      <c r="D11" s="9">
        <v>190</v>
      </c>
      <c r="E11" s="9">
        <v>105.3</v>
      </c>
      <c r="F11" s="9">
        <v>57.4</v>
      </c>
      <c r="G11" s="9">
        <v>47.8</v>
      </c>
      <c r="H11" s="9">
        <v>26.9</v>
      </c>
      <c r="I11" s="9">
        <v>7.8</v>
      </c>
      <c r="J11" s="9">
        <v>330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</row>
    <row r="12" spans="2:95" s="13" customFormat="1" ht="30" hidden="1" customHeight="1" x14ac:dyDescent="0.3">
      <c r="B12" s="10">
        <v>2002</v>
      </c>
      <c r="C12" s="173">
        <v>333.2</v>
      </c>
      <c r="D12" s="11">
        <v>217.1</v>
      </c>
      <c r="E12" s="11">
        <v>116.1</v>
      </c>
      <c r="F12" s="11">
        <v>13.9</v>
      </c>
      <c r="G12" s="11">
        <v>99.1</v>
      </c>
      <c r="H12" s="11">
        <v>21.7</v>
      </c>
      <c r="I12" s="11">
        <v>7.6000000000000005</v>
      </c>
      <c r="J12" s="11">
        <v>362.5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</row>
    <row r="13" spans="2:95" s="13" customFormat="1" ht="30" hidden="1" customHeight="1" x14ac:dyDescent="0.3">
      <c r="B13" s="8">
        <v>2003</v>
      </c>
      <c r="C13" s="174">
        <v>955.69999999999993</v>
      </c>
      <c r="D13" s="9">
        <v>332.1</v>
      </c>
      <c r="E13" s="9">
        <v>623.6</v>
      </c>
      <c r="F13" s="9">
        <v>70.2</v>
      </c>
      <c r="G13" s="9">
        <v>553.4</v>
      </c>
      <c r="H13" s="9">
        <v>28.4</v>
      </c>
      <c r="I13" s="9">
        <v>13.2</v>
      </c>
      <c r="J13" s="9">
        <v>997.3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</row>
    <row r="14" spans="2:95" s="13" customFormat="1" ht="30" hidden="1" customHeight="1" x14ac:dyDescent="0.3">
      <c r="B14" s="10">
        <v>2004</v>
      </c>
      <c r="C14" s="173">
        <v>917.09999999999991</v>
      </c>
      <c r="D14" s="11">
        <v>490.4</v>
      </c>
      <c r="E14" s="11">
        <v>426.70000000000005</v>
      </c>
      <c r="F14" s="11">
        <v>12.151</v>
      </c>
      <c r="G14" s="11">
        <v>403.29999999999995</v>
      </c>
      <c r="H14" s="11">
        <v>19.100000000000001</v>
      </c>
      <c r="I14" s="11">
        <v>9.6300000000000008</v>
      </c>
      <c r="J14" s="11">
        <v>945.82999999999993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</row>
    <row r="15" spans="2:95" s="13" customFormat="1" ht="30" hidden="1" customHeight="1" x14ac:dyDescent="0.3">
      <c r="B15" s="8">
        <v>2005</v>
      </c>
      <c r="C15" s="174">
        <v>510.3</v>
      </c>
      <c r="D15" s="9">
        <v>309</v>
      </c>
      <c r="E15" s="9">
        <v>201.3</v>
      </c>
      <c r="F15" s="9">
        <v>62.800000000000004</v>
      </c>
      <c r="G15" s="9">
        <v>133.1</v>
      </c>
      <c r="H15" s="9">
        <v>14.6</v>
      </c>
      <c r="I15" s="9">
        <v>8.2999999999999989</v>
      </c>
      <c r="J15" s="9">
        <v>533.19999999999993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</row>
    <row r="16" spans="2:95" s="13" customFormat="1" ht="30" hidden="1" customHeight="1" x14ac:dyDescent="0.3">
      <c r="B16" s="10">
        <v>2006</v>
      </c>
      <c r="C16" s="173">
        <v>557.56999999999994</v>
      </c>
      <c r="D16" s="11">
        <v>386.07000000000005</v>
      </c>
      <c r="E16" s="11">
        <v>171.5</v>
      </c>
      <c r="F16" s="11">
        <v>19.47</v>
      </c>
      <c r="G16" s="11">
        <v>118.05</v>
      </c>
      <c r="H16" s="11">
        <v>34.409999999999997</v>
      </c>
      <c r="I16" s="11">
        <v>6.85</v>
      </c>
      <c r="J16" s="11">
        <v>598.82999999999993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</row>
    <row r="17" spans="1:95" s="13" customFormat="1" ht="30" hidden="1" customHeight="1" x14ac:dyDescent="0.3">
      <c r="B17" s="8">
        <v>2007</v>
      </c>
      <c r="C17" s="174">
        <v>260.70000000000005</v>
      </c>
      <c r="D17" s="9">
        <v>0</v>
      </c>
      <c r="E17" s="9">
        <v>260.70000000000005</v>
      </c>
      <c r="F17" s="9">
        <v>20.299999999999997</v>
      </c>
      <c r="G17" s="9">
        <v>180.99999999999997</v>
      </c>
      <c r="H17" s="9">
        <v>43.099999999999994</v>
      </c>
      <c r="I17" s="9">
        <v>24.1</v>
      </c>
      <c r="J17" s="9">
        <v>327.90000000000009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</row>
    <row r="18" spans="1:95" s="13" customFormat="1" ht="30" hidden="1" customHeight="1" x14ac:dyDescent="0.3">
      <c r="B18" s="10">
        <v>2008</v>
      </c>
      <c r="C18" s="173">
        <v>834.19999999999993</v>
      </c>
      <c r="D18" s="11">
        <v>425.4</v>
      </c>
      <c r="E18" s="11">
        <v>408.8</v>
      </c>
      <c r="F18" s="11">
        <v>15.4</v>
      </c>
      <c r="G18" s="11">
        <v>314.39999999999998</v>
      </c>
      <c r="H18" s="11">
        <v>85</v>
      </c>
      <c r="I18" s="11">
        <v>20.9</v>
      </c>
      <c r="J18" s="11">
        <v>940.09999999999991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</row>
    <row r="19" spans="1:95" s="13" customFormat="1" ht="30" hidden="1" customHeight="1" x14ac:dyDescent="0.3">
      <c r="B19" s="8">
        <v>2009</v>
      </c>
      <c r="C19" s="174">
        <v>598.5</v>
      </c>
      <c r="D19" s="9">
        <v>0</v>
      </c>
      <c r="E19" s="9">
        <v>598.5</v>
      </c>
      <c r="F19" s="9">
        <v>12</v>
      </c>
      <c r="G19" s="9">
        <v>302.7</v>
      </c>
      <c r="H19" s="9">
        <v>44.7</v>
      </c>
      <c r="I19" s="9">
        <v>40.799999999999997</v>
      </c>
      <c r="J19" s="9">
        <v>684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</row>
    <row r="20" spans="1:95" s="13" customFormat="1" ht="30" hidden="1" customHeight="1" x14ac:dyDescent="0.3">
      <c r="B20" s="10">
        <v>2010</v>
      </c>
      <c r="C20" s="173">
        <v>677.54</v>
      </c>
      <c r="D20" s="11">
        <v>283.70000000000005</v>
      </c>
      <c r="E20" s="11">
        <v>393.84000000000003</v>
      </c>
      <c r="F20" s="11">
        <v>15.64</v>
      </c>
      <c r="G20" s="11">
        <v>280.60000000000002</v>
      </c>
      <c r="H20" s="11">
        <v>97.9</v>
      </c>
      <c r="I20" s="11">
        <v>6.3999999999999995</v>
      </c>
      <c r="J20" s="11">
        <v>781.84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</row>
    <row r="21" spans="1:95" s="13" customFormat="1" ht="30" hidden="1" customHeight="1" x14ac:dyDescent="0.3">
      <c r="B21" s="8">
        <v>2011</v>
      </c>
      <c r="C21" s="174">
        <v>1323.4</v>
      </c>
      <c r="D21" s="9">
        <v>992.6</v>
      </c>
      <c r="E21" s="9">
        <v>330.8</v>
      </c>
      <c r="F21" s="9">
        <v>8.4</v>
      </c>
      <c r="G21" s="9">
        <v>322.39999999999998</v>
      </c>
      <c r="H21" s="9">
        <v>103.2</v>
      </c>
      <c r="I21" s="9">
        <v>6.5</v>
      </c>
      <c r="J21" s="9">
        <v>1433.1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</row>
    <row r="22" spans="1:95" s="13" customFormat="1" ht="30" hidden="1" customHeight="1" x14ac:dyDescent="0.3">
      <c r="B22" s="10">
        <v>2012</v>
      </c>
      <c r="C22" s="173">
        <v>933.63999999999987</v>
      </c>
      <c r="D22" s="11">
        <v>531.79999999999995</v>
      </c>
      <c r="E22" s="11">
        <v>401.84</v>
      </c>
      <c r="F22" s="11">
        <v>6.9399999999999995</v>
      </c>
      <c r="G22" s="11">
        <v>357.2</v>
      </c>
      <c r="H22" s="11">
        <v>110.39999999999999</v>
      </c>
      <c r="I22" s="11">
        <v>5.6</v>
      </c>
      <c r="J22" s="11">
        <v>1049.6400000000001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</row>
    <row r="23" spans="1:95" s="13" customFormat="1" ht="30" hidden="1" customHeight="1" x14ac:dyDescent="0.3">
      <c r="B23" s="8">
        <v>2013</v>
      </c>
      <c r="C23" s="174">
        <v>1491.6</v>
      </c>
      <c r="D23" s="9">
        <v>1178.6999999999998</v>
      </c>
      <c r="E23" s="9">
        <v>312.89999999999998</v>
      </c>
      <c r="F23" s="9">
        <v>11.2</v>
      </c>
      <c r="G23" s="9">
        <v>262.3</v>
      </c>
      <c r="H23" s="9">
        <v>123.3</v>
      </c>
      <c r="I23" s="9">
        <v>5.9</v>
      </c>
      <c r="J23" s="9">
        <v>1620.8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</row>
    <row r="24" spans="1:95" s="13" customFormat="1" ht="30" hidden="1" customHeight="1" x14ac:dyDescent="0.3">
      <c r="B24" s="10">
        <v>2014</v>
      </c>
      <c r="C24" s="173">
        <v>1207.6000000000001</v>
      </c>
      <c r="D24" s="11">
        <v>304</v>
      </c>
      <c r="E24" s="11">
        <v>903.6</v>
      </c>
      <c r="F24" s="11">
        <v>4.3</v>
      </c>
      <c r="G24" s="11">
        <v>544.79999999999995</v>
      </c>
      <c r="H24" s="11">
        <v>97.6</v>
      </c>
      <c r="I24" s="11">
        <v>36.999999999999993</v>
      </c>
      <c r="J24" s="11">
        <v>1342.2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</row>
    <row r="25" spans="1:95" s="13" customFormat="1" ht="30" hidden="1" customHeight="1" x14ac:dyDescent="0.3">
      <c r="B25" s="8">
        <v>2015</v>
      </c>
      <c r="C25" s="174">
        <v>783.3</v>
      </c>
      <c r="D25" s="9">
        <v>403.8</v>
      </c>
      <c r="E25" s="9">
        <v>379.5</v>
      </c>
      <c r="F25" s="9">
        <v>0</v>
      </c>
      <c r="G25" s="9">
        <v>345.4</v>
      </c>
      <c r="H25" s="9">
        <v>56.7</v>
      </c>
      <c r="I25" s="9">
        <v>5.8</v>
      </c>
      <c r="J25" s="9">
        <v>845.80000000000018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</row>
    <row r="26" spans="1:95" s="13" customFormat="1" ht="30" hidden="1" customHeight="1" x14ac:dyDescent="0.3">
      <c r="B26" s="10">
        <v>2016</v>
      </c>
      <c r="C26" s="173">
        <v>801.40000000000009</v>
      </c>
      <c r="D26" s="11">
        <v>173.5</v>
      </c>
      <c r="E26" s="11">
        <v>627.9</v>
      </c>
      <c r="F26" s="11">
        <v>16.100000000000001</v>
      </c>
      <c r="G26" s="11">
        <v>530.79999999999995</v>
      </c>
      <c r="H26" s="11">
        <v>67.8</v>
      </c>
      <c r="I26" s="11">
        <v>22.299999999999997</v>
      </c>
      <c r="J26" s="11">
        <v>891.5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</row>
    <row r="27" spans="1:95" s="13" customFormat="1" ht="30" hidden="1" customHeight="1" x14ac:dyDescent="0.3">
      <c r="B27" s="8">
        <v>2017</v>
      </c>
      <c r="C27" s="174">
        <v>693.1</v>
      </c>
      <c r="D27" s="9">
        <v>155</v>
      </c>
      <c r="E27" s="9">
        <v>538.1</v>
      </c>
      <c r="F27" s="9">
        <v>6.7</v>
      </c>
      <c r="G27" s="9">
        <v>494.6</v>
      </c>
      <c r="H27" s="9">
        <v>68.600000000000009</v>
      </c>
      <c r="I27" s="9">
        <v>16</v>
      </c>
      <c r="J27" s="9">
        <v>777.69999999999993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</row>
    <row r="28" spans="1:95" s="13" customFormat="1" ht="39.950000000000003" hidden="1" customHeight="1" x14ac:dyDescent="0.3">
      <c r="B28" s="412" t="s">
        <v>430</v>
      </c>
      <c r="C28" s="413">
        <v>1010.5999999999999</v>
      </c>
      <c r="D28" s="413">
        <v>159.19999999999999</v>
      </c>
      <c r="E28" s="413">
        <v>851.4</v>
      </c>
      <c r="F28" s="413">
        <v>10.100000000000001</v>
      </c>
      <c r="G28" s="413">
        <v>675.19999999999993</v>
      </c>
      <c r="H28" s="413">
        <v>57.9</v>
      </c>
      <c r="I28" s="413">
        <v>11.4</v>
      </c>
      <c r="J28" s="413">
        <v>1079.8999999999999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</row>
    <row r="29" spans="1:95" s="13" customFormat="1" ht="39.950000000000003" hidden="1" customHeight="1" x14ac:dyDescent="0.3">
      <c r="B29" s="142" t="s">
        <v>431</v>
      </c>
      <c r="C29" s="282">
        <v>871</v>
      </c>
      <c r="D29" s="282">
        <v>128</v>
      </c>
      <c r="E29" s="282">
        <v>743</v>
      </c>
      <c r="F29" s="282">
        <v>0</v>
      </c>
      <c r="G29" s="282">
        <v>668.3</v>
      </c>
      <c r="H29" s="282">
        <v>66</v>
      </c>
      <c r="I29" s="282">
        <v>7</v>
      </c>
      <c r="J29" s="282">
        <v>944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</row>
    <row r="30" spans="1:95" s="13" customFormat="1" ht="13.5" hidden="1" customHeight="1" x14ac:dyDescent="0.65">
      <c r="B30" s="141" t="s">
        <v>432</v>
      </c>
      <c r="C30" s="281">
        <v>979.6</v>
      </c>
      <c r="D30" s="281">
        <v>53.6</v>
      </c>
      <c r="E30" s="281">
        <v>926</v>
      </c>
      <c r="F30" s="281">
        <v>0</v>
      </c>
      <c r="G30" s="281">
        <v>599.20000000000005</v>
      </c>
      <c r="H30" s="281">
        <v>52.100000000000009</v>
      </c>
      <c r="I30" s="281">
        <v>6.9</v>
      </c>
      <c r="J30" s="281">
        <v>1038.5999999999999</v>
      </c>
      <c r="K30" s="14"/>
      <c r="L30" s="483"/>
      <c r="M30" s="482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</row>
    <row r="31" spans="1:95" s="13" customFormat="1" ht="39.950000000000003" customHeight="1" x14ac:dyDescent="0.65">
      <c r="A31" s="708"/>
      <c r="B31" s="142" t="s">
        <v>433</v>
      </c>
      <c r="C31" s="282">
        <v>1142.9000000000001</v>
      </c>
      <c r="D31" s="282">
        <v>70.2</v>
      </c>
      <c r="E31" s="282">
        <v>1072.6999999999998</v>
      </c>
      <c r="F31" s="282">
        <v>0</v>
      </c>
      <c r="G31" s="282">
        <v>599.20000000000005</v>
      </c>
      <c r="H31" s="282">
        <v>63.300000000000004</v>
      </c>
      <c r="I31" s="282">
        <v>2.8</v>
      </c>
      <c r="J31" s="282">
        <v>1209</v>
      </c>
      <c r="K31" s="709"/>
      <c r="L31" s="483"/>
      <c r="M31" s="482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</row>
    <row r="32" spans="1:95" s="13" customFormat="1" ht="39.950000000000003" customHeight="1" x14ac:dyDescent="0.65">
      <c r="A32" s="708"/>
      <c r="B32" s="141" t="s">
        <v>434</v>
      </c>
      <c r="C32" s="281">
        <v>1244.2</v>
      </c>
      <c r="D32" s="281">
        <v>70.2</v>
      </c>
      <c r="E32" s="281">
        <v>1174</v>
      </c>
      <c r="F32" s="281">
        <v>0.2</v>
      </c>
      <c r="G32" s="281">
        <v>599.20000000000005</v>
      </c>
      <c r="H32" s="281">
        <v>72.240000000000009</v>
      </c>
      <c r="I32" s="281">
        <v>3.1999999999999997</v>
      </c>
      <c r="J32" s="281">
        <v>1319.64</v>
      </c>
      <c r="K32" s="14"/>
      <c r="L32" s="483"/>
      <c r="M32" s="482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</row>
    <row r="33" spans="1:95" s="13" customFormat="1" ht="39.950000000000003" customHeight="1" x14ac:dyDescent="0.65">
      <c r="A33" s="708"/>
      <c r="B33" s="142" t="s">
        <v>435</v>
      </c>
      <c r="C33" s="282">
        <v>1245.4000000000001</v>
      </c>
      <c r="D33" s="282">
        <v>34.700000000000003</v>
      </c>
      <c r="E33" s="282">
        <f>C33-D33</f>
        <v>1210.7</v>
      </c>
      <c r="F33" s="282">
        <v>0</v>
      </c>
      <c r="G33" s="282">
        <v>599.20000000000005</v>
      </c>
      <c r="H33" s="282">
        <v>38.6</v>
      </c>
      <c r="I33" s="282">
        <v>10</v>
      </c>
      <c r="J33" s="282">
        <v>1294</v>
      </c>
      <c r="K33" s="14"/>
      <c r="L33" s="483"/>
      <c r="M33" s="482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</row>
    <row r="34" spans="1:95" s="13" customFormat="1" ht="39.950000000000003" customHeight="1" x14ac:dyDescent="0.65">
      <c r="A34" s="708"/>
      <c r="B34" s="141" t="s">
        <v>535</v>
      </c>
      <c r="C34" s="281">
        <v>1586.5</v>
      </c>
      <c r="D34" s="281">
        <v>44.8</v>
      </c>
      <c r="E34" s="281">
        <f>C34-D34</f>
        <v>1541.7</v>
      </c>
      <c r="F34" s="281">
        <v>0</v>
      </c>
      <c r="G34" s="281">
        <v>599.20000000000005</v>
      </c>
      <c r="H34" s="281">
        <v>21.7</v>
      </c>
      <c r="I34" s="281">
        <v>2.8</v>
      </c>
      <c r="J34" s="281">
        <v>1611</v>
      </c>
      <c r="K34" s="14"/>
      <c r="L34" s="483"/>
      <c r="M34" s="482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</row>
    <row r="35" spans="1:95" s="13" customFormat="1" ht="39.950000000000003" customHeight="1" x14ac:dyDescent="0.65">
      <c r="A35" s="708"/>
      <c r="B35" s="142" t="s">
        <v>762</v>
      </c>
      <c r="C35" s="282">
        <f t="shared" ref="C35:J35" si="0">C162+C163+C164+C165</f>
        <v>1262.2478999999998</v>
      </c>
      <c r="D35" s="282">
        <f t="shared" si="0"/>
        <v>22</v>
      </c>
      <c r="E35" s="282">
        <f t="shared" si="0"/>
        <v>1240.2478999999998</v>
      </c>
      <c r="F35" s="282">
        <f t="shared" si="0"/>
        <v>0.30000000000000004</v>
      </c>
      <c r="G35" s="282">
        <f t="shared" si="0"/>
        <v>599.20000000000005</v>
      </c>
      <c r="H35" s="282">
        <f t="shared" si="0"/>
        <v>36.9</v>
      </c>
      <c r="I35" s="282">
        <f t="shared" si="0"/>
        <v>0.9</v>
      </c>
      <c r="J35" s="282">
        <f t="shared" si="0"/>
        <v>1300.0478999999998</v>
      </c>
      <c r="K35" s="14"/>
      <c r="L35" s="483"/>
      <c r="M35" s="48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</row>
    <row r="36" spans="1:95" s="14" customFormat="1" ht="30" hidden="1" customHeight="1" x14ac:dyDescent="0.35">
      <c r="A36" s="708"/>
      <c r="B36" s="101">
        <v>2000</v>
      </c>
      <c r="C36" s="283"/>
      <c r="D36" s="283"/>
      <c r="E36" s="283"/>
      <c r="F36" s="283"/>
      <c r="G36" s="283"/>
      <c r="H36" s="283"/>
      <c r="I36" s="283"/>
      <c r="J36" s="283"/>
    </row>
    <row r="37" spans="1:95" s="13" customFormat="1" ht="30" hidden="1" customHeight="1" x14ac:dyDescent="0.35">
      <c r="A37" s="708"/>
      <c r="B37" s="100" t="s">
        <v>21</v>
      </c>
      <c r="C37" s="281">
        <v>51.1</v>
      </c>
      <c r="D37" s="281">
        <v>41.5</v>
      </c>
      <c r="E37" s="281">
        <v>9.6</v>
      </c>
      <c r="F37" s="281">
        <v>9.4</v>
      </c>
      <c r="G37" s="281">
        <v>0.2</v>
      </c>
      <c r="H37" s="281">
        <v>0</v>
      </c>
      <c r="I37" s="281">
        <v>2.4</v>
      </c>
      <c r="J37" s="281">
        <v>53.5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95" s="13" customFormat="1" ht="30" hidden="1" customHeight="1" x14ac:dyDescent="0.35">
      <c r="A38" s="708"/>
      <c r="B38" s="99" t="s">
        <v>20</v>
      </c>
      <c r="C38" s="282">
        <v>51</v>
      </c>
      <c r="D38" s="282">
        <v>47</v>
      </c>
      <c r="E38" s="282">
        <v>4</v>
      </c>
      <c r="F38" s="282">
        <v>3.7</v>
      </c>
      <c r="G38" s="282">
        <v>0.1</v>
      </c>
      <c r="H38" s="282">
        <v>0</v>
      </c>
      <c r="I38" s="282">
        <v>7.3</v>
      </c>
      <c r="J38" s="282">
        <v>58.3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95" s="13" customFormat="1" ht="30" hidden="1" customHeight="1" x14ac:dyDescent="0.35">
      <c r="A39" s="708"/>
      <c r="B39" s="100" t="s">
        <v>19</v>
      </c>
      <c r="C39" s="281">
        <v>109.9</v>
      </c>
      <c r="D39" s="281">
        <v>52</v>
      </c>
      <c r="E39" s="281">
        <v>57.9</v>
      </c>
      <c r="F39" s="281">
        <v>22.4</v>
      </c>
      <c r="G39" s="281">
        <v>35.4</v>
      </c>
      <c r="H39" s="281">
        <v>25.5</v>
      </c>
      <c r="I39" s="281">
        <v>2.2999999999999998</v>
      </c>
      <c r="J39" s="281">
        <v>137.70000000000002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</row>
    <row r="40" spans="1:95" s="13" customFormat="1" ht="30" hidden="1" customHeight="1" x14ac:dyDescent="0.35">
      <c r="A40" s="708"/>
      <c r="B40" s="99" t="s">
        <v>18</v>
      </c>
      <c r="C40" s="282">
        <v>40.200000000000003</v>
      </c>
      <c r="D40" s="282">
        <v>29.5</v>
      </c>
      <c r="E40" s="282">
        <v>10.7</v>
      </c>
      <c r="F40" s="282">
        <v>10.7</v>
      </c>
      <c r="G40" s="282">
        <v>0</v>
      </c>
      <c r="H40" s="282">
        <v>0</v>
      </c>
      <c r="I40" s="282">
        <v>1.6</v>
      </c>
      <c r="J40" s="282">
        <v>41.800000000000004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</row>
    <row r="41" spans="1:95" s="14" customFormat="1" ht="30" hidden="1" customHeight="1" x14ac:dyDescent="0.35">
      <c r="A41" s="708"/>
      <c r="B41" s="101">
        <v>2001</v>
      </c>
      <c r="C41" s="283"/>
      <c r="D41" s="283"/>
      <c r="E41" s="283"/>
      <c r="F41" s="283"/>
      <c r="G41" s="283"/>
      <c r="H41" s="283"/>
      <c r="I41" s="283"/>
      <c r="J41" s="283"/>
    </row>
    <row r="42" spans="1:95" s="13" customFormat="1" ht="30" hidden="1" customHeight="1" x14ac:dyDescent="0.35">
      <c r="A42" s="708"/>
      <c r="B42" s="100" t="s">
        <v>21</v>
      </c>
      <c r="C42" s="281">
        <v>60.3</v>
      </c>
      <c r="D42" s="281">
        <v>47</v>
      </c>
      <c r="E42" s="281">
        <v>13.3</v>
      </c>
      <c r="F42" s="281">
        <v>13.3</v>
      </c>
      <c r="G42" s="281">
        <v>0</v>
      </c>
      <c r="H42" s="281">
        <v>26.9</v>
      </c>
      <c r="I42" s="281">
        <v>0.9</v>
      </c>
      <c r="J42" s="281">
        <v>88.1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</row>
    <row r="43" spans="1:95" s="13" customFormat="1" ht="30" hidden="1" customHeight="1" x14ac:dyDescent="0.35">
      <c r="A43" s="708"/>
      <c r="B43" s="99" t="s">
        <v>20</v>
      </c>
      <c r="C43" s="282">
        <v>54.6</v>
      </c>
      <c r="D43" s="282">
        <v>43</v>
      </c>
      <c r="E43" s="282">
        <v>11.6</v>
      </c>
      <c r="F43" s="282">
        <v>11.6</v>
      </c>
      <c r="G43" s="282">
        <v>0</v>
      </c>
      <c r="H43" s="282">
        <v>0</v>
      </c>
      <c r="I43" s="282">
        <v>3.3</v>
      </c>
      <c r="J43" s="282">
        <v>57.9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</row>
    <row r="44" spans="1:95" s="13" customFormat="1" ht="30" hidden="1" customHeight="1" x14ac:dyDescent="0.35">
      <c r="A44" s="708"/>
      <c r="B44" s="100" t="s">
        <v>19</v>
      </c>
      <c r="C44" s="281">
        <v>108.5</v>
      </c>
      <c r="D44" s="281">
        <v>51</v>
      </c>
      <c r="E44" s="281">
        <v>57.5</v>
      </c>
      <c r="F44" s="281">
        <v>22.1</v>
      </c>
      <c r="G44" s="281">
        <v>35.4</v>
      </c>
      <c r="H44" s="281">
        <v>0</v>
      </c>
      <c r="I44" s="281">
        <v>2.2000000000000002</v>
      </c>
      <c r="J44" s="281">
        <v>110.7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</row>
    <row r="45" spans="1:95" s="13" customFormat="1" ht="30" hidden="1" customHeight="1" x14ac:dyDescent="0.35">
      <c r="A45" s="708"/>
      <c r="B45" s="99" t="s">
        <v>18</v>
      </c>
      <c r="C45" s="282">
        <v>71.900000000000006</v>
      </c>
      <c r="D45" s="282">
        <v>49</v>
      </c>
      <c r="E45" s="282">
        <v>22.9</v>
      </c>
      <c r="F45" s="282">
        <v>10.4</v>
      </c>
      <c r="G45" s="282">
        <v>12.4</v>
      </c>
      <c r="H45" s="282">
        <v>0</v>
      </c>
      <c r="I45" s="282">
        <v>1.4</v>
      </c>
      <c r="J45" s="282">
        <v>73.300000000000011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</row>
    <row r="46" spans="1:95" s="14" customFormat="1" ht="30" hidden="1" customHeight="1" x14ac:dyDescent="0.35">
      <c r="A46" s="708"/>
      <c r="B46" s="101">
        <v>2002</v>
      </c>
      <c r="C46" s="283"/>
      <c r="D46" s="283"/>
      <c r="E46" s="283"/>
      <c r="F46" s="283"/>
      <c r="G46" s="283"/>
      <c r="H46" s="283"/>
      <c r="I46" s="283"/>
      <c r="J46" s="283"/>
    </row>
    <row r="47" spans="1:95" s="13" customFormat="1" ht="30" hidden="1" customHeight="1" x14ac:dyDescent="0.35">
      <c r="A47" s="708"/>
      <c r="B47" s="100" t="s">
        <v>21</v>
      </c>
      <c r="C47" s="281">
        <v>58.8</v>
      </c>
      <c r="D47" s="281">
        <v>54.4</v>
      </c>
      <c r="E47" s="281">
        <v>4.4000000000000004</v>
      </c>
      <c r="F47" s="281">
        <v>1.9</v>
      </c>
      <c r="G47" s="281">
        <v>0</v>
      </c>
      <c r="H47" s="281">
        <v>0.7</v>
      </c>
      <c r="I47" s="281">
        <v>2.2000000000000002</v>
      </c>
      <c r="J47" s="281">
        <v>61.7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</row>
    <row r="48" spans="1:95" s="13" customFormat="1" ht="30" hidden="1" customHeight="1" x14ac:dyDescent="0.35">
      <c r="A48" s="708"/>
      <c r="B48" s="99" t="s">
        <v>20</v>
      </c>
      <c r="C48" s="282">
        <v>84.4</v>
      </c>
      <c r="D48" s="282">
        <v>49</v>
      </c>
      <c r="E48" s="282">
        <v>35.4</v>
      </c>
      <c r="F48" s="282">
        <v>0</v>
      </c>
      <c r="G48" s="282">
        <v>35.4</v>
      </c>
      <c r="H48" s="282">
        <v>0.2</v>
      </c>
      <c r="I48" s="282">
        <v>2</v>
      </c>
      <c r="J48" s="282">
        <v>86.600000000000009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</row>
    <row r="49" spans="1:95" s="13" customFormat="1" ht="30" hidden="1" customHeight="1" x14ac:dyDescent="0.35">
      <c r="A49" s="708"/>
      <c r="B49" s="100" t="s">
        <v>19</v>
      </c>
      <c r="C49" s="281">
        <v>48</v>
      </c>
      <c r="D49" s="281">
        <v>48</v>
      </c>
      <c r="E49" s="281">
        <v>0</v>
      </c>
      <c r="F49" s="281">
        <v>0</v>
      </c>
      <c r="G49" s="281">
        <v>0</v>
      </c>
      <c r="H49" s="281">
        <v>0</v>
      </c>
      <c r="I49" s="281">
        <v>0.9</v>
      </c>
      <c r="J49" s="281">
        <v>48.9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</row>
    <row r="50" spans="1:95" s="13" customFormat="1" ht="30" hidden="1" customHeight="1" x14ac:dyDescent="0.35">
      <c r="A50" s="708"/>
      <c r="B50" s="99" t="s">
        <v>18</v>
      </c>
      <c r="C50" s="282">
        <v>142</v>
      </c>
      <c r="D50" s="282">
        <v>65.7</v>
      </c>
      <c r="E50" s="282">
        <v>76.3</v>
      </c>
      <c r="F50" s="282">
        <v>12</v>
      </c>
      <c r="G50" s="282">
        <v>63.7</v>
      </c>
      <c r="H50" s="282">
        <v>20.8</v>
      </c>
      <c r="I50" s="282">
        <v>2.5</v>
      </c>
      <c r="J50" s="282">
        <v>165.3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</row>
    <row r="51" spans="1:95" s="14" customFormat="1" ht="30" hidden="1" customHeight="1" x14ac:dyDescent="0.35">
      <c r="A51" s="708"/>
      <c r="B51" s="101">
        <v>2003</v>
      </c>
      <c r="C51" s="283"/>
      <c r="D51" s="283"/>
      <c r="E51" s="283"/>
      <c r="F51" s="283"/>
      <c r="G51" s="283"/>
      <c r="H51" s="283"/>
      <c r="I51" s="283"/>
      <c r="J51" s="283"/>
    </row>
    <row r="52" spans="1:95" s="13" customFormat="1" ht="30" hidden="1" customHeight="1" x14ac:dyDescent="0.35">
      <c r="A52" s="708"/>
      <c r="B52" s="100" t="s">
        <v>21</v>
      </c>
      <c r="C52" s="281">
        <v>166.9</v>
      </c>
      <c r="D52" s="281">
        <v>49</v>
      </c>
      <c r="E52" s="281">
        <v>117.9</v>
      </c>
      <c r="F52" s="281">
        <v>3.2</v>
      </c>
      <c r="G52" s="281">
        <v>114.7</v>
      </c>
      <c r="H52" s="281">
        <v>0</v>
      </c>
      <c r="I52" s="281">
        <v>2.2000000000000002</v>
      </c>
      <c r="J52" s="281">
        <v>169.1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</row>
    <row r="53" spans="1:95" s="13" customFormat="1" ht="30" hidden="1" customHeight="1" x14ac:dyDescent="0.35">
      <c r="A53" s="708"/>
      <c r="B53" s="99" t="s">
        <v>20</v>
      </c>
      <c r="C53" s="282">
        <v>517.4</v>
      </c>
      <c r="D53" s="282">
        <v>101.7</v>
      </c>
      <c r="E53" s="282">
        <v>415.7</v>
      </c>
      <c r="F53" s="282">
        <v>38.200000000000003</v>
      </c>
      <c r="G53" s="282">
        <v>377.5</v>
      </c>
      <c r="H53" s="282">
        <v>0</v>
      </c>
      <c r="I53" s="282">
        <v>8.6</v>
      </c>
      <c r="J53" s="282">
        <v>526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</row>
    <row r="54" spans="1:95" s="13" customFormat="1" ht="30" hidden="1" customHeight="1" x14ac:dyDescent="0.35">
      <c r="A54" s="708"/>
      <c r="B54" s="100" t="s">
        <v>19</v>
      </c>
      <c r="C54" s="281">
        <v>112.1</v>
      </c>
      <c r="D54" s="281">
        <v>52</v>
      </c>
      <c r="E54" s="281">
        <v>60.1</v>
      </c>
      <c r="F54" s="281">
        <v>21.9</v>
      </c>
      <c r="G54" s="281">
        <v>38.200000000000003</v>
      </c>
      <c r="H54" s="281">
        <v>0</v>
      </c>
      <c r="I54" s="281">
        <v>0.5</v>
      </c>
      <c r="J54" s="281">
        <v>112.6</v>
      </c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</row>
    <row r="55" spans="1:95" s="13" customFormat="1" ht="30" hidden="1" customHeight="1" x14ac:dyDescent="0.35">
      <c r="A55" s="708"/>
      <c r="B55" s="99" t="s">
        <v>18</v>
      </c>
      <c r="C55" s="282">
        <v>159.30000000000001</v>
      </c>
      <c r="D55" s="282">
        <v>129.4</v>
      </c>
      <c r="E55" s="282">
        <v>29.9</v>
      </c>
      <c r="F55" s="282">
        <v>6.9</v>
      </c>
      <c r="G55" s="282">
        <v>23</v>
      </c>
      <c r="H55" s="282">
        <v>28.4</v>
      </c>
      <c r="I55" s="282">
        <v>1.9</v>
      </c>
      <c r="J55" s="282">
        <v>189.60000000000002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</row>
    <row r="56" spans="1:95" s="14" customFormat="1" ht="30" hidden="1" customHeight="1" x14ac:dyDescent="0.35">
      <c r="A56" s="708"/>
      <c r="B56" s="101">
        <v>2004</v>
      </c>
      <c r="C56" s="283"/>
      <c r="D56" s="283"/>
      <c r="E56" s="283"/>
      <c r="F56" s="283"/>
      <c r="G56" s="283"/>
      <c r="H56" s="283"/>
      <c r="I56" s="283"/>
      <c r="J56" s="283"/>
    </row>
    <row r="57" spans="1:95" s="13" customFormat="1" ht="30" hidden="1" customHeight="1" x14ac:dyDescent="0.35">
      <c r="A57" s="708"/>
      <c r="B57" s="100" t="s">
        <v>21</v>
      </c>
      <c r="C57" s="281">
        <v>259.7</v>
      </c>
      <c r="D57" s="281">
        <v>118.2</v>
      </c>
      <c r="E57" s="281">
        <v>141.5</v>
      </c>
      <c r="F57" s="281">
        <v>10.5</v>
      </c>
      <c r="G57" s="281">
        <v>120.8</v>
      </c>
      <c r="H57" s="281">
        <v>13.4</v>
      </c>
      <c r="I57" s="281">
        <v>2.13</v>
      </c>
      <c r="J57" s="281">
        <v>275.22999999999996</v>
      </c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</row>
    <row r="58" spans="1:95" s="13" customFormat="1" ht="30" hidden="1" customHeight="1" x14ac:dyDescent="0.35">
      <c r="A58" s="708"/>
      <c r="B58" s="99" t="s">
        <v>20</v>
      </c>
      <c r="C58" s="282">
        <v>157.19999999999999</v>
      </c>
      <c r="D58" s="282">
        <v>63.3</v>
      </c>
      <c r="E58" s="282">
        <v>93.9</v>
      </c>
      <c r="F58" s="282">
        <v>0</v>
      </c>
      <c r="G58" s="282">
        <v>93.9</v>
      </c>
      <c r="H58" s="282">
        <v>0</v>
      </c>
      <c r="I58" s="282">
        <v>3.2</v>
      </c>
      <c r="J58" s="282">
        <v>160.39999999999998</v>
      </c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</row>
    <row r="59" spans="1:95" s="13" customFormat="1" ht="30" hidden="1" customHeight="1" x14ac:dyDescent="0.35">
      <c r="A59" s="708"/>
      <c r="B59" s="100" t="s">
        <v>19</v>
      </c>
      <c r="C59" s="281">
        <v>347.6</v>
      </c>
      <c r="D59" s="281">
        <v>180.7</v>
      </c>
      <c r="E59" s="281">
        <v>166.9</v>
      </c>
      <c r="F59" s="281">
        <v>0.24</v>
      </c>
      <c r="G59" s="281">
        <v>165.6</v>
      </c>
      <c r="H59" s="281">
        <v>0</v>
      </c>
      <c r="I59" s="281">
        <v>1.7</v>
      </c>
      <c r="J59" s="281">
        <v>349.3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</row>
    <row r="60" spans="1:95" s="13" customFormat="1" ht="30" hidden="1" customHeight="1" x14ac:dyDescent="0.35">
      <c r="A60" s="708"/>
      <c r="B60" s="99" t="s">
        <v>18</v>
      </c>
      <c r="C60" s="282">
        <v>152.6</v>
      </c>
      <c r="D60" s="282">
        <v>128.19999999999999</v>
      </c>
      <c r="E60" s="282">
        <v>24.4</v>
      </c>
      <c r="F60" s="282">
        <v>1.411</v>
      </c>
      <c r="G60" s="282">
        <v>23</v>
      </c>
      <c r="H60" s="282">
        <v>5.7</v>
      </c>
      <c r="I60" s="282">
        <v>2.6</v>
      </c>
      <c r="J60" s="282">
        <v>160.89999999999998</v>
      </c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</row>
    <row r="61" spans="1:95" s="14" customFormat="1" ht="30" hidden="1" customHeight="1" x14ac:dyDescent="0.35">
      <c r="A61" s="708"/>
      <c r="B61" s="101">
        <v>2005</v>
      </c>
      <c r="C61" s="283"/>
      <c r="D61" s="283"/>
      <c r="E61" s="283"/>
      <c r="F61" s="283"/>
      <c r="G61" s="283"/>
      <c r="H61" s="283"/>
      <c r="I61" s="283"/>
      <c r="J61" s="283"/>
    </row>
    <row r="62" spans="1:95" s="13" customFormat="1" ht="30" hidden="1" customHeight="1" x14ac:dyDescent="0.35">
      <c r="A62" s="708"/>
      <c r="B62" s="100" t="s">
        <v>21</v>
      </c>
      <c r="C62" s="281">
        <v>134.4</v>
      </c>
      <c r="D62" s="281">
        <v>105.3</v>
      </c>
      <c r="E62" s="281">
        <v>29.1</v>
      </c>
      <c r="F62" s="281">
        <v>29.1</v>
      </c>
      <c r="G62" s="281">
        <v>0</v>
      </c>
      <c r="H62" s="281">
        <v>0</v>
      </c>
      <c r="I62" s="281">
        <v>1.2</v>
      </c>
      <c r="J62" s="281">
        <v>135.6</v>
      </c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</row>
    <row r="63" spans="1:95" s="13" customFormat="1" ht="30" hidden="1" customHeight="1" x14ac:dyDescent="0.35">
      <c r="A63" s="708"/>
      <c r="B63" s="99" t="s">
        <v>20</v>
      </c>
      <c r="C63" s="282">
        <v>115.8</v>
      </c>
      <c r="D63" s="282">
        <v>109.2</v>
      </c>
      <c r="E63" s="282">
        <v>6.6</v>
      </c>
      <c r="F63" s="282">
        <v>6.6</v>
      </c>
      <c r="G63" s="282">
        <v>0</v>
      </c>
      <c r="H63" s="282">
        <v>13.7</v>
      </c>
      <c r="I63" s="282">
        <v>2.4</v>
      </c>
      <c r="J63" s="282">
        <v>131.9</v>
      </c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</row>
    <row r="64" spans="1:95" s="13" customFormat="1" ht="30" hidden="1" customHeight="1" x14ac:dyDescent="0.35">
      <c r="A64" s="708"/>
      <c r="B64" s="100" t="s">
        <v>19</v>
      </c>
      <c r="C64" s="281">
        <v>194.8</v>
      </c>
      <c r="D64" s="281">
        <v>47.2</v>
      </c>
      <c r="E64" s="281">
        <v>147.6</v>
      </c>
      <c r="F64" s="281">
        <v>14.5</v>
      </c>
      <c r="G64" s="281">
        <v>133.1</v>
      </c>
      <c r="H64" s="281">
        <v>0.9</v>
      </c>
      <c r="I64" s="281">
        <v>1.8</v>
      </c>
      <c r="J64" s="281">
        <v>197.50000000000003</v>
      </c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</row>
    <row r="65" spans="1:95" s="13" customFormat="1" ht="30" hidden="1" customHeight="1" x14ac:dyDescent="0.35">
      <c r="A65" s="708"/>
      <c r="B65" s="99" t="s">
        <v>18</v>
      </c>
      <c r="C65" s="282">
        <v>65.3</v>
      </c>
      <c r="D65" s="282">
        <v>47.3</v>
      </c>
      <c r="E65" s="282">
        <v>18</v>
      </c>
      <c r="F65" s="282">
        <v>12.6</v>
      </c>
      <c r="G65" s="282">
        <v>0</v>
      </c>
      <c r="H65" s="282">
        <v>0</v>
      </c>
      <c r="I65" s="282">
        <v>2.9</v>
      </c>
      <c r="J65" s="282">
        <v>68.2</v>
      </c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</row>
    <row r="66" spans="1:95" s="14" customFormat="1" ht="30" hidden="1" customHeight="1" x14ac:dyDescent="0.35">
      <c r="A66" s="708"/>
      <c r="B66" s="101">
        <v>2006</v>
      </c>
      <c r="C66" s="283"/>
      <c r="D66" s="283"/>
      <c r="E66" s="283"/>
      <c r="F66" s="283"/>
      <c r="G66" s="283"/>
      <c r="H66" s="283"/>
      <c r="I66" s="283"/>
      <c r="J66" s="283"/>
    </row>
    <row r="67" spans="1:95" s="13" customFormat="1" ht="30" hidden="1" customHeight="1" x14ac:dyDescent="0.35">
      <c r="A67" s="708"/>
      <c r="B67" s="100" t="s">
        <v>21</v>
      </c>
      <c r="C67" s="281">
        <v>59.6</v>
      </c>
      <c r="D67" s="281">
        <v>47.2</v>
      </c>
      <c r="E67" s="281">
        <v>12.4</v>
      </c>
      <c r="F67" s="281">
        <v>9.4</v>
      </c>
      <c r="G67" s="281">
        <v>0</v>
      </c>
      <c r="H67" s="281">
        <v>8.4</v>
      </c>
      <c r="I67" s="281">
        <v>1.7</v>
      </c>
      <c r="J67" s="281">
        <v>69.7</v>
      </c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</row>
    <row r="68" spans="1:95" s="13" customFormat="1" ht="30" hidden="1" customHeight="1" x14ac:dyDescent="0.35">
      <c r="A68" s="708"/>
      <c r="B68" s="99" t="s">
        <v>20</v>
      </c>
      <c r="C68" s="282">
        <v>59.4</v>
      </c>
      <c r="D68" s="282">
        <v>47.4</v>
      </c>
      <c r="E68" s="282">
        <v>12</v>
      </c>
      <c r="F68" s="282">
        <v>2.1</v>
      </c>
      <c r="G68" s="282">
        <v>0</v>
      </c>
      <c r="H68" s="282">
        <v>7.1</v>
      </c>
      <c r="I68" s="282">
        <v>1.6</v>
      </c>
      <c r="J68" s="282">
        <v>68.099999999999994</v>
      </c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</row>
    <row r="69" spans="1:95" s="13" customFormat="1" ht="30" hidden="1" customHeight="1" x14ac:dyDescent="0.35">
      <c r="A69" s="708"/>
      <c r="B69" s="100" t="s">
        <v>19</v>
      </c>
      <c r="C69" s="281">
        <v>150.9</v>
      </c>
      <c r="D69" s="281">
        <v>47.2</v>
      </c>
      <c r="E69" s="281">
        <v>103.7</v>
      </c>
      <c r="F69" s="281">
        <v>0</v>
      </c>
      <c r="G69" s="281">
        <v>82.6</v>
      </c>
      <c r="H69" s="281">
        <v>0.14000000000000001</v>
      </c>
      <c r="I69" s="281">
        <v>0.85</v>
      </c>
      <c r="J69" s="281">
        <v>151.88999999999999</v>
      </c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</row>
    <row r="70" spans="1:95" s="13" customFormat="1" ht="30" hidden="1" customHeight="1" x14ac:dyDescent="0.35">
      <c r="A70" s="708"/>
      <c r="B70" s="99" t="s">
        <v>18</v>
      </c>
      <c r="C70" s="282">
        <v>287.67</v>
      </c>
      <c r="D70" s="282">
        <v>244.27</v>
      </c>
      <c r="E70" s="282">
        <v>43.4</v>
      </c>
      <c r="F70" s="282">
        <v>7.97</v>
      </c>
      <c r="G70" s="282">
        <v>35.450000000000003</v>
      </c>
      <c r="H70" s="282">
        <v>18.77</v>
      </c>
      <c r="I70" s="282">
        <v>2.7</v>
      </c>
      <c r="J70" s="282">
        <v>309.14</v>
      </c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</row>
    <row r="71" spans="1:95" s="14" customFormat="1" ht="30" hidden="1" customHeight="1" x14ac:dyDescent="0.35">
      <c r="A71" s="708"/>
      <c r="B71" s="101">
        <v>2007</v>
      </c>
      <c r="C71" s="283"/>
      <c r="D71" s="283"/>
      <c r="E71" s="283"/>
      <c r="F71" s="283"/>
      <c r="G71" s="283"/>
      <c r="H71" s="283"/>
      <c r="I71" s="283"/>
      <c r="J71" s="283"/>
    </row>
    <row r="72" spans="1:95" s="13" customFormat="1" ht="30" hidden="1" customHeight="1" x14ac:dyDescent="0.35">
      <c r="A72" s="708"/>
      <c r="B72" s="100" t="s">
        <v>21</v>
      </c>
      <c r="C72" s="281">
        <v>46.1</v>
      </c>
      <c r="D72" s="281">
        <v>0</v>
      </c>
      <c r="E72" s="281">
        <v>46.1</v>
      </c>
      <c r="F72" s="281">
        <v>6.6</v>
      </c>
      <c r="G72" s="281">
        <v>24.7</v>
      </c>
      <c r="H72" s="281">
        <v>11</v>
      </c>
      <c r="I72" s="281">
        <v>1.6</v>
      </c>
      <c r="J72" s="281">
        <v>58.7</v>
      </c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</row>
    <row r="73" spans="1:95" s="13" customFormat="1" ht="30" hidden="1" customHeight="1" x14ac:dyDescent="0.35">
      <c r="A73" s="708"/>
      <c r="B73" s="99" t="s">
        <v>20</v>
      </c>
      <c r="C73" s="282">
        <v>53.2</v>
      </c>
      <c r="D73" s="282">
        <v>0</v>
      </c>
      <c r="E73" s="282">
        <v>53.2</v>
      </c>
      <c r="F73" s="282">
        <v>8.5</v>
      </c>
      <c r="G73" s="282">
        <v>24.7</v>
      </c>
      <c r="H73" s="282">
        <v>5.3</v>
      </c>
      <c r="I73" s="282">
        <v>17.2</v>
      </c>
      <c r="J73" s="282">
        <v>75.7</v>
      </c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</row>
    <row r="74" spans="1:95" s="13" customFormat="1" ht="30" hidden="1" customHeight="1" x14ac:dyDescent="0.35">
      <c r="A74" s="708"/>
      <c r="B74" s="100" t="s">
        <v>19</v>
      </c>
      <c r="C74" s="281">
        <v>39</v>
      </c>
      <c r="D74" s="281">
        <v>0</v>
      </c>
      <c r="E74" s="281">
        <v>39</v>
      </c>
      <c r="F74" s="281">
        <v>3.3</v>
      </c>
      <c r="G74" s="281">
        <v>24.7</v>
      </c>
      <c r="H74" s="281">
        <v>5.9</v>
      </c>
      <c r="I74" s="281">
        <v>4.4000000000000004</v>
      </c>
      <c r="J74" s="281">
        <v>49.3</v>
      </c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</row>
    <row r="75" spans="1:95" s="13" customFormat="1" ht="30" hidden="1" customHeight="1" x14ac:dyDescent="0.35">
      <c r="A75" s="708"/>
      <c r="B75" s="99" t="s">
        <v>18</v>
      </c>
      <c r="C75" s="282">
        <v>122.4</v>
      </c>
      <c r="D75" s="282">
        <v>0</v>
      </c>
      <c r="E75" s="282">
        <v>122.4</v>
      </c>
      <c r="F75" s="282">
        <v>1.9</v>
      </c>
      <c r="G75" s="282">
        <v>106.9</v>
      </c>
      <c r="H75" s="282">
        <v>20.9</v>
      </c>
      <c r="I75" s="282">
        <v>0.9</v>
      </c>
      <c r="J75" s="282">
        <v>144.20000000000002</v>
      </c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</row>
    <row r="76" spans="1:95" s="14" customFormat="1" ht="30" hidden="1" customHeight="1" x14ac:dyDescent="0.35">
      <c r="A76" s="708"/>
      <c r="B76" s="101">
        <v>2008</v>
      </c>
      <c r="C76" s="283"/>
      <c r="D76" s="283"/>
      <c r="E76" s="283"/>
      <c r="F76" s="283"/>
      <c r="G76" s="283"/>
      <c r="H76" s="283"/>
      <c r="I76" s="283"/>
      <c r="J76" s="283"/>
    </row>
    <row r="77" spans="1:95" s="13" customFormat="1" ht="30" hidden="1" customHeight="1" x14ac:dyDescent="0.35">
      <c r="A77" s="708"/>
      <c r="B77" s="100" t="s">
        <v>21</v>
      </c>
      <c r="C77" s="281">
        <v>66.2</v>
      </c>
      <c r="D77" s="281">
        <v>0</v>
      </c>
      <c r="E77" s="281">
        <v>66.2</v>
      </c>
      <c r="F77" s="281">
        <v>12.4</v>
      </c>
      <c r="G77" s="281">
        <v>35</v>
      </c>
      <c r="H77" s="281">
        <v>34</v>
      </c>
      <c r="I77" s="281">
        <v>16.5</v>
      </c>
      <c r="J77" s="281">
        <v>116.7</v>
      </c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</row>
    <row r="78" spans="1:95" s="13" customFormat="1" ht="30" hidden="1" customHeight="1" x14ac:dyDescent="0.35">
      <c r="A78" s="708"/>
      <c r="B78" s="99" t="s">
        <v>20</v>
      </c>
      <c r="C78" s="282">
        <v>481.09999999999997</v>
      </c>
      <c r="D78" s="282">
        <v>425.4</v>
      </c>
      <c r="E78" s="282">
        <v>55.7</v>
      </c>
      <c r="F78" s="282">
        <v>1.6</v>
      </c>
      <c r="G78" s="282">
        <v>35</v>
      </c>
      <c r="H78" s="282">
        <v>17.399999999999999</v>
      </c>
      <c r="I78" s="282">
        <v>2.2000000000000002</v>
      </c>
      <c r="J78" s="282">
        <v>500.69999999999993</v>
      </c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</row>
    <row r="79" spans="1:95" s="13" customFormat="1" ht="30" hidden="1" customHeight="1" x14ac:dyDescent="0.35">
      <c r="A79" s="708"/>
      <c r="B79" s="100" t="s">
        <v>19</v>
      </c>
      <c r="C79" s="281">
        <v>55.9</v>
      </c>
      <c r="D79" s="281">
        <v>0</v>
      </c>
      <c r="E79" s="281">
        <v>55.9</v>
      </c>
      <c r="F79" s="281">
        <v>0</v>
      </c>
      <c r="G79" s="281">
        <v>35</v>
      </c>
      <c r="H79" s="281">
        <v>17.3</v>
      </c>
      <c r="I79" s="281">
        <v>0.3</v>
      </c>
      <c r="J79" s="281">
        <v>73.5</v>
      </c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</row>
    <row r="80" spans="1:95" s="13" customFormat="1" ht="30" hidden="1" customHeight="1" x14ac:dyDescent="0.35">
      <c r="A80" s="708"/>
      <c r="B80" s="99" t="s">
        <v>18</v>
      </c>
      <c r="C80" s="282">
        <v>231</v>
      </c>
      <c r="D80" s="282">
        <v>0</v>
      </c>
      <c r="E80" s="282">
        <v>231</v>
      </c>
      <c r="F80" s="282">
        <v>1.4</v>
      </c>
      <c r="G80" s="282">
        <v>209.4</v>
      </c>
      <c r="H80" s="282">
        <v>16.3</v>
      </c>
      <c r="I80" s="282">
        <v>1.9</v>
      </c>
      <c r="J80" s="282">
        <v>249.20000000000002</v>
      </c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</row>
    <row r="81" spans="1:95" s="14" customFormat="1" ht="30" hidden="1" customHeight="1" x14ac:dyDescent="0.35">
      <c r="A81" s="708"/>
      <c r="B81" s="101">
        <v>2009</v>
      </c>
      <c r="C81" s="283"/>
      <c r="D81" s="283"/>
      <c r="E81" s="283"/>
      <c r="F81" s="283"/>
      <c r="G81" s="283"/>
      <c r="H81" s="283"/>
      <c r="I81" s="283"/>
      <c r="J81" s="283"/>
    </row>
    <row r="82" spans="1:95" s="13" customFormat="1" ht="30" hidden="1" customHeight="1" x14ac:dyDescent="0.35">
      <c r="A82" s="708"/>
      <c r="B82" s="100" t="s">
        <v>21</v>
      </c>
      <c r="C82" s="281">
        <v>66.400000000000006</v>
      </c>
      <c r="D82" s="281">
        <v>0</v>
      </c>
      <c r="E82" s="281">
        <v>66.400000000000006</v>
      </c>
      <c r="F82" s="281">
        <v>5.0999999999999996</v>
      </c>
      <c r="G82" s="281">
        <v>35</v>
      </c>
      <c r="H82" s="281">
        <v>26.2</v>
      </c>
      <c r="I82" s="281">
        <v>0.6</v>
      </c>
      <c r="J82" s="281">
        <v>93.2</v>
      </c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</row>
    <row r="83" spans="1:95" s="13" customFormat="1" ht="30" hidden="1" customHeight="1" x14ac:dyDescent="0.35">
      <c r="A83" s="708"/>
      <c r="B83" s="99" t="s">
        <v>20</v>
      </c>
      <c r="C83" s="282">
        <v>113.69999999999999</v>
      </c>
      <c r="D83" s="282">
        <v>0</v>
      </c>
      <c r="E83" s="282">
        <v>113.69999999999999</v>
      </c>
      <c r="F83" s="282">
        <v>4.0999999999999996</v>
      </c>
      <c r="G83" s="282">
        <v>84.6</v>
      </c>
      <c r="H83" s="282">
        <v>0</v>
      </c>
      <c r="I83" s="282">
        <v>1.4</v>
      </c>
      <c r="J83" s="282">
        <v>115.1</v>
      </c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</row>
    <row r="84" spans="1:95" s="13" customFormat="1" ht="30" hidden="1" customHeight="1" x14ac:dyDescent="0.35">
      <c r="A84" s="708"/>
      <c r="B84" s="100" t="s">
        <v>19</v>
      </c>
      <c r="C84" s="281">
        <v>77.8</v>
      </c>
      <c r="D84" s="281">
        <v>0</v>
      </c>
      <c r="E84" s="281">
        <v>77.8</v>
      </c>
      <c r="F84" s="281">
        <v>2.4</v>
      </c>
      <c r="G84" s="281">
        <v>35</v>
      </c>
      <c r="H84" s="281">
        <v>5.3</v>
      </c>
      <c r="I84" s="281">
        <v>1.8</v>
      </c>
      <c r="J84" s="281">
        <v>84.899999999999991</v>
      </c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</row>
    <row r="85" spans="1:95" s="13" customFormat="1" ht="30" hidden="1" customHeight="1" x14ac:dyDescent="0.35">
      <c r="A85" s="708"/>
      <c r="B85" s="99" t="s">
        <v>18</v>
      </c>
      <c r="C85" s="282">
        <v>340.6</v>
      </c>
      <c r="D85" s="282">
        <v>0</v>
      </c>
      <c r="E85" s="282">
        <v>340.6</v>
      </c>
      <c r="F85" s="282">
        <v>0.4</v>
      </c>
      <c r="G85" s="282">
        <v>148.1</v>
      </c>
      <c r="H85" s="282">
        <v>13.2</v>
      </c>
      <c r="I85" s="282">
        <v>37</v>
      </c>
      <c r="J85" s="282">
        <v>390.8</v>
      </c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</row>
    <row r="86" spans="1:95" s="14" customFormat="1" ht="30" hidden="1" customHeight="1" x14ac:dyDescent="0.35">
      <c r="A86" s="708"/>
      <c r="B86" s="101">
        <v>2010</v>
      </c>
      <c r="C86" s="283"/>
      <c r="D86" s="283"/>
      <c r="E86" s="283"/>
      <c r="F86" s="283"/>
      <c r="G86" s="283"/>
      <c r="H86" s="283"/>
      <c r="I86" s="283"/>
      <c r="J86" s="283"/>
    </row>
    <row r="87" spans="1:95" s="13" customFormat="1" ht="30" hidden="1" customHeight="1" x14ac:dyDescent="0.35">
      <c r="A87" s="708"/>
      <c r="B87" s="100" t="s">
        <v>21</v>
      </c>
      <c r="C87" s="281">
        <v>205.3</v>
      </c>
      <c r="D87" s="281">
        <v>141.80000000000001</v>
      </c>
      <c r="E87" s="281">
        <v>63.5</v>
      </c>
      <c r="F87" s="281">
        <v>4.3</v>
      </c>
      <c r="G87" s="281">
        <v>35</v>
      </c>
      <c r="H87" s="281">
        <v>59.4</v>
      </c>
      <c r="I87" s="281">
        <v>0.5</v>
      </c>
      <c r="J87" s="281">
        <v>265.2</v>
      </c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</row>
    <row r="88" spans="1:95" s="13" customFormat="1" ht="30" hidden="1" customHeight="1" x14ac:dyDescent="0.35">
      <c r="A88" s="708"/>
      <c r="B88" s="99" t="s">
        <v>20</v>
      </c>
      <c r="C88" s="282">
        <v>54.5</v>
      </c>
      <c r="D88" s="282">
        <v>0</v>
      </c>
      <c r="E88" s="282">
        <v>54.5</v>
      </c>
      <c r="F88" s="282">
        <v>0</v>
      </c>
      <c r="G88" s="282">
        <v>47.3</v>
      </c>
      <c r="H88" s="282">
        <v>6.4</v>
      </c>
      <c r="I88" s="282">
        <v>1.2</v>
      </c>
      <c r="J88" s="282">
        <v>62.1</v>
      </c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</row>
    <row r="89" spans="1:95" s="13" customFormat="1" ht="30" hidden="1" customHeight="1" x14ac:dyDescent="0.35">
      <c r="A89" s="708"/>
      <c r="B89" s="100" t="s">
        <v>19</v>
      </c>
      <c r="C89" s="281">
        <v>217.44</v>
      </c>
      <c r="D89" s="281">
        <v>141.9</v>
      </c>
      <c r="E89" s="281">
        <v>75.539999999999992</v>
      </c>
      <c r="F89" s="281">
        <v>0.04</v>
      </c>
      <c r="G89" s="281">
        <v>43.4</v>
      </c>
      <c r="H89" s="281">
        <v>6</v>
      </c>
      <c r="I89" s="281">
        <v>1.9</v>
      </c>
      <c r="J89" s="281">
        <v>225.34</v>
      </c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</row>
    <row r="90" spans="1:95" s="13" customFormat="1" ht="30" hidden="1" customHeight="1" x14ac:dyDescent="0.35">
      <c r="A90" s="708"/>
      <c r="B90" s="99" t="s">
        <v>18</v>
      </c>
      <c r="C90" s="282">
        <v>200.3</v>
      </c>
      <c r="D90" s="282">
        <v>0</v>
      </c>
      <c r="E90" s="282">
        <v>200.3</v>
      </c>
      <c r="F90" s="282">
        <v>11.3</v>
      </c>
      <c r="G90" s="282">
        <v>154.9</v>
      </c>
      <c r="H90" s="282">
        <v>26.1</v>
      </c>
      <c r="I90" s="282">
        <v>2.8</v>
      </c>
      <c r="J90" s="282">
        <v>229.20000000000002</v>
      </c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</row>
    <row r="91" spans="1:95" s="14" customFormat="1" ht="30" hidden="1" customHeight="1" x14ac:dyDescent="0.35">
      <c r="A91" s="708"/>
      <c r="B91" s="101">
        <v>2011</v>
      </c>
      <c r="C91" s="283"/>
      <c r="D91" s="283"/>
      <c r="E91" s="283"/>
      <c r="F91" s="283"/>
      <c r="G91" s="283"/>
      <c r="H91" s="283"/>
      <c r="I91" s="283"/>
      <c r="J91" s="283"/>
    </row>
    <row r="92" spans="1:95" s="13" customFormat="1" ht="30" hidden="1" customHeight="1" x14ac:dyDescent="0.35">
      <c r="A92" s="708"/>
      <c r="B92" s="100" t="s">
        <v>21</v>
      </c>
      <c r="C92" s="281">
        <v>53.4</v>
      </c>
      <c r="D92" s="281">
        <v>0</v>
      </c>
      <c r="E92" s="281">
        <v>53.4</v>
      </c>
      <c r="F92" s="281">
        <v>3.4</v>
      </c>
      <c r="G92" s="281">
        <v>50</v>
      </c>
      <c r="H92" s="281">
        <v>28.6</v>
      </c>
      <c r="I92" s="281">
        <v>2.1</v>
      </c>
      <c r="J92" s="281">
        <v>84.1</v>
      </c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</row>
    <row r="93" spans="1:95" s="13" customFormat="1" ht="30" hidden="1" customHeight="1" x14ac:dyDescent="0.35">
      <c r="A93" s="708"/>
      <c r="B93" s="99" t="s">
        <v>20</v>
      </c>
      <c r="C93" s="282">
        <v>347.3</v>
      </c>
      <c r="D93" s="282">
        <v>283.60000000000002</v>
      </c>
      <c r="E93" s="282">
        <v>63.7</v>
      </c>
      <c r="F93" s="282">
        <v>5</v>
      </c>
      <c r="G93" s="282">
        <v>58.7</v>
      </c>
      <c r="H93" s="282">
        <v>12</v>
      </c>
      <c r="I93" s="282">
        <v>3</v>
      </c>
      <c r="J93" s="282">
        <v>362.3</v>
      </c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</row>
    <row r="94" spans="1:95" s="13" customFormat="1" ht="30" hidden="1" customHeight="1" x14ac:dyDescent="0.35">
      <c r="A94" s="708"/>
      <c r="B94" s="100" t="s">
        <v>19</v>
      </c>
      <c r="C94" s="281">
        <v>757.2</v>
      </c>
      <c r="D94" s="281">
        <v>709</v>
      </c>
      <c r="E94" s="281">
        <v>48.2</v>
      </c>
      <c r="F94" s="281">
        <v>0</v>
      </c>
      <c r="G94" s="281">
        <v>48.2</v>
      </c>
      <c r="H94" s="281">
        <v>6</v>
      </c>
      <c r="I94" s="281">
        <v>1</v>
      </c>
      <c r="J94" s="281">
        <v>764.2</v>
      </c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</row>
    <row r="95" spans="1:95" s="13" customFormat="1" ht="30" hidden="1" customHeight="1" x14ac:dyDescent="0.35">
      <c r="A95" s="708"/>
      <c r="B95" s="99" t="s">
        <v>18</v>
      </c>
      <c r="C95" s="282">
        <v>165.5</v>
      </c>
      <c r="D95" s="282">
        <v>0</v>
      </c>
      <c r="E95" s="282">
        <v>165.5</v>
      </c>
      <c r="F95" s="282">
        <v>0</v>
      </c>
      <c r="G95" s="282">
        <v>165.5</v>
      </c>
      <c r="H95" s="282">
        <v>56.6</v>
      </c>
      <c r="I95" s="282">
        <v>0.4</v>
      </c>
      <c r="J95" s="282">
        <v>222.5</v>
      </c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</row>
    <row r="96" spans="1:95" s="14" customFormat="1" ht="30" hidden="1" customHeight="1" x14ac:dyDescent="0.35">
      <c r="A96" s="708"/>
      <c r="B96" s="101">
        <v>2012</v>
      </c>
      <c r="C96" s="283"/>
      <c r="D96" s="283"/>
      <c r="E96" s="283"/>
      <c r="F96" s="283"/>
      <c r="G96" s="283"/>
      <c r="H96" s="283"/>
      <c r="I96" s="283"/>
      <c r="J96" s="283"/>
    </row>
    <row r="97" spans="1:95" s="13" customFormat="1" ht="30" hidden="1" customHeight="1" x14ac:dyDescent="0.35">
      <c r="A97" s="708"/>
      <c r="B97" s="100" t="s">
        <v>21</v>
      </c>
      <c r="C97" s="281">
        <v>52.8</v>
      </c>
      <c r="D97" s="281">
        <v>0</v>
      </c>
      <c r="E97" s="281">
        <v>52.8</v>
      </c>
      <c r="F97" s="281">
        <v>0.1</v>
      </c>
      <c r="G97" s="281">
        <v>44.5</v>
      </c>
      <c r="H97" s="281">
        <v>15.6</v>
      </c>
      <c r="I97" s="281">
        <v>1</v>
      </c>
      <c r="J97" s="281">
        <v>69.399999999999991</v>
      </c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</row>
    <row r="98" spans="1:95" s="13" customFormat="1" ht="30" hidden="1" customHeight="1" x14ac:dyDescent="0.35">
      <c r="A98" s="708"/>
      <c r="B98" s="99" t="s">
        <v>20</v>
      </c>
      <c r="C98" s="282">
        <v>49.84</v>
      </c>
      <c r="D98" s="282">
        <v>0</v>
      </c>
      <c r="E98" s="282">
        <v>49.84</v>
      </c>
      <c r="F98" s="282">
        <v>2.84</v>
      </c>
      <c r="G98" s="282">
        <v>38</v>
      </c>
      <c r="H98" s="282">
        <v>16.8</v>
      </c>
      <c r="I98" s="282">
        <v>2.1</v>
      </c>
      <c r="J98" s="282">
        <v>68.739999999999995</v>
      </c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</row>
    <row r="99" spans="1:95" s="13" customFormat="1" ht="30" hidden="1" customHeight="1" x14ac:dyDescent="0.35">
      <c r="A99" s="708"/>
      <c r="B99" s="100" t="s">
        <v>19</v>
      </c>
      <c r="C99" s="281">
        <v>109.8</v>
      </c>
      <c r="D99" s="281">
        <v>0</v>
      </c>
      <c r="E99" s="281">
        <v>109.8</v>
      </c>
      <c r="F99" s="281">
        <v>0</v>
      </c>
      <c r="G99" s="281">
        <v>101.6</v>
      </c>
      <c r="H99" s="281">
        <v>14.3</v>
      </c>
      <c r="I99" s="281">
        <v>1.3</v>
      </c>
      <c r="J99" s="281">
        <v>125.39999999999999</v>
      </c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</row>
    <row r="100" spans="1:95" s="13" customFormat="1" ht="30" hidden="1" customHeight="1" x14ac:dyDescent="0.35">
      <c r="A100" s="708"/>
      <c r="B100" s="99" t="s">
        <v>18</v>
      </c>
      <c r="C100" s="282">
        <v>721.19999999999993</v>
      </c>
      <c r="D100" s="282">
        <v>531.79999999999995</v>
      </c>
      <c r="E100" s="282">
        <v>189.4</v>
      </c>
      <c r="F100" s="282">
        <v>4</v>
      </c>
      <c r="G100" s="282">
        <v>173.1</v>
      </c>
      <c r="H100" s="282">
        <v>63.7</v>
      </c>
      <c r="I100" s="282">
        <v>1.2</v>
      </c>
      <c r="J100" s="282">
        <v>786.1</v>
      </c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</row>
    <row r="101" spans="1:95" s="14" customFormat="1" ht="30" hidden="1" customHeight="1" x14ac:dyDescent="0.35">
      <c r="A101" s="708"/>
      <c r="B101" s="101">
        <v>2013</v>
      </c>
      <c r="C101" s="283"/>
      <c r="D101" s="283"/>
      <c r="E101" s="283"/>
      <c r="F101" s="283"/>
      <c r="G101" s="283"/>
      <c r="H101" s="283"/>
      <c r="I101" s="283"/>
      <c r="J101" s="283"/>
    </row>
    <row r="102" spans="1:95" s="13" customFormat="1" ht="30" hidden="1" customHeight="1" x14ac:dyDescent="0.35">
      <c r="A102" s="708"/>
      <c r="B102" s="100" t="s">
        <v>21</v>
      </c>
      <c r="C102" s="281">
        <v>913</v>
      </c>
      <c r="D102" s="281">
        <v>876.3</v>
      </c>
      <c r="E102" s="281">
        <v>36.700000000000003</v>
      </c>
      <c r="F102" s="281">
        <v>0.6</v>
      </c>
      <c r="G102" s="281">
        <v>30</v>
      </c>
      <c r="H102" s="281">
        <v>10</v>
      </c>
      <c r="I102" s="281">
        <v>1.7</v>
      </c>
      <c r="J102" s="281">
        <v>924.7</v>
      </c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</row>
    <row r="103" spans="1:95" s="13" customFormat="1" ht="30" hidden="1" customHeight="1" x14ac:dyDescent="0.35">
      <c r="A103" s="708"/>
      <c r="B103" s="99" t="s">
        <v>20</v>
      </c>
      <c r="C103" s="282">
        <v>441.2</v>
      </c>
      <c r="D103" s="282">
        <v>248.2</v>
      </c>
      <c r="E103" s="282">
        <v>193</v>
      </c>
      <c r="F103" s="282">
        <v>6.5</v>
      </c>
      <c r="G103" s="282">
        <v>176.8</v>
      </c>
      <c r="H103" s="282">
        <v>17</v>
      </c>
      <c r="I103" s="282">
        <v>2.4</v>
      </c>
      <c r="J103" s="282">
        <v>460.59999999999997</v>
      </c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</row>
    <row r="104" spans="1:95" s="13" customFormat="1" ht="30" hidden="1" customHeight="1" x14ac:dyDescent="0.35">
      <c r="A104" s="708"/>
      <c r="B104" s="100" t="s">
        <v>19</v>
      </c>
      <c r="C104" s="281">
        <v>73.3</v>
      </c>
      <c r="D104" s="281">
        <v>24.2</v>
      </c>
      <c r="E104" s="281">
        <v>49.099999999999994</v>
      </c>
      <c r="F104" s="281">
        <v>2</v>
      </c>
      <c r="G104" s="281">
        <v>38.9</v>
      </c>
      <c r="H104" s="281">
        <v>25.8</v>
      </c>
      <c r="I104" s="281">
        <v>0.8</v>
      </c>
      <c r="J104" s="281">
        <v>99.899999999999991</v>
      </c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</row>
    <row r="105" spans="1:95" s="13" customFormat="1" ht="30" hidden="1" customHeight="1" x14ac:dyDescent="0.35">
      <c r="A105" s="708"/>
      <c r="B105" s="99" t="s">
        <v>18</v>
      </c>
      <c r="C105" s="282">
        <v>64.099999999999994</v>
      </c>
      <c r="D105" s="282">
        <v>30</v>
      </c>
      <c r="E105" s="282">
        <v>34.1</v>
      </c>
      <c r="F105" s="282">
        <v>2.1</v>
      </c>
      <c r="G105" s="282">
        <v>16.600000000000001</v>
      </c>
      <c r="H105" s="282">
        <v>70.5</v>
      </c>
      <c r="I105" s="282">
        <v>1</v>
      </c>
      <c r="J105" s="282">
        <v>135.6</v>
      </c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</row>
    <row r="106" spans="1:95" s="14" customFormat="1" ht="30" hidden="1" customHeight="1" x14ac:dyDescent="0.35">
      <c r="A106" s="708"/>
      <c r="B106" s="101">
        <v>2014</v>
      </c>
      <c r="C106" s="283"/>
      <c r="D106" s="283"/>
      <c r="E106" s="283"/>
      <c r="F106" s="283"/>
      <c r="G106" s="283"/>
      <c r="H106" s="283"/>
      <c r="I106" s="283"/>
      <c r="J106" s="283"/>
    </row>
    <row r="107" spans="1:95" s="13" customFormat="1" ht="30" hidden="1" customHeight="1" x14ac:dyDescent="0.35">
      <c r="A107" s="708"/>
      <c r="B107" s="100" t="s">
        <v>21</v>
      </c>
      <c r="C107" s="281">
        <v>195.20000000000002</v>
      </c>
      <c r="D107" s="281">
        <v>30.4</v>
      </c>
      <c r="E107" s="281">
        <v>164.8</v>
      </c>
      <c r="F107" s="281">
        <v>4.3</v>
      </c>
      <c r="G107" s="281">
        <v>160.5</v>
      </c>
      <c r="H107" s="281">
        <v>10</v>
      </c>
      <c r="I107" s="281">
        <v>30</v>
      </c>
      <c r="J107" s="281">
        <v>235.20000000000002</v>
      </c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</row>
    <row r="108" spans="1:95" s="13" customFormat="1" ht="30" hidden="1" customHeight="1" x14ac:dyDescent="0.35">
      <c r="A108" s="708"/>
      <c r="B108" s="99" t="s">
        <v>20</v>
      </c>
      <c r="C108" s="282">
        <v>145.5</v>
      </c>
      <c r="D108" s="282">
        <v>104.9</v>
      </c>
      <c r="E108" s="282">
        <v>40.6</v>
      </c>
      <c r="F108" s="282">
        <v>0</v>
      </c>
      <c r="G108" s="282">
        <v>40.6</v>
      </c>
      <c r="H108" s="282">
        <v>21.8</v>
      </c>
      <c r="I108" s="282">
        <v>2.2999999999999998</v>
      </c>
      <c r="J108" s="282">
        <v>169.60000000000002</v>
      </c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</row>
    <row r="109" spans="1:95" s="13" customFormat="1" ht="30" hidden="1" customHeight="1" x14ac:dyDescent="0.35">
      <c r="A109" s="708"/>
      <c r="B109" s="100" t="s">
        <v>19</v>
      </c>
      <c r="C109" s="281">
        <v>415.40000000000003</v>
      </c>
      <c r="D109" s="281">
        <v>128.30000000000001</v>
      </c>
      <c r="E109" s="281">
        <v>287.10000000000002</v>
      </c>
      <c r="F109" s="281">
        <v>0</v>
      </c>
      <c r="G109" s="281">
        <v>37.1</v>
      </c>
      <c r="H109" s="281">
        <v>25</v>
      </c>
      <c r="I109" s="281">
        <v>2.2999999999999998</v>
      </c>
      <c r="J109" s="281">
        <v>442.70000000000005</v>
      </c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</row>
    <row r="110" spans="1:95" s="13" customFormat="1" ht="30" hidden="1" customHeight="1" x14ac:dyDescent="0.35">
      <c r="A110" s="708"/>
      <c r="B110" s="99" t="s">
        <v>18</v>
      </c>
      <c r="C110" s="282">
        <v>451.5</v>
      </c>
      <c r="D110" s="282">
        <v>40.4</v>
      </c>
      <c r="E110" s="282">
        <v>411.1</v>
      </c>
      <c r="F110" s="282">
        <v>0</v>
      </c>
      <c r="G110" s="282">
        <v>306.60000000000002</v>
      </c>
      <c r="H110" s="282">
        <v>40.799999999999997</v>
      </c>
      <c r="I110" s="282">
        <v>2.4</v>
      </c>
      <c r="J110" s="282">
        <v>494.7</v>
      </c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</row>
    <row r="111" spans="1:95" s="14" customFormat="1" ht="30" hidden="1" customHeight="1" x14ac:dyDescent="0.35">
      <c r="A111" s="708"/>
      <c r="B111" s="101">
        <v>2015</v>
      </c>
      <c r="C111" s="283"/>
      <c r="D111" s="283"/>
      <c r="E111" s="283"/>
      <c r="F111" s="283"/>
      <c r="G111" s="283"/>
      <c r="H111" s="283"/>
      <c r="I111" s="283"/>
      <c r="J111" s="283"/>
    </row>
    <row r="112" spans="1:95" s="13" customFormat="1" ht="30" hidden="1" customHeight="1" x14ac:dyDescent="0.35">
      <c r="A112" s="708"/>
      <c r="B112" s="100" t="s">
        <v>21</v>
      </c>
      <c r="C112" s="281">
        <v>120.19999999999999</v>
      </c>
      <c r="D112" s="281">
        <v>38.4</v>
      </c>
      <c r="E112" s="281">
        <v>81.8</v>
      </c>
      <c r="F112" s="281">
        <v>0</v>
      </c>
      <c r="G112" s="281">
        <v>75.7</v>
      </c>
      <c r="H112" s="281">
        <v>9.3000000000000007</v>
      </c>
      <c r="I112" s="281">
        <v>1.7</v>
      </c>
      <c r="J112" s="281">
        <v>131.19999999999999</v>
      </c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</row>
    <row r="113" spans="1:95" s="13" customFormat="1" ht="30" hidden="1" customHeight="1" x14ac:dyDescent="0.35">
      <c r="A113" s="708"/>
      <c r="B113" s="99" t="s">
        <v>20</v>
      </c>
      <c r="C113" s="282">
        <v>128.4</v>
      </c>
      <c r="D113" s="282">
        <v>81.2</v>
      </c>
      <c r="E113" s="282">
        <v>47.2</v>
      </c>
      <c r="F113" s="282">
        <v>0</v>
      </c>
      <c r="G113" s="282">
        <v>35</v>
      </c>
      <c r="H113" s="282">
        <v>3.9</v>
      </c>
      <c r="I113" s="282">
        <v>1.9</v>
      </c>
      <c r="J113" s="282">
        <v>134.20000000000002</v>
      </c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</row>
    <row r="114" spans="1:95" s="13" customFormat="1" ht="30" hidden="1" customHeight="1" x14ac:dyDescent="0.35">
      <c r="A114" s="708"/>
      <c r="B114" s="100" t="s">
        <v>19</v>
      </c>
      <c r="C114" s="281">
        <v>58</v>
      </c>
      <c r="D114" s="281">
        <v>22.1</v>
      </c>
      <c r="E114" s="281">
        <v>35.9</v>
      </c>
      <c r="F114" s="281">
        <v>0</v>
      </c>
      <c r="G114" s="281">
        <v>35</v>
      </c>
      <c r="H114" s="281">
        <v>20.2</v>
      </c>
      <c r="I114" s="281">
        <v>1.2</v>
      </c>
      <c r="J114" s="281">
        <v>79.400000000000006</v>
      </c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</row>
    <row r="115" spans="1:95" s="13" customFormat="1" ht="30" hidden="1" customHeight="1" x14ac:dyDescent="0.35">
      <c r="A115" s="708"/>
      <c r="B115" s="99" t="s">
        <v>18</v>
      </c>
      <c r="C115" s="282">
        <v>476.70000000000005</v>
      </c>
      <c r="D115" s="282">
        <v>262.10000000000002</v>
      </c>
      <c r="E115" s="282">
        <v>214.6</v>
      </c>
      <c r="F115" s="282">
        <v>0</v>
      </c>
      <c r="G115" s="282">
        <v>199.7</v>
      </c>
      <c r="H115" s="282">
        <v>23.3</v>
      </c>
      <c r="I115" s="282">
        <v>1</v>
      </c>
      <c r="J115" s="282">
        <v>501.00000000000006</v>
      </c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</row>
    <row r="116" spans="1:95" s="14" customFormat="1" ht="30" hidden="1" customHeight="1" x14ac:dyDescent="0.35">
      <c r="A116" s="708"/>
      <c r="B116" s="101">
        <v>2016</v>
      </c>
      <c r="C116" s="283"/>
      <c r="D116" s="283"/>
      <c r="E116" s="283"/>
      <c r="F116" s="283"/>
      <c r="G116" s="283"/>
      <c r="H116" s="283"/>
      <c r="I116" s="283"/>
      <c r="J116" s="283"/>
    </row>
    <row r="117" spans="1:95" s="13" customFormat="1" ht="30" hidden="1" customHeight="1" x14ac:dyDescent="0.35">
      <c r="A117" s="708"/>
      <c r="B117" s="100" t="s">
        <v>21</v>
      </c>
      <c r="C117" s="281">
        <v>97.4</v>
      </c>
      <c r="D117" s="281">
        <v>33.5</v>
      </c>
      <c r="E117" s="281">
        <v>63.900000000000006</v>
      </c>
      <c r="F117" s="281">
        <v>0</v>
      </c>
      <c r="G117" s="281">
        <v>54.2</v>
      </c>
      <c r="H117" s="281">
        <v>1.9</v>
      </c>
      <c r="I117" s="281">
        <v>3.1</v>
      </c>
      <c r="J117" s="281">
        <v>102.4</v>
      </c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</row>
    <row r="118" spans="1:95" s="13" customFormat="1" ht="30" hidden="1" customHeight="1" x14ac:dyDescent="0.35">
      <c r="A118" s="708"/>
      <c r="B118" s="99" t="s">
        <v>20</v>
      </c>
      <c r="C118" s="282">
        <v>123.4</v>
      </c>
      <c r="D118" s="282">
        <v>52.4</v>
      </c>
      <c r="E118" s="282">
        <v>71</v>
      </c>
      <c r="F118" s="282">
        <v>0</v>
      </c>
      <c r="G118" s="282">
        <v>57.3</v>
      </c>
      <c r="H118" s="282">
        <v>0.2</v>
      </c>
      <c r="I118" s="282">
        <v>4</v>
      </c>
      <c r="J118" s="282">
        <v>127.60000000000001</v>
      </c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</row>
    <row r="119" spans="1:95" s="13" customFormat="1" ht="30" hidden="1" customHeight="1" x14ac:dyDescent="0.35">
      <c r="A119" s="708"/>
      <c r="B119" s="100" t="s">
        <v>19</v>
      </c>
      <c r="C119" s="281">
        <v>130.80000000000001</v>
      </c>
      <c r="D119" s="281">
        <v>74.3</v>
      </c>
      <c r="E119" s="281">
        <v>56.5</v>
      </c>
      <c r="F119" s="281">
        <v>12.8</v>
      </c>
      <c r="G119" s="281">
        <v>41.9</v>
      </c>
      <c r="H119" s="281">
        <v>9.8000000000000007</v>
      </c>
      <c r="I119" s="281">
        <v>6</v>
      </c>
      <c r="J119" s="281">
        <v>146.60000000000002</v>
      </c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</row>
    <row r="120" spans="1:95" s="13" customFormat="1" ht="30" hidden="1" customHeight="1" x14ac:dyDescent="0.35">
      <c r="A120" s="708"/>
      <c r="B120" s="99" t="s">
        <v>18</v>
      </c>
      <c r="C120" s="282">
        <v>449.8</v>
      </c>
      <c r="D120" s="282">
        <v>13.3</v>
      </c>
      <c r="E120" s="282">
        <v>436.5</v>
      </c>
      <c r="F120" s="282">
        <v>3.3</v>
      </c>
      <c r="G120" s="282">
        <v>377.4</v>
      </c>
      <c r="H120" s="282">
        <v>55.9</v>
      </c>
      <c r="I120" s="282">
        <v>9.1999999999999993</v>
      </c>
      <c r="J120" s="282">
        <v>514.9</v>
      </c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</row>
    <row r="121" spans="1:95" s="14" customFormat="1" ht="30" hidden="1" customHeight="1" x14ac:dyDescent="0.35">
      <c r="A121" s="708"/>
      <c r="B121" s="101">
        <v>2017</v>
      </c>
      <c r="C121" s="283"/>
      <c r="D121" s="283"/>
      <c r="E121" s="283"/>
      <c r="F121" s="283"/>
      <c r="G121" s="283"/>
      <c r="H121" s="283"/>
      <c r="I121" s="283"/>
      <c r="J121" s="283"/>
    </row>
    <row r="122" spans="1:95" s="13" customFormat="1" ht="30" hidden="1" customHeight="1" x14ac:dyDescent="0.35">
      <c r="A122" s="708"/>
      <c r="B122" s="100" t="s">
        <v>21</v>
      </c>
      <c r="C122" s="281">
        <v>88.300000000000011</v>
      </c>
      <c r="D122" s="281">
        <v>41.2</v>
      </c>
      <c r="E122" s="281">
        <v>47.1</v>
      </c>
      <c r="F122" s="281">
        <v>0</v>
      </c>
      <c r="G122" s="281">
        <v>35</v>
      </c>
      <c r="H122" s="281">
        <v>0.1</v>
      </c>
      <c r="I122" s="281">
        <v>3</v>
      </c>
      <c r="J122" s="281">
        <v>91.4</v>
      </c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</row>
    <row r="123" spans="1:95" s="13" customFormat="1" ht="30" hidden="1" customHeight="1" x14ac:dyDescent="0.35">
      <c r="A123" s="708"/>
      <c r="B123" s="99" t="s">
        <v>20</v>
      </c>
      <c r="C123" s="282">
        <v>81.099999999999994</v>
      </c>
      <c r="D123" s="282">
        <v>32.9</v>
      </c>
      <c r="E123" s="282">
        <v>48.2</v>
      </c>
      <c r="F123" s="282">
        <v>0</v>
      </c>
      <c r="G123" s="282">
        <v>43.9</v>
      </c>
      <c r="H123" s="282">
        <v>1.8</v>
      </c>
      <c r="I123" s="282">
        <v>3.6</v>
      </c>
      <c r="J123" s="282">
        <v>86.499999999999986</v>
      </c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</row>
    <row r="124" spans="1:95" s="13" customFormat="1" ht="30" hidden="1" customHeight="1" x14ac:dyDescent="0.35">
      <c r="A124" s="708"/>
      <c r="B124" s="100" t="s">
        <v>19</v>
      </c>
      <c r="C124" s="281">
        <v>62.400000000000006</v>
      </c>
      <c r="D124" s="281">
        <v>17.8</v>
      </c>
      <c r="E124" s="281">
        <v>44.6</v>
      </c>
      <c r="F124" s="281">
        <v>0</v>
      </c>
      <c r="G124" s="281">
        <v>43.9</v>
      </c>
      <c r="H124" s="281">
        <v>0</v>
      </c>
      <c r="I124" s="281">
        <v>1.1000000000000001</v>
      </c>
      <c r="J124" s="281">
        <v>63.500000000000007</v>
      </c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</row>
    <row r="125" spans="1:95" s="13" customFormat="1" ht="30" hidden="1" customHeight="1" x14ac:dyDescent="0.35">
      <c r="A125" s="708"/>
      <c r="B125" s="99" t="s">
        <v>18</v>
      </c>
      <c r="C125" s="282">
        <v>461.3</v>
      </c>
      <c r="D125" s="282">
        <v>63.1</v>
      </c>
      <c r="E125" s="282">
        <v>398.2</v>
      </c>
      <c r="F125" s="282">
        <v>6.7</v>
      </c>
      <c r="G125" s="282">
        <v>371.8</v>
      </c>
      <c r="H125" s="282">
        <v>66.7</v>
      </c>
      <c r="I125" s="282">
        <v>8.3000000000000007</v>
      </c>
      <c r="J125" s="282">
        <v>536.29999999999995</v>
      </c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</row>
    <row r="126" spans="1:95" s="14" customFormat="1" ht="30" hidden="1" customHeight="1" x14ac:dyDescent="0.35">
      <c r="A126" s="708"/>
      <c r="B126" s="101" t="s">
        <v>430</v>
      </c>
      <c r="C126" s="283"/>
      <c r="D126" s="283"/>
      <c r="E126" s="283"/>
      <c r="F126" s="283"/>
      <c r="G126" s="283"/>
      <c r="H126" s="283"/>
      <c r="I126" s="283"/>
      <c r="J126" s="283"/>
    </row>
    <row r="127" spans="1:95" s="13" customFormat="1" ht="30" hidden="1" customHeight="1" x14ac:dyDescent="0.35">
      <c r="A127" s="708"/>
      <c r="B127" s="100" t="s">
        <v>21</v>
      </c>
      <c r="C127" s="281">
        <v>77.400000000000006</v>
      </c>
      <c r="D127" s="281">
        <v>20.2</v>
      </c>
      <c r="E127" s="281">
        <v>57.2</v>
      </c>
      <c r="F127" s="281">
        <v>9.8000000000000007</v>
      </c>
      <c r="G127" s="281">
        <v>41.9</v>
      </c>
      <c r="H127" s="281">
        <v>4.4000000000000004</v>
      </c>
      <c r="I127" s="281">
        <v>1.9</v>
      </c>
      <c r="J127" s="281">
        <v>83.700000000000017</v>
      </c>
      <c r="K127" s="16"/>
      <c r="L127" s="16"/>
      <c r="M127" s="16"/>
      <c r="N127" s="16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</row>
    <row r="128" spans="1:95" s="13" customFormat="1" ht="30" hidden="1" customHeight="1" x14ac:dyDescent="0.35">
      <c r="A128" s="708"/>
      <c r="B128" s="99" t="s">
        <v>20</v>
      </c>
      <c r="C128" s="282">
        <v>49.800000000000004</v>
      </c>
      <c r="D128" s="282">
        <v>3.1</v>
      </c>
      <c r="E128" s="282">
        <v>46.7</v>
      </c>
      <c r="F128" s="282">
        <v>0.3</v>
      </c>
      <c r="G128" s="282">
        <v>35</v>
      </c>
      <c r="H128" s="282">
        <v>0.2</v>
      </c>
      <c r="I128" s="282">
        <v>1.7</v>
      </c>
      <c r="J128" s="282">
        <v>51.70000000000001</v>
      </c>
      <c r="K128" s="16"/>
      <c r="L128" s="16"/>
      <c r="M128" s="16"/>
      <c r="N128" s="16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</row>
    <row r="129" spans="1:95" s="13" customFormat="1" ht="30" hidden="1" customHeight="1" x14ac:dyDescent="0.35">
      <c r="A129" s="708"/>
      <c r="B129" s="100" t="s">
        <v>19</v>
      </c>
      <c r="C129" s="281">
        <v>139.30000000000001</v>
      </c>
      <c r="D129" s="281">
        <v>13</v>
      </c>
      <c r="E129" s="281">
        <v>126.3</v>
      </c>
      <c r="F129" s="281">
        <v>0</v>
      </c>
      <c r="G129" s="281">
        <v>35</v>
      </c>
      <c r="H129" s="281">
        <v>1.6</v>
      </c>
      <c r="I129" s="281">
        <v>3.9</v>
      </c>
      <c r="J129" s="281">
        <v>144.80000000000001</v>
      </c>
      <c r="K129" s="16"/>
      <c r="L129" s="16"/>
      <c r="M129" s="16"/>
      <c r="N129" s="16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</row>
    <row r="130" spans="1:95" s="13" customFormat="1" ht="30" hidden="1" customHeight="1" x14ac:dyDescent="0.35">
      <c r="A130" s="708"/>
      <c r="B130" s="99" t="s">
        <v>18</v>
      </c>
      <c r="C130" s="282">
        <v>744.09999999999991</v>
      </c>
      <c r="D130" s="282">
        <v>122.9</v>
      </c>
      <c r="E130" s="282">
        <v>621.19999999999993</v>
      </c>
      <c r="F130" s="282">
        <v>0</v>
      </c>
      <c r="G130" s="282">
        <v>563.29999999999995</v>
      </c>
      <c r="H130" s="282">
        <v>51.7</v>
      </c>
      <c r="I130" s="282">
        <v>3.9</v>
      </c>
      <c r="J130" s="282">
        <v>799.69999999999993</v>
      </c>
      <c r="K130" s="16"/>
      <c r="L130" s="16"/>
      <c r="M130" s="16"/>
      <c r="N130" s="16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</row>
    <row r="131" spans="1:95" s="14" customFormat="1" ht="30" hidden="1" customHeight="1" x14ac:dyDescent="0.35">
      <c r="A131" s="708"/>
      <c r="B131" s="101" t="s">
        <v>431</v>
      </c>
      <c r="C131" s="283"/>
      <c r="D131" s="283"/>
      <c r="E131" s="283"/>
      <c r="F131" s="283"/>
      <c r="G131" s="283"/>
      <c r="H131" s="283"/>
      <c r="I131" s="283"/>
      <c r="J131" s="283"/>
    </row>
    <row r="132" spans="1:95" s="13" customFormat="1" ht="30" hidden="1" customHeight="1" x14ac:dyDescent="0.35">
      <c r="A132" s="708"/>
      <c r="B132" s="100" t="s">
        <v>21</v>
      </c>
      <c r="C132" s="281">
        <v>84.9</v>
      </c>
      <c r="D132" s="281">
        <v>30.9</v>
      </c>
      <c r="E132" s="281">
        <v>54</v>
      </c>
      <c r="F132" s="281">
        <v>0</v>
      </c>
      <c r="G132" s="281">
        <v>35</v>
      </c>
      <c r="H132" s="281">
        <v>3.5</v>
      </c>
      <c r="I132" s="281">
        <v>0.9</v>
      </c>
      <c r="J132" s="281">
        <v>89.300000000000011</v>
      </c>
      <c r="K132" s="16"/>
      <c r="L132" s="16"/>
      <c r="M132" s="16"/>
      <c r="N132" s="16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</row>
    <row r="133" spans="1:95" s="13" customFormat="1" ht="30" hidden="1" customHeight="1" x14ac:dyDescent="0.35">
      <c r="A133" s="708"/>
      <c r="B133" s="99" t="s">
        <v>20</v>
      </c>
      <c r="C133" s="282">
        <v>82.1</v>
      </c>
      <c r="D133" s="282">
        <v>26.9</v>
      </c>
      <c r="E133" s="282">
        <v>55.2</v>
      </c>
      <c r="F133" s="282">
        <v>0</v>
      </c>
      <c r="G133" s="282">
        <v>35</v>
      </c>
      <c r="H133" s="282">
        <v>3.5</v>
      </c>
      <c r="I133" s="282">
        <v>2.8</v>
      </c>
      <c r="J133" s="282">
        <v>88.399999999999991</v>
      </c>
      <c r="K133" s="16"/>
      <c r="L133" s="16"/>
      <c r="M133" s="16"/>
      <c r="N133" s="16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</row>
    <row r="134" spans="1:95" s="13" customFormat="1" ht="30" hidden="1" customHeight="1" x14ac:dyDescent="0.35">
      <c r="A134" s="708"/>
      <c r="B134" s="100" t="s">
        <v>19</v>
      </c>
      <c r="C134" s="281">
        <v>134.19999999999999</v>
      </c>
      <c r="D134" s="281">
        <v>70.2</v>
      </c>
      <c r="E134" s="281">
        <v>64</v>
      </c>
      <c r="F134" s="281">
        <v>0</v>
      </c>
      <c r="G134" s="281">
        <v>35</v>
      </c>
      <c r="H134" s="281">
        <v>2.6</v>
      </c>
      <c r="I134" s="281">
        <v>2.2000000000000002</v>
      </c>
      <c r="J134" s="281">
        <v>138.99999999999997</v>
      </c>
      <c r="K134" s="16"/>
      <c r="L134" s="16"/>
      <c r="M134" s="16"/>
      <c r="N134" s="16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</row>
    <row r="135" spans="1:95" s="13" customFormat="1" ht="30" hidden="1" customHeight="1" x14ac:dyDescent="0.35">
      <c r="A135" s="708"/>
      <c r="B135" s="99" t="s">
        <v>18</v>
      </c>
      <c r="C135" s="282">
        <v>569.79999999999995</v>
      </c>
      <c r="D135" s="282">
        <v>0</v>
      </c>
      <c r="E135" s="282">
        <v>569.79999999999995</v>
      </c>
      <c r="F135" s="282">
        <v>0</v>
      </c>
      <c r="G135" s="282">
        <v>563.29999999999995</v>
      </c>
      <c r="H135" s="282">
        <v>56.4</v>
      </c>
      <c r="I135" s="282">
        <v>1.1000000000000001</v>
      </c>
      <c r="J135" s="282">
        <v>627.29999999999995</v>
      </c>
      <c r="K135" s="16"/>
      <c r="L135" s="16"/>
      <c r="M135" s="16"/>
      <c r="N135" s="16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</row>
    <row r="136" spans="1:95" s="14" customFormat="1" ht="30" hidden="1" customHeight="1" x14ac:dyDescent="0.35">
      <c r="A136" s="708"/>
      <c r="B136" s="101" t="s">
        <v>432</v>
      </c>
      <c r="C136" s="283"/>
      <c r="D136" s="283"/>
      <c r="E136" s="283"/>
      <c r="F136" s="283"/>
      <c r="G136" s="283"/>
      <c r="H136" s="283"/>
      <c r="I136" s="283"/>
      <c r="J136" s="283"/>
    </row>
    <row r="137" spans="1:95" s="13" customFormat="1" ht="30" hidden="1" customHeight="1" x14ac:dyDescent="0.35">
      <c r="A137" s="708"/>
      <c r="B137" s="100" t="s">
        <v>21</v>
      </c>
      <c r="C137" s="281">
        <v>124.80000000000001</v>
      </c>
      <c r="D137" s="281">
        <v>53.6</v>
      </c>
      <c r="E137" s="281">
        <v>71.2</v>
      </c>
      <c r="F137" s="281">
        <v>0</v>
      </c>
      <c r="G137" s="281">
        <v>0</v>
      </c>
      <c r="H137" s="281">
        <v>0.1</v>
      </c>
      <c r="I137" s="281">
        <v>0.9</v>
      </c>
      <c r="J137" s="281">
        <v>125.80000000000001</v>
      </c>
      <c r="K137" s="16"/>
      <c r="L137" s="16"/>
      <c r="M137" s="16"/>
      <c r="N137" s="16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</row>
    <row r="138" spans="1:95" s="13" customFormat="1" ht="30" hidden="1" customHeight="1" x14ac:dyDescent="0.35">
      <c r="A138" s="708"/>
      <c r="B138" s="99" t="s">
        <v>20</v>
      </c>
      <c r="C138" s="282">
        <v>56.7</v>
      </c>
      <c r="D138" s="282">
        <v>0</v>
      </c>
      <c r="E138" s="282">
        <v>56.7</v>
      </c>
      <c r="F138" s="282">
        <v>0</v>
      </c>
      <c r="G138" s="282">
        <v>0</v>
      </c>
      <c r="H138" s="282">
        <v>7.7</v>
      </c>
      <c r="I138" s="282">
        <v>1.3</v>
      </c>
      <c r="J138" s="282">
        <v>65.7</v>
      </c>
      <c r="K138" s="16"/>
      <c r="L138" s="16"/>
      <c r="M138" s="16"/>
      <c r="N138" s="16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</row>
    <row r="139" spans="1:95" s="13" customFormat="1" ht="30" hidden="1" customHeight="1" x14ac:dyDescent="0.35">
      <c r="A139" s="708"/>
      <c r="B139" s="100" t="s">
        <v>19</v>
      </c>
      <c r="C139" s="281">
        <v>624.5</v>
      </c>
      <c r="D139" s="281">
        <v>0</v>
      </c>
      <c r="E139" s="281">
        <v>624.5</v>
      </c>
      <c r="F139" s="281">
        <v>0</v>
      </c>
      <c r="G139" s="281">
        <v>567.1</v>
      </c>
      <c r="H139" s="281">
        <v>8.8000000000000007</v>
      </c>
      <c r="I139" s="281">
        <v>0.8</v>
      </c>
      <c r="J139" s="281">
        <v>634.09999999999991</v>
      </c>
      <c r="K139" s="16"/>
      <c r="L139" s="16"/>
      <c r="M139" s="16"/>
      <c r="N139" s="16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</row>
    <row r="140" spans="1:95" s="13" customFormat="1" ht="30" hidden="1" customHeight="1" x14ac:dyDescent="0.35">
      <c r="A140" s="708"/>
      <c r="B140" s="99" t="s">
        <v>18</v>
      </c>
      <c r="C140" s="282">
        <v>173.6</v>
      </c>
      <c r="D140" s="282">
        <v>0</v>
      </c>
      <c r="E140" s="282">
        <v>173.6</v>
      </c>
      <c r="F140" s="282">
        <v>0</v>
      </c>
      <c r="G140" s="282">
        <v>32.1</v>
      </c>
      <c r="H140" s="282">
        <v>35.5</v>
      </c>
      <c r="I140" s="282">
        <v>3.9</v>
      </c>
      <c r="J140" s="282">
        <v>213</v>
      </c>
      <c r="K140" s="16"/>
      <c r="L140" s="16"/>
      <c r="M140" s="16"/>
      <c r="N140" s="16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</row>
    <row r="141" spans="1:95" s="14" customFormat="1" ht="39.950000000000003" hidden="1" customHeight="1" x14ac:dyDescent="0.35">
      <c r="A141" s="708"/>
      <c r="B141" s="101" t="s">
        <v>433</v>
      </c>
      <c r="C141" s="283"/>
      <c r="D141" s="283"/>
      <c r="E141" s="283"/>
      <c r="F141" s="283"/>
      <c r="G141" s="283"/>
      <c r="H141" s="283"/>
      <c r="I141" s="283"/>
      <c r="J141" s="283"/>
    </row>
    <row r="142" spans="1:95" s="13" customFormat="1" ht="39.950000000000003" hidden="1" customHeight="1" x14ac:dyDescent="0.35">
      <c r="A142" s="708"/>
      <c r="B142" s="100" t="s">
        <v>21</v>
      </c>
      <c r="C142" s="281">
        <v>172.39999999999998</v>
      </c>
      <c r="D142" s="281">
        <v>35.5</v>
      </c>
      <c r="E142" s="281">
        <v>136.89999999999998</v>
      </c>
      <c r="F142" s="281">
        <v>0</v>
      </c>
      <c r="G142" s="281">
        <v>0</v>
      </c>
      <c r="H142" s="281">
        <v>1</v>
      </c>
      <c r="I142" s="281">
        <v>0.8</v>
      </c>
      <c r="J142" s="281">
        <v>174.2</v>
      </c>
      <c r="K142" s="16"/>
      <c r="L142" s="16"/>
      <c r="M142" s="16"/>
      <c r="N142" s="16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</row>
    <row r="143" spans="1:95" s="13" customFormat="1" ht="39.950000000000003" hidden="1" customHeight="1" x14ac:dyDescent="0.35">
      <c r="A143" s="708"/>
      <c r="B143" s="99" t="s">
        <v>20</v>
      </c>
      <c r="C143" s="282">
        <v>72</v>
      </c>
      <c r="D143" s="282">
        <v>0</v>
      </c>
      <c r="E143" s="282">
        <v>72</v>
      </c>
      <c r="F143" s="282">
        <v>0</v>
      </c>
      <c r="G143" s="282">
        <v>0</v>
      </c>
      <c r="H143" s="282">
        <v>0</v>
      </c>
      <c r="I143" s="282">
        <v>1.1000000000000001</v>
      </c>
      <c r="J143" s="282">
        <v>73.099999999999994</v>
      </c>
      <c r="K143" s="16"/>
      <c r="L143" s="16"/>
      <c r="M143" s="16"/>
      <c r="N143" s="16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</row>
    <row r="144" spans="1:95" s="13" customFormat="1" ht="39.950000000000003" hidden="1" customHeight="1" x14ac:dyDescent="0.35">
      <c r="A144" s="708"/>
      <c r="B144" s="100" t="s">
        <v>19</v>
      </c>
      <c r="C144" s="281">
        <v>598.5</v>
      </c>
      <c r="D144" s="281">
        <v>34.700000000000003</v>
      </c>
      <c r="E144" s="281">
        <v>563.79999999999995</v>
      </c>
      <c r="F144" s="281">
        <v>0</v>
      </c>
      <c r="G144" s="281">
        <v>425.4</v>
      </c>
      <c r="H144" s="281">
        <v>20.6</v>
      </c>
      <c r="I144" s="281">
        <v>0.6</v>
      </c>
      <c r="J144" s="281">
        <v>619.70000000000005</v>
      </c>
      <c r="K144" s="16"/>
      <c r="L144" s="16"/>
      <c r="M144" s="16"/>
      <c r="N144" s="16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</row>
    <row r="145" spans="1:95" s="13" customFormat="1" ht="39.950000000000003" hidden="1" customHeight="1" x14ac:dyDescent="0.35">
      <c r="A145" s="708"/>
      <c r="B145" s="99" t="s">
        <v>18</v>
      </c>
      <c r="C145" s="282">
        <v>300</v>
      </c>
      <c r="D145" s="282">
        <v>0</v>
      </c>
      <c r="E145" s="282">
        <v>300</v>
      </c>
      <c r="F145" s="282">
        <v>0</v>
      </c>
      <c r="G145" s="282">
        <v>173.8</v>
      </c>
      <c r="H145" s="282">
        <v>41.7</v>
      </c>
      <c r="I145" s="282">
        <v>0.3</v>
      </c>
      <c r="J145" s="282">
        <v>342</v>
      </c>
      <c r="K145" s="16"/>
      <c r="L145" s="16"/>
      <c r="M145" s="16"/>
      <c r="N145" s="16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</row>
    <row r="146" spans="1:95" s="14" customFormat="1" ht="39.950000000000003" hidden="1" customHeight="1" x14ac:dyDescent="0.35">
      <c r="A146" s="708"/>
      <c r="B146" s="101" t="s">
        <v>434</v>
      </c>
      <c r="C146" s="283"/>
      <c r="D146" s="283"/>
      <c r="E146" s="283"/>
      <c r="F146" s="283"/>
      <c r="G146" s="283"/>
      <c r="H146" s="283"/>
      <c r="I146" s="283"/>
      <c r="J146" s="283"/>
    </row>
    <row r="147" spans="1:95" s="13" customFormat="1" ht="39.950000000000003" hidden="1" customHeight="1" x14ac:dyDescent="0.35">
      <c r="A147" s="708"/>
      <c r="B147" s="100" t="s">
        <v>21</v>
      </c>
      <c r="C147" s="281">
        <v>74.100000000000009</v>
      </c>
      <c r="D147" s="281">
        <v>0</v>
      </c>
      <c r="E147" s="281">
        <v>74.100000000000009</v>
      </c>
      <c r="F147" s="281">
        <v>0</v>
      </c>
      <c r="G147" s="281">
        <v>0</v>
      </c>
      <c r="H147" s="281">
        <v>14.54</v>
      </c>
      <c r="I147" s="281">
        <v>0.9</v>
      </c>
      <c r="J147" s="281">
        <v>89.54000000000002</v>
      </c>
      <c r="K147" s="16"/>
      <c r="L147" s="16"/>
      <c r="M147" s="16"/>
      <c r="N147" s="16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</row>
    <row r="148" spans="1:95" s="13" customFormat="1" ht="39.950000000000003" hidden="1" customHeight="1" x14ac:dyDescent="0.35">
      <c r="A148" s="708"/>
      <c r="B148" s="99" t="s">
        <v>20</v>
      </c>
      <c r="C148" s="282">
        <v>169.7</v>
      </c>
      <c r="D148" s="282">
        <v>35.5</v>
      </c>
      <c r="E148" s="282">
        <v>134.19999999999999</v>
      </c>
      <c r="F148" s="282">
        <v>0</v>
      </c>
      <c r="G148" s="282">
        <v>0</v>
      </c>
      <c r="H148" s="282">
        <v>0</v>
      </c>
      <c r="I148" s="282">
        <v>0.7</v>
      </c>
      <c r="J148" s="282">
        <v>170.39999999999998</v>
      </c>
      <c r="K148" s="16"/>
      <c r="L148" s="16"/>
      <c r="M148" s="16"/>
      <c r="N148" s="16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</row>
    <row r="149" spans="1:95" s="13" customFormat="1" ht="39.950000000000003" hidden="1" customHeight="1" x14ac:dyDescent="0.35">
      <c r="A149" s="708"/>
      <c r="B149" s="100" t="s">
        <v>19</v>
      </c>
      <c r="C149" s="281">
        <v>282.8</v>
      </c>
      <c r="D149" s="281">
        <v>34.700000000000003</v>
      </c>
      <c r="E149" s="281">
        <v>248.1</v>
      </c>
      <c r="F149" s="281">
        <v>0.2</v>
      </c>
      <c r="G149" s="281">
        <v>0</v>
      </c>
      <c r="H149" s="281">
        <v>0</v>
      </c>
      <c r="I149" s="281">
        <v>0.7</v>
      </c>
      <c r="J149" s="281">
        <v>283.5</v>
      </c>
      <c r="K149" s="16"/>
      <c r="L149" s="16"/>
      <c r="M149" s="16"/>
      <c r="N149" s="16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</row>
    <row r="150" spans="1:95" s="13" customFormat="1" ht="39.950000000000003" hidden="1" customHeight="1" x14ac:dyDescent="0.35">
      <c r="A150" s="708"/>
      <c r="B150" s="99" t="s">
        <v>18</v>
      </c>
      <c r="C150" s="282">
        <v>717.6</v>
      </c>
      <c r="D150" s="282">
        <v>0</v>
      </c>
      <c r="E150" s="282">
        <v>717.6</v>
      </c>
      <c r="F150" s="282">
        <v>0</v>
      </c>
      <c r="G150" s="282">
        <v>599.20000000000005</v>
      </c>
      <c r="H150" s="282">
        <v>57.7</v>
      </c>
      <c r="I150" s="282">
        <v>0.9</v>
      </c>
      <c r="J150" s="282">
        <v>776.2</v>
      </c>
      <c r="K150" s="16"/>
      <c r="L150" s="16"/>
      <c r="M150" s="16"/>
      <c r="N150" s="16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</row>
    <row r="151" spans="1:95" s="14" customFormat="1" ht="39.950000000000003" customHeight="1" x14ac:dyDescent="0.35">
      <c r="A151" s="708"/>
      <c r="B151" s="101" t="s">
        <v>435</v>
      </c>
      <c r="C151" s="283"/>
      <c r="D151" s="283"/>
      <c r="E151" s="283"/>
      <c r="F151" s="283"/>
      <c r="G151" s="283"/>
      <c r="H151" s="283"/>
      <c r="I151" s="283"/>
      <c r="J151" s="283"/>
    </row>
    <row r="152" spans="1:95" s="13" customFormat="1" ht="39.950000000000003" customHeight="1" x14ac:dyDescent="0.35">
      <c r="A152" s="708"/>
      <c r="B152" s="100" t="s">
        <v>21</v>
      </c>
      <c r="C152" s="281">
        <f>J152-I152-H152</f>
        <v>142.69999999999999</v>
      </c>
      <c r="D152" s="281">
        <v>0</v>
      </c>
      <c r="E152" s="281">
        <f>C152-D152</f>
        <v>142.69999999999999</v>
      </c>
      <c r="F152" s="281">
        <v>0</v>
      </c>
      <c r="G152" s="281">
        <v>0</v>
      </c>
      <c r="H152" s="281">
        <v>0</v>
      </c>
      <c r="I152" s="281">
        <v>3</v>
      </c>
      <c r="J152" s="281">
        <v>145.69999999999999</v>
      </c>
      <c r="K152" s="687"/>
      <c r="L152" s="687"/>
      <c r="P152" s="236"/>
      <c r="Q152" s="236"/>
      <c r="R152" s="236"/>
      <c r="S152" s="236"/>
      <c r="T152" s="236"/>
      <c r="U152" s="236"/>
      <c r="V152" s="236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</row>
    <row r="153" spans="1:95" s="13" customFormat="1" ht="39.950000000000003" customHeight="1" x14ac:dyDescent="0.35">
      <c r="A153" s="708"/>
      <c r="B153" s="99" t="s">
        <v>20</v>
      </c>
      <c r="C153" s="282">
        <f>J153-I153-H153</f>
        <v>103.2</v>
      </c>
      <c r="D153" s="282">
        <v>0</v>
      </c>
      <c r="E153" s="282">
        <f>C153-D153</f>
        <v>103.2</v>
      </c>
      <c r="F153" s="282">
        <v>0</v>
      </c>
      <c r="G153" s="282">
        <v>0</v>
      </c>
      <c r="H153" s="282">
        <v>3.5</v>
      </c>
      <c r="I153" s="282">
        <v>1.5</v>
      </c>
      <c r="J153" s="282">
        <v>108.2</v>
      </c>
      <c r="K153" s="687"/>
      <c r="L153" s="687"/>
      <c r="P153" s="236"/>
      <c r="Q153" s="236"/>
      <c r="R153" s="236"/>
      <c r="S153" s="236"/>
      <c r="T153" s="236"/>
      <c r="U153" s="236"/>
      <c r="V153" s="236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</row>
    <row r="154" spans="1:95" s="16" customFormat="1" ht="39.950000000000003" customHeight="1" x14ac:dyDescent="0.35">
      <c r="A154" s="708"/>
      <c r="B154" s="100" t="s">
        <v>19</v>
      </c>
      <c r="C154" s="281">
        <f>J154-I154-H154</f>
        <v>157.80000000000001</v>
      </c>
      <c r="D154" s="281">
        <v>0</v>
      </c>
      <c r="E154" s="281">
        <f>C154-D154</f>
        <v>157.80000000000001</v>
      </c>
      <c r="F154" s="281">
        <v>0</v>
      </c>
      <c r="G154" s="281">
        <v>0</v>
      </c>
      <c r="H154" s="281">
        <v>6.5</v>
      </c>
      <c r="I154" s="281">
        <v>3.6</v>
      </c>
      <c r="J154" s="281">
        <v>167.9</v>
      </c>
      <c r="K154" s="687"/>
      <c r="L154" s="687"/>
      <c r="M154" s="13"/>
      <c r="N154" s="13"/>
      <c r="O154" s="13"/>
      <c r="P154" s="237"/>
      <c r="Q154" s="237"/>
      <c r="R154" s="237"/>
      <c r="S154" s="237"/>
      <c r="T154" s="237"/>
      <c r="U154" s="237"/>
      <c r="V154" s="237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</row>
    <row r="155" spans="1:95" s="13" customFormat="1" ht="39.950000000000003" customHeight="1" x14ac:dyDescent="0.35">
      <c r="A155" s="708"/>
      <c r="B155" s="440" t="s">
        <v>18</v>
      </c>
      <c r="C155" s="282">
        <f>J155-I155-H155</f>
        <v>841.7</v>
      </c>
      <c r="D155" s="282">
        <v>34.700000000000003</v>
      </c>
      <c r="E155" s="282">
        <f>C155-D155</f>
        <v>807</v>
      </c>
      <c r="F155" s="282">
        <v>0</v>
      </c>
      <c r="G155" s="282">
        <v>599.20000000000005</v>
      </c>
      <c r="H155" s="282">
        <v>28.6</v>
      </c>
      <c r="I155" s="282">
        <v>1.9</v>
      </c>
      <c r="J155" s="282">
        <v>872.2</v>
      </c>
      <c r="K155" s="687"/>
      <c r="L155" s="687"/>
      <c r="P155" s="236"/>
      <c r="Q155" s="236"/>
      <c r="R155" s="236"/>
      <c r="S155" s="236"/>
      <c r="T155" s="236"/>
      <c r="U155" s="236"/>
      <c r="V155" s="236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</row>
    <row r="156" spans="1:95" s="13" customFormat="1" ht="39.950000000000003" customHeight="1" x14ac:dyDescent="0.35">
      <c r="A156" s="708"/>
      <c r="B156" s="101" t="s">
        <v>535</v>
      </c>
      <c r="C156" s="283"/>
      <c r="D156" s="283"/>
      <c r="E156" s="283"/>
      <c r="F156" s="283"/>
      <c r="G156" s="283"/>
      <c r="H156" s="283"/>
      <c r="I156" s="283"/>
      <c r="J156" s="283"/>
      <c r="K156" s="687"/>
      <c r="L156" s="687"/>
      <c r="P156" s="236"/>
      <c r="Q156" s="236"/>
      <c r="R156" s="236"/>
      <c r="S156" s="236"/>
      <c r="T156" s="236"/>
      <c r="U156" s="236"/>
      <c r="V156" s="236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</row>
    <row r="157" spans="1:95" s="16" customFormat="1" ht="45.75" customHeight="1" x14ac:dyDescent="0.35">
      <c r="A157" s="708"/>
      <c r="B157" s="100" t="s">
        <v>21</v>
      </c>
      <c r="C157" s="281">
        <f>J157-I157-H157</f>
        <v>188.20000000000002</v>
      </c>
      <c r="D157" s="281">
        <v>27.4</v>
      </c>
      <c r="E157" s="281">
        <f>C157-D157</f>
        <v>160.80000000000001</v>
      </c>
      <c r="F157" s="281">
        <v>0</v>
      </c>
      <c r="G157" s="281">
        <v>0</v>
      </c>
      <c r="H157" s="281">
        <v>6.2</v>
      </c>
      <c r="I157" s="281">
        <v>1</v>
      </c>
      <c r="J157" s="281">
        <v>195.4</v>
      </c>
      <c r="K157" s="687"/>
      <c r="L157" s="687"/>
      <c r="M157" s="13"/>
      <c r="N157" s="13"/>
      <c r="O157" s="13"/>
      <c r="P157" s="237"/>
      <c r="Q157" s="237"/>
      <c r="R157" s="237"/>
      <c r="S157" s="237"/>
      <c r="T157" s="237"/>
      <c r="U157" s="237"/>
      <c r="V157" s="237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</row>
    <row r="158" spans="1:95" s="13" customFormat="1" ht="39.950000000000003" customHeight="1" x14ac:dyDescent="0.35">
      <c r="A158" s="708"/>
      <c r="B158" s="99" t="s">
        <v>20</v>
      </c>
      <c r="C158" s="282">
        <f>J158-I158-H158</f>
        <v>149.9</v>
      </c>
      <c r="D158" s="282">
        <v>17.399999999999999</v>
      </c>
      <c r="E158" s="282">
        <f>C158-D158</f>
        <v>132.5</v>
      </c>
      <c r="F158" s="282">
        <v>0</v>
      </c>
      <c r="G158" s="282">
        <v>0</v>
      </c>
      <c r="H158" s="282">
        <v>0</v>
      </c>
      <c r="I158" s="282">
        <v>0.6</v>
      </c>
      <c r="J158" s="282">
        <v>150.5</v>
      </c>
      <c r="K158" s="687"/>
      <c r="L158" s="687"/>
      <c r="M158" s="16"/>
      <c r="N158" s="16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</row>
    <row r="159" spans="1:95" s="16" customFormat="1" ht="39.950000000000003" customHeight="1" x14ac:dyDescent="0.35">
      <c r="A159" s="708"/>
      <c r="B159" s="100" t="s">
        <v>19</v>
      </c>
      <c r="C159" s="281">
        <f>J159-I159-H159</f>
        <v>302.2</v>
      </c>
      <c r="D159" s="281">
        <v>0</v>
      </c>
      <c r="E159" s="281">
        <f>C159-D159</f>
        <v>302.2</v>
      </c>
      <c r="F159" s="281">
        <v>0</v>
      </c>
      <c r="G159" s="281">
        <v>0</v>
      </c>
      <c r="H159" s="281">
        <v>0</v>
      </c>
      <c r="I159" s="281">
        <v>1.2</v>
      </c>
      <c r="J159" s="281">
        <v>303.39999999999998</v>
      </c>
      <c r="K159" s="687"/>
      <c r="L159" s="687"/>
      <c r="M159" s="13"/>
      <c r="N159" s="13"/>
      <c r="O159" s="13"/>
      <c r="P159" s="237"/>
      <c r="Q159" s="237"/>
      <c r="R159" s="237"/>
      <c r="S159" s="237"/>
      <c r="T159" s="237"/>
      <c r="U159" s="237"/>
      <c r="V159" s="237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</row>
    <row r="160" spans="1:95" s="13" customFormat="1" ht="39.950000000000003" customHeight="1" x14ac:dyDescent="0.35">
      <c r="A160" s="708"/>
      <c r="B160" s="440" t="s">
        <v>18</v>
      </c>
      <c r="C160" s="481">
        <f>J160-I160-H160</f>
        <v>946.2</v>
      </c>
      <c r="D160" s="481">
        <v>0</v>
      </c>
      <c r="E160" s="481">
        <f>C160-D160</f>
        <v>946.2</v>
      </c>
      <c r="F160" s="481">
        <v>0</v>
      </c>
      <c r="G160" s="481">
        <v>599.20000000000005</v>
      </c>
      <c r="H160" s="481">
        <v>15.5</v>
      </c>
      <c r="I160" s="481">
        <v>0</v>
      </c>
      <c r="J160" s="481">
        <v>961.7</v>
      </c>
      <c r="K160" s="687"/>
      <c r="L160" s="687"/>
      <c r="P160" s="236"/>
      <c r="Q160" s="236"/>
      <c r="R160" s="236"/>
      <c r="S160" s="236"/>
      <c r="T160" s="236"/>
      <c r="U160" s="236"/>
      <c r="V160" s="236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</row>
    <row r="161" spans="1:95" s="13" customFormat="1" ht="39.950000000000003" customHeight="1" x14ac:dyDescent="0.35">
      <c r="A161" s="708"/>
      <c r="B161" s="101" t="s">
        <v>630</v>
      </c>
      <c r="C161" s="283"/>
      <c r="D161" s="283"/>
      <c r="E161" s="283"/>
      <c r="F161" s="283"/>
      <c r="G161" s="283"/>
      <c r="H161" s="283"/>
      <c r="I161" s="283"/>
      <c r="J161" s="283"/>
      <c r="K161" s="687"/>
      <c r="L161" s="687"/>
      <c r="P161" s="236"/>
      <c r="Q161" s="236"/>
      <c r="R161" s="236"/>
      <c r="S161" s="236"/>
      <c r="T161" s="236"/>
      <c r="U161" s="236"/>
      <c r="V161" s="236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</row>
    <row r="162" spans="1:95" s="16" customFormat="1" ht="45.75" customHeight="1" x14ac:dyDescent="0.35">
      <c r="A162" s="708"/>
      <c r="B162" s="100" t="s">
        <v>21</v>
      </c>
      <c r="C162" s="281">
        <f>J162-I162-H162</f>
        <v>153.21197499999994</v>
      </c>
      <c r="D162" s="281">
        <v>2.1</v>
      </c>
      <c r="E162" s="281">
        <f>C162-D162</f>
        <v>151.11197499999994</v>
      </c>
      <c r="F162" s="281">
        <v>0</v>
      </c>
      <c r="G162" s="281">
        <v>0</v>
      </c>
      <c r="H162" s="281">
        <v>0</v>
      </c>
      <c r="I162" s="281">
        <v>0.9</v>
      </c>
      <c r="J162" s="281">
        <v>154.11197499999994</v>
      </c>
      <c r="K162" s="687"/>
      <c r="L162" s="687"/>
      <c r="M162" s="13"/>
      <c r="N162" s="13"/>
      <c r="O162" s="13"/>
      <c r="P162" s="237"/>
      <c r="Q162" s="237"/>
      <c r="R162" s="237"/>
      <c r="S162" s="237"/>
      <c r="T162" s="237"/>
      <c r="U162" s="237"/>
      <c r="V162" s="237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</row>
    <row r="163" spans="1:95" s="13" customFormat="1" ht="39.950000000000003" customHeight="1" x14ac:dyDescent="0.35">
      <c r="A163" s="708"/>
      <c r="B163" s="99" t="s">
        <v>20</v>
      </c>
      <c r="C163" s="282">
        <f>J163-I163-H163</f>
        <v>169.01197499999995</v>
      </c>
      <c r="D163" s="282">
        <v>18.5</v>
      </c>
      <c r="E163" s="282">
        <f>C163-D163</f>
        <v>150.51197499999995</v>
      </c>
      <c r="F163" s="282">
        <v>0</v>
      </c>
      <c r="G163" s="282">
        <v>0</v>
      </c>
      <c r="H163" s="282">
        <v>0</v>
      </c>
      <c r="I163" s="282">
        <v>0</v>
      </c>
      <c r="J163" s="282">
        <v>169.01197499999995</v>
      </c>
      <c r="K163" s="687"/>
      <c r="L163" s="687"/>
      <c r="M163" s="16"/>
      <c r="N163" s="16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</row>
    <row r="164" spans="1:95" s="16" customFormat="1" ht="39.950000000000003" customHeight="1" x14ac:dyDescent="0.35">
      <c r="A164" s="708"/>
      <c r="B164" s="100" t="s">
        <v>19</v>
      </c>
      <c r="C164" s="281">
        <f>J164-I164-H164</f>
        <v>169.41197499999993</v>
      </c>
      <c r="D164" s="281">
        <v>0.5</v>
      </c>
      <c r="E164" s="281">
        <f>C164-D164</f>
        <v>168.91197499999993</v>
      </c>
      <c r="F164" s="281">
        <v>0.1</v>
      </c>
      <c r="G164" s="281">
        <v>0</v>
      </c>
      <c r="H164" s="281">
        <v>6.3</v>
      </c>
      <c r="I164" s="281">
        <v>0</v>
      </c>
      <c r="J164" s="281">
        <v>175.71197499999994</v>
      </c>
      <c r="K164" s="687"/>
      <c r="L164" s="687"/>
      <c r="M164" s="13"/>
      <c r="N164" s="13"/>
      <c r="O164" s="13"/>
      <c r="P164" s="237"/>
      <c r="Q164" s="237"/>
      <c r="R164" s="237"/>
      <c r="S164" s="237"/>
      <c r="T164" s="237"/>
      <c r="U164" s="237"/>
      <c r="V164" s="237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</row>
    <row r="165" spans="1:95" s="13" customFormat="1" ht="39.950000000000003" customHeight="1" x14ac:dyDescent="0.35">
      <c r="A165" s="708"/>
      <c r="B165" s="440" t="s">
        <v>18</v>
      </c>
      <c r="C165" s="481">
        <f>J165-I165-H165</f>
        <v>770.61197499999992</v>
      </c>
      <c r="D165" s="481">
        <v>0.9</v>
      </c>
      <c r="E165" s="481">
        <f>C165-D165</f>
        <v>769.71197499999994</v>
      </c>
      <c r="F165" s="481">
        <v>0.2</v>
      </c>
      <c r="G165" s="481">
        <v>599.20000000000005</v>
      </c>
      <c r="H165" s="481">
        <v>30.6</v>
      </c>
      <c r="I165" s="481">
        <v>0</v>
      </c>
      <c r="J165" s="481">
        <v>801.21197499999994</v>
      </c>
      <c r="K165" s="687"/>
      <c r="L165" s="687"/>
      <c r="P165" s="236"/>
      <c r="Q165" s="236"/>
      <c r="R165" s="236"/>
      <c r="S165" s="236"/>
      <c r="T165" s="236"/>
      <c r="U165" s="236"/>
      <c r="V165" s="236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</row>
    <row r="166" spans="1:95" s="13" customFormat="1" ht="39.950000000000003" customHeight="1" x14ac:dyDescent="0.35">
      <c r="A166" s="708"/>
      <c r="B166" s="101" t="s">
        <v>767</v>
      </c>
      <c r="C166" s="283"/>
      <c r="D166" s="283"/>
      <c r="E166" s="283"/>
      <c r="F166" s="283"/>
      <c r="G166" s="283"/>
      <c r="H166" s="283"/>
      <c r="I166" s="283"/>
      <c r="J166" s="283"/>
      <c r="K166" s="687"/>
      <c r="L166" s="687"/>
      <c r="P166" s="236"/>
      <c r="Q166" s="236"/>
      <c r="R166" s="236"/>
      <c r="S166" s="236"/>
      <c r="T166" s="236"/>
      <c r="U166" s="236"/>
      <c r="V166" s="236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</row>
    <row r="167" spans="1:95" s="16" customFormat="1" ht="45.75" customHeight="1" x14ac:dyDescent="0.35">
      <c r="A167" s="708"/>
      <c r="B167" s="100" t="s">
        <v>21</v>
      </c>
      <c r="C167" s="281">
        <f>J167-I167-H167</f>
        <v>16.399999999999999</v>
      </c>
      <c r="D167" s="281">
        <v>2.3000000000000003</v>
      </c>
      <c r="E167" s="281">
        <f>C167-D167</f>
        <v>14.099999999999998</v>
      </c>
      <c r="F167" s="281">
        <v>0</v>
      </c>
      <c r="G167" s="281">
        <v>0</v>
      </c>
      <c r="H167" s="281">
        <v>14.7</v>
      </c>
      <c r="I167" s="281">
        <v>0</v>
      </c>
      <c r="J167" s="281">
        <v>31.099999999999998</v>
      </c>
      <c r="K167" s="687"/>
      <c r="L167" s="687"/>
      <c r="M167" s="13"/>
      <c r="N167" s="13"/>
      <c r="O167" s="13"/>
      <c r="P167" s="237"/>
      <c r="Q167" s="237"/>
      <c r="R167" s="237"/>
      <c r="S167" s="237"/>
      <c r="T167" s="237"/>
      <c r="U167" s="237"/>
      <c r="V167" s="237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</row>
    <row r="168" spans="1:95" s="13" customFormat="1" ht="39.950000000000003" customHeight="1" x14ac:dyDescent="0.35">
      <c r="A168" s="708"/>
      <c r="B168" s="440" t="s">
        <v>20</v>
      </c>
      <c r="C168" s="481">
        <f>J168-I168-H168</f>
        <v>244.3</v>
      </c>
      <c r="D168" s="481">
        <v>88.7</v>
      </c>
      <c r="E168" s="481">
        <f>C168-D168</f>
        <v>155.60000000000002</v>
      </c>
      <c r="F168" s="481">
        <v>0</v>
      </c>
      <c r="G168" s="481">
        <v>0</v>
      </c>
      <c r="H168" s="481">
        <v>0</v>
      </c>
      <c r="I168" s="481">
        <v>0</v>
      </c>
      <c r="J168" s="481">
        <v>244.3</v>
      </c>
      <c r="K168" s="687"/>
      <c r="L168" s="687"/>
      <c r="M168" s="16"/>
      <c r="N168" s="16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</row>
    <row r="169" spans="1:95" ht="9.9499999999999993" customHeight="1" x14ac:dyDescent="0.3"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</row>
    <row r="170" spans="1:95" ht="25.5" x14ac:dyDescent="0.35">
      <c r="B170" s="405" t="s">
        <v>542</v>
      </c>
      <c r="C170" s="484"/>
      <c r="D170" s="484"/>
      <c r="E170" s="484"/>
      <c r="F170" s="484"/>
      <c r="G170" s="484"/>
      <c r="H170" s="484"/>
      <c r="I170" s="484"/>
      <c r="J170" s="394" t="s">
        <v>541</v>
      </c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</row>
    <row r="171" spans="1:95" ht="22.5" x14ac:dyDescent="0.3">
      <c r="E171" s="455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</row>
    <row r="172" spans="1:95" ht="18.75" x14ac:dyDescent="0.3">
      <c r="C172" s="548"/>
      <c r="D172" s="548"/>
      <c r="E172" s="548"/>
      <c r="F172" s="548"/>
      <c r="G172" s="548"/>
      <c r="H172" s="548"/>
      <c r="I172" s="548"/>
      <c r="J172" s="548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</row>
    <row r="173" spans="1:95" ht="18.75" x14ac:dyDescent="0.3">
      <c r="C173" s="548"/>
      <c r="D173" s="548"/>
      <c r="E173" s="548"/>
      <c r="F173" s="548"/>
      <c r="G173" s="548"/>
      <c r="H173" s="548"/>
      <c r="I173" s="548"/>
      <c r="J173" s="548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</row>
    <row r="174" spans="1:95" ht="22.5" x14ac:dyDescent="0.3">
      <c r="E174" s="455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</row>
    <row r="175" spans="1:95" ht="22.5" x14ac:dyDescent="0.3">
      <c r="E175" s="455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</row>
    <row r="176" spans="1:95" ht="22.5" x14ac:dyDescent="0.3">
      <c r="E176" s="455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</row>
    <row r="177" spans="5:95" ht="22.5" x14ac:dyDescent="0.3">
      <c r="E177" s="455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</row>
    <row r="178" spans="5:95" ht="18.75" x14ac:dyDescent="0.3"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</row>
    <row r="179" spans="5:95" ht="18.75" x14ac:dyDescent="0.3"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</row>
    <row r="180" spans="5:95" ht="18.75" x14ac:dyDescent="0.3"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</row>
    <row r="181" spans="5:95" ht="18.75" x14ac:dyDescent="0.3"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</row>
    <row r="182" spans="5:95" ht="18.75" x14ac:dyDescent="0.3"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</row>
    <row r="183" spans="5:95" ht="18.75" x14ac:dyDescent="0.3"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</row>
    <row r="184" spans="5:95" ht="18.75" x14ac:dyDescent="0.3"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</row>
    <row r="185" spans="5:95" ht="18.75" x14ac:dyDescent="0.3"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</row>
    <row r="186" spans="5:95" ht="18.75" x14ac:dyDescent="0.3"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</row>
    <row r="187" spans="5:95" ht="18.75" x14ac:dyDescent="0.3"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</row>
    <row r="188" spans="5:95" ht="18.75" x14ac:dyDescent="0.3"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</row>
    <row r="189" spans="5:95" ht="18.75" x14ac:dyDescent="0.3"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</row>
    <row r="190" spans="5:95" ht="18.75" x14ac:dyDescent="0.3"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</row>
    <row r="191" spans="5:95" ht="18.75" x14ac:dyDescent="0.3"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</row>
    <row r="192" spans="5:95" ht="18.75" x14ac:dyDescent="0.3"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</row>
    <row r="193" spans="33:95" ht="18.75" x14ac:dyDescent="0.3"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</row>
    <row r="194" spans="33:95" ht="18.75" x14ac:dyDescent="0.3"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</row>
    <row r="195" spans="33:95" ht="18.75" x14ac:dyDescent="0.3"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</row>
    <row r="196" spans="33:95" ht="18.75" x14ac:dyDescent="0.3"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</row>
    <row r="197" spans="33:95" ht="18.75" x14ac:dyDescent="0.3"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</row>
    <row r="198" spans="33:95" ht="18.75" x14ac:dyDescent="0.3"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</row>
    <row r="199" spans="33:95" ht="18.75" x14ac:dyDescent="0.3"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</row>
    <row r="200" spans="33:95" ht="18.75" x14ac:dyDescent="0.3"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</row>
    <row r="201" spans="33:95" ht="18.75" x14ac:dyDescent="0.3"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</row>
    <row r="202" spans="33:95" ht="18.75" x14ac:dyDescent="0.3"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</row>
    <row r="284" spans="9:9" x14ac:dyDescent="0.25">
      <c r="I284" s="3">
        <v>128.267</v>
      </c>
    </row>
  </sheetData>
  <mergeCells count="13">
    <mergeCell ref="J6:J8"/>
    <mergeCell ref="D7:D8"/>
    <mergeCell ref="E7:E8"/>
    <mergeCell ref="B2:C2"/>
    <mergeCell ref="D2:I2"/>
    <mergeCell ref="D3:I3"/>
    <mergeCell ref="D4:I4"/>
    <mergeCell ref="B6:B8"/>
    <mergeCell ref="C6:C8"/>
    <mergeCell ref="D6:E6"/>
    <mergeCell ref="F6:G7"/>
    <mergeCell ref="H6:H8"/>
    <mergeCell ref="I6:I8"/>
  </mergeCells>
  <printOptions horizontalCentered="1" verticalCentered="1"/>
  <pageMargins left="0.118110236220472" right="0.118110236220472" top="0.15748031496063" bottom="0.15748031496063" header="0.31496062992126" footer="0.31496062992126"/>
  <pageSetup scale="3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BJ294"/>
  <sheetViews>
    <sheetView rightToLeft="1" zoomScale="40" zoomScaleNormal="40" workbookViewId="0"/>
  </sheetViews>
  <sheetFormatPr defaultColWidth="9.140625" defaultRowHeight="15.75" x14ac:dyDescent="0.25"/>
  <cols>
    <col min="1" max="1" width="10.7109375" style="15" customWidth="1"/>
    <col min="2" max="10" width="30.7109375" style="3" customWidth="1"/>
    <col min="11" max="11" width="12" style="15" bestFit="1" customWidth="1"/>
    <col min="12" max="16384" width="9.140625" style="15"/>
  </cols>
  <sheetData>
    <row r="1" spans="2:62" s="12" customFormat="1" ht="55.5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62" s="411" customFormat="1" ht="40.15" customHeight="1" x14ac:dyDescent="0.25">
      <c r="B2" s="905" t="s">
        <v>440</v>
      </c>
      <c r="C2" s="905"/>
      <c r="D2" s="1004" t="s">
        <v>614</v>
      </c>
      <c r="E2" s="1004"/>
      <c r="F2" s="1004"/>
      <c r="G2" s="1004"/>
      <c r="H2" s="1004"/>
      <c r="I2" s="1005" t="s">
        <v>221</v>
      </c>
      <c r="J2" s="1005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</row>
    <row r="3" spans="2:62" s="424" customFormat="1" ht="40.15" customHeight="1" x14ac:dyDescent="0.25">
      <c r="B3" s="416"/>
      <c r="C3" s="417"/>
      <c r="D3" s="1006" t="s">
        <v>517</v>
      </c>
      <c r="E3" s="1007"/>
      <c r="F3" s="1007"/>
      <c r="G3" s="1007"/>
      <c r="H3" s="1008"/>
      <c r="I3" s="418"/>
      <c r="J3" s="422"/>
      <c r="K3" s="423"/>
      <c r="L3" s="423"/>
      <c r="M3" s="423"/>
      <c r="N3" s="423"/>
      <c r="O3" s="42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2:62" s="424" customFormat="1" ht="40.15" customHeight="1" x14ac:dyDescent="0.25">
      <c r="B4" s="416"/>
      <c r="C4" s="417"/>
      <c r="D4" s="1009" t="s">
        <v>518</v>
      </c>
      <c r="E4" s="1010"/>
      <c r="F4" s="1010"/>
      <c r="G4" s="1010"/>
      <c r="H4" s="1011"/>
      <c r="I4" s="418"/>
      <c r="J4" s="425" t="s">
        <v>44</v>
      </c>
      <c r="K4" s="423"/>
      <c r="L4" s="423"/>
      <c r="M4" s="423"/>
      <c r="N4" s="423"/>
      <c r="O4" s="423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2:62" s="13" customFormat="1" ht="10.15" customHeight="1" x14ac:dyDescent="0.3">
      <c r="B5" s="416"/>
      <c r="C5" s="417"/>
      <c r="D5" s="420"/>
      <c r="E5" s="421"/>
      <c r="F5" s="421"/>
      <c r="G5" s="421"/>
      <c r="H5" s="417"/>
      <c r="I5" s="418"/>
      <c r="J5" s="419"/>
      <c r="K5" s="211"/>
      <c r="L5" s="211"/>
      <c r="M5" s="211"/>
      <c r="N5" s="211"/>
      <c r="O5" s="211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2:62" s="13" customFormat="1" ht="65.25" customHeight="1" x14ac:dyDescent="0.3">
      <c r="B6" s="691"/>
      <c r="C6" s="694" t="s">
        <v>88</v>
      </c>
      <c r="D6" s="692" t="s">
        <v>89</v>
      </c>
      <c r="E6" s="692" t="s">
        <v>87</v>
      </c>
      <c r="F6" s="692" t="s">
        <v>86</v>
      </c>
      <c r="G6" s="692" t="s">
        <v>85</v>
      </c>
      <c r="H6" s="692" t="s">
        <v>84</v>
      </c>
      <c r="I6" s="692" t="s">
        <v>83</v>
      </c>
      <c r="J6" s="432" t="s">
        <v>82</v>
      </c>
      <c r="K6" s="211"/>
      <c r="L6" s="211"/>
      <c r="M6" s="211"/>
      <c r="N6" s="211"/>
      <c r="O6" s="211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2:62" s="13" customFormat="1" ht="20.25" customHeight="1" x14ac:dyDescent="0.3">
      <c r="B7" s="228"/>
      <c r="C7" s="231"/>
      <c r="D7" s="693"/>
      <c r="E7" s="693"/>
      <c r="F7" s="693"/>
      <c r="G7" s="693"/>
      <c r="H7" s="693"/>
      <c r="I7" s="693"/>
      <c r="J7" s="433"/>
      <c r="K7" s="211"/>
      <c r="L7" s="211"/>
      <c r="M7" s="211"/>
      <c r="N7" s="211"/>
      <c r="O7" s="211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2:62" s="13" customFormat="1" ht="58.5" customHeight="1" x14ac:dyDescent="0.3">
      <c r="B8" s="232"/>
      <c r="C8" s="414" t="s">
        <v>91</v>
      </c>
      <c r="D8" s="415" t="s">
        <v>90</v>
      </c>
      <c r="E8" s="415" t="s">
        <v>521</v>
      </c>
      <c r="F8" s="415" t="s">
        <v>513</v>
      </c>
      <c r="G8" s="415" t="s">
        <v>514</v>
      </c>
      <c r="H8" s="415" t="s">
        <v>92</v>
      </c>
      <c r="I8" s="415" t="s">
        <v>515</v>
      </c>
      <c r="J8" s="434" t="s">
        <v>516</v>
      </c>
      <c r="K8" s="211"/>
      <c r="L8" s="211"/>
      <c r="M8" s="211"/>
      <c r="N8" s="211"/>
      <c r="O8" s="211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2:62" s="13" customFormat="1" ht="30" customHeight="1" x14ac:dyDescent="0.3">
      <c r="B9" s="129" t="s">
        <v>216</v>
      </c>
      <c r="C9" s="168"/>
      <c r="D9" s="129"/>
      <c r="E9" s="129"/>
      <c r="F9" s="129"/>
      <c r="G9" s="129"/>
      <c r="H9" s="129"/>
      <c r="I9" s="129"/>
      <c r="J9" s="129"/>
      <c r="K9" s="211"/>
      <c r="L9" s="211"/>
      <c r="M9" s="211"/>
      <c r="N9" s="211"/>
      <c r="O9" s="211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2:62" s="17" customFormat="1" ht="35.1" hidden="1" customHeight="1" x14ac:dyDescent="0.35">
      <c r="B10" s="100">
        <v>2017</v>
      </c>
      <c r="C10" s="171">
        <v>3939.5953086110003</v>
      </c>
      <c r="D10" s="108">
        <v>1514.7351643199997</v>
      </c>
      <c r="E10" s="108">
        <v>731.80618406000008</v>
      </c>
      <c r="F10" s="108">
        <v>834.04743981000013</v>
      </c>
      <c r="G10" s="108">
        <v>318.23695970999995</v>
      </c>
      <c r="H10" s="108">
        <v>210.67581264</v>
      </c>
      <c r="I10" s="108">
        <v>215.13320789000002</v>
      </c>
      <c r="J10" s="108">
        <v>114.960540181</v>
      </c>
      <c r="K10" s="212"/>
      <c r="L10" s="212"/>
      <c r="M10" s="212"/>
      <c r="N10" s="212"/>
      <c r="O10" s="212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</row>
    <row r="11" spans="2:62" s="17" customFormat="1" ht="35.1" hidden="1" customHeight="1" x14ac:dyDescent="0.35">
      <c r="B11" s="99">
        <v>2018</v>
      </c>
      <c r="C11" s="170">
        <v>4417.0686892530002</v>
      </c>
      <c r="D11" s="107">
        <v>1572.9357416800001</v>
      </c>
      <c r="E11" s="107">
        <v>836.20759022999994</v>
      </c>
      <c r="F11" s="107">
        <v>938.23232953000013</v>
      </c>
      <c r="G11" s="107">
        <v>435.99154433000001</v>
      </c>
      <c r="H11" s="107">
        <v>244.38828565999998</v>
      </c>
      <c r="I11" s="107">
        <v>246.61027564</v>
      </c>
      <c r="J11" s="107">
        <v>142.702922183</v>
      </c>
      <c r="K11" s="212"/>
      <c r="L11" s="212"/>
      <c r="M11" s="212"/>
      <c r="N11" s="212"/>
      <c r="O11" s="212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2:62" s="17" customFormat="1" ht="35.1" hidden="1" customHeight="1" x14ac:dyDescent="0.35">
      <c r="B12" s="100">
        <v>2019</v>
      </c>
      <c r="C12" s="171">
        <v>4803.0076666309997</v>
      </c>
      <c r="D12" s="108">
        <v>1638.2227156399997</v>
      </c>
      <c r="E12" s="108">
        <v>859.85400694000009</v>
      </c>
      <c r="F12" s="108">
        <v>1014.4165204099997</v>
      </c>
      <c r="G12" s="108">
        <v>581.64232401999993</v>
      </c>
      <c r="H12" s="108">
        <v>269.38901902000003</v>
      </c>
      <c r="I12" s="108">
        <v>268.15201387999997</v>
      </c>
      <c r="J12" s="108">
        <v>171.33106672099998</v>
      </c>
      <c r="K12" s="212"/>
      <c r="L12" s="212"/>
      <c r="M12" s="212"/>
      <c r="N12" s="212"/>
      <c r="O12" s="2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2:62" s="17" customFormat="1" ht="35.1" hidden="1" customHeight="1" x14ac:dyDescent="0.35">
      <c r="B13" s="99">
        <v>2020</v>
      </c>
      <c r="C13" s="170">
        <v>1238.6999999999998</v>
      </c>
      <c r="D13" s="649">
        <v>452.1</v>
      </c>
      <c r="E13" s="649">
        <v>192.8</v>
      </c>
      <c r="F13" s="649">
        <v>289</v>
      </c>
      <c r="G13" s="649">
        <v>134.30000000000001</v>
      </c>
      <c r="H13" s="649">
        <v>65.999999999999986</v>
      </c>
      <c r="I13" s="649">
        <v>63.9</v>
      </c>
      <c r="J13" s="649">
        <v>40.6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2:62" s="17" customFormat="1" ht="35.1" customHeight="1" x14ac:dyDescent="0.35">
      <c r="B14" s="100">
        <v>2021</v>
      </c>
      <c r="C14" s="171">
        <v>2432.7605282692321</v>
      </c>
      <c r="D14" s="650">
        <v>1007.5345823035263</v>
      </c>
      <c r="E14" s="650">
        <v>337.07175021539484</v>
      </c>
      <c r="F14" s="650">
        <v>654.91243887975247</v>
      </c>
      <c r="G14" s="650">
        <v>177.57912036362944</v>
      </c>
      <c r="H14" s="650">
        <v>122.7610213738447</v>
      </c>
      <c r="I14" s="650">
        <v>73.751956813474578</v>
      </c>
      <c r="J14" s="650">
        <v>59.149658319609479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2:62" s="17" customFormat="1" ht="35.1" customHeight="1" x14ac:dyDescent="0.35">
      <c r="B15" s="99">
        <v>2022</v>
      </c>
      <c r="C15" s="170">
        <v>4908.3332974002096</v>
      </c>
      <c r="D15" s="649">
        <v>1666.4876419171139</v>
      </c>
      <c r="E15" s="649">
        <v>928.21864710702789</v>
      </c>
      <c r="F15" s="649">
        <v>1136.9325384006427</v>
      </c>
      <c r="G15" s="649">
        <v>536.17792306778881</v>
      </c>
      <c r="H15" s="649">
        <v>275.98703707689003</v>
      </c>
      <c r="I15" s="649">
        <v>216.26184125888869</v>
      </c>
      <c r="J15" s="649">
        <v>148.26766857185692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2:62" s="17" customFormat="1" ht="35.1" customHeight="1" x14ac:dyDescent="0.35">
      <c r="B16" s="100">
        <v>2023</v>
      </c>
      <c r="C16" s="171">
        <v>6124.3</v>
      </c>
      <c r="D16" s="650">
        <v>1947.1</v>
      </c>
      <c r="E16" s="650">
        <v>1102.8</v>
      </c>
      <c r="F16" s="650">
        <v>1432.3</v>
      </c>
      <c r="G16" s="650">
        <v>757.3</v>
      </c>
      <c r="H16" s="650">
        <v>339.3533145114535</v>
      </c>
      <c r="I16" s="650">
        <v>318.31844925947325</v>
      </c>
      <c r="J16" s="650">
        <v>227.08654296675542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2:62" s="17" customFormat="1" ht="35.1" customHeight="1" x14ac:dyDescent="0.35">
      <c r="B17" s="99">
        <v>2024</v>
      </c>
      <c r="C17" s="170">
        <v>5960.2429324782288</v>
      </c>
      <c r="D17" s="651">
        <v>2052.5697781395193</v>
      </c>
      <c r="E17" s="651">
        <v>1246.8743674121604</v>
      </c>
      <c r="F17" s="651">
        <v>1546.7264077415994</v>
      </c>
      <c r="G17" s="651">
        <v>390.31007711608112</v>
      </c>
      <c r="H17" s="651">
        <v>257.67282340991142</v>
      </c>
      <c r="I17" s="651">
        <v>288.34974095948223</v>
      </c>
      <c r="J17" s="651">
        <v>177.73973769947546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2:62" s="17" customFormat="1" ht="35.1" customHeight="1" x14ac:dyDescent="0.35">
      <c r="B18" s="100">
        <v>2025</v>
      </c>
      <c r="C18" s="171">
        <f t="shared" ref="C18:J18" si="0">SUM(C124:C135)</f>
        <v>6586.958301779775</v>
      </c>
      <c r="D18" s="650">
        <f t="shared" si="0"/>
        <v>2095.5402404869892</v>
      </c>
      <c r="E18" s="650">
        <f t="shared" si="0"/>
        <v>1302.2201967776732</v>
      </c>
      <c r="F18" s="650">
        <f t="shared" si="0"/>
        <v>1754.5814833682957</v>
      </c>
      <c r="G18" s="650">
        <f t="shared" si="0"/>
        <v>523.77505674645477</v>
      </c>
      <c r="H18" s="650">
        <f t="shared" si="0"/>
        <v>299.32369086754045</v>
      </c>
      <c r="I18" s="650">
        <f t="shared" si="0"/>
        <v>376.15314790569863</v>
      </c>
      <c r="J18" s="650">
        <f t="shared" si="0"/>
        <v>235.36448562712343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2:62" s="102" customFormat="1" ht="35.1" hidden="1" customHeight="1" x14ac:dyDescent="0.4">
      <c r="B19" s="101">
        <v>2017</v>
      </c>
      <c r="C19" s="172"/>
      <c r="D19" s="652"/>
      <c r="E19" s="652"/>
      <c r="F19" s="652"/>
      <c r="G19" s="652"/>
      <c r="H19" s="652"/>
      <c r="I19" s="652"/>
      <c r="J19" s="652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2:62" s="17" customFormat="1" ht="35.1" hidden="1" customHeight="1" x14ac:dyDescent="0.35">
      <c r="B20" s="103">
        <v>42736</v>
      </c>
      <c r="C20" s="113">
        <v>324.21095271600001</v>
      </c>
      <c r="D20" s="653">
        <v>145.90235670000001</v>
      </c>
      <c r="E20" s="653">
        <v>51.991467710000002</v>
      </c>
      <c r="F20" s="653">
        <v>67.70228625</v>
      </c>
      <c r="G20" s="653">
        <v>20.09224833</v>
      </c>
      <c r="H20" s="653">
        <v>14.82922739</v>
      </c>
      <c r="I20" s="653">
        <v>16.410207329999999</v>
      </c>
      <c r="J20" s="653">
        <v>7.283159006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2:62" s="17" customFormat="1" ht="35.1" hidden="1" customHeight="1" x14ac:dyDescent="0.35">
      <c r="B21" s="104">
        <v>42767</v>
      </c>
      <c r="C21" s="112">
        <v>256.20329240000001</v>
      </c>
      <c r="D21" s="654">
        <v>102.1497346</v>
      </c>
      <c r="E21" s="654">
        <v>46.981608250000001</v>
      </c>
      <c r="F21" s="654">
        <v>56.075583119999997</v>
      </c>
      <c r="G21" s="654">
        <v>18.004618270000002</v>
      </c>
      <c r="H21" s="654">
        <v>11.88103475</v>
      </c>
      <c r="I21" s="654">
        <v>15.31071341</v>
      </c>
      <c r="J21" s="654">
        <v>5.8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2:62" s="17" customFormat="1" ht="35.1" hidden="1" customHeight="1" x14ac:dyDescent="0.35">
      <c r="B22" s="103">
        <v>42795</v>
      </c>
      <c r="C22" s="113">
        <v>288.348771</v>
      </c>
      <c r="D22" s="653">
        <v>112.0035012</v>
      </c>
      <c r="E22" s="653">
        <v>48.853594710000003</v>
      </c>
      <c r="F22" s="653">
        <v>59.971643710000002</v>
      </c>
      <c r="G22" s="653">
        <v>24.018409980000001</v>
      </c>
      <c r="H22" s="653">
        <v>16.408132370000001</v>
      </c>
      <c r="I22" s="653">
        <v>19.393489030000001</v>
      </c>
      <c r="J22" s="653">
        <v>7.7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2:62" s="17" customFormat="1" ht="35.1" hidden="1" customHeight="1" x14ac:dyDescent="0.35">
      <c r="B23" s="104">
        <v>42826</v>
      </c>
      <c r="C23" s="112">
        <v>380.27210013000001</v>
      </c>
      <c r="D23" s="654">
        <v>136.75538280000001</v>
      </c>
      <c r="E23" s="654">
        <v>80.347226019999994</v>
      </c>
      <c r="F23" s="654">
        <v>75.449191709999994</v>
      </c>
      <c r="G23" s="654">
        <v>34.862867919999999</v>
      </c>
      <c r="H23" s="654">
        <v>20.081911420000001</v>
      </c>
      <c r="I23" s="654">
        <v>21.17235376</v>
      </c>
      <c r="J23" s="654">
        <v>11.6031665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2:62" s="17" customFormat="1" ht="35.1" hidden="1" customHeight="1" x14ac:dyDescent="0.35">
      <c r="B24" s="103">
        <v>42856</v>
      </c>
      <c r="C24" s="113">
        <v>322.71206969000002</v>
      </c>
      <c r="D24" s="653">
        <v>112.0864057</v>
      </c>
      <c r="E24" s="653">
        <v>60.072827959999998</v>
      </c>
      <c r="F24" s="653">
        <v>71.147980950000004</v>
      </c>
      <c r="G24" s="653">
        <v>28.334730830000002</v>
      </c>
      <c r="H24" s="653">
        <v>19.04355091</v>
      </c>
      <c r="I24" s="653">
        <v>20.858343860000002</v>
      </c>
      <c r="J24" s="653">
        <v>11.168229480000001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2:62" s="17" customFormat="1" ht="35.1" hidden="1" customHeight="1" x14ac:dyDescent="0.35">
      <c r="B25" s="104">
        <v>42887</v>
      </c>
      <c r="C25" s="112">
        <v>262.97541840000002</v>
      </c>
      <c r="D25" s="654">
        <v>106.2403395</v>
      </c>
      <c r="E25" s="654">
        <v>35.89197601</v>
      </c>
      <c r="F25" s="654">
        <v>65.895667040000006</v>
      </c>
      <c r="G25" s="654">
        <v>18.3194926</v>
      </c>
      <c r="H25" s="654">
        <v>15.022256629999999</v>
      </c>
      <c r="I25" s="654">
        <v>13.505686620000001</v>
      </c>
      <c r="J25" s="654">
        <v>8.1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2:62" s="17" customFormat="1" ht="35.1" hidden="1" customHeight="1" x14ac:dyDescent="0.35">
      <c r="B26" s="103">
        <v>42917</v>
      </c>
      <c r="C26" s="113">
        <v>355.03664808499997</v>
      </c>
      <c r="D26" s="653">
        <v>145.2357677</v>
      </c>
      <c r="E26" s="653">
        <v>77.453587089999999</v>
      </c>
      <c r="F26" s="653">
        <v>69.532704210000006</v>
      </c>
      <c r="G26" s="653">
        <v>21.360812339999999</v>
      </c>
      <c r="H26" s="653">
        <v>19.375607729999999</v>
      </c>
      <c r="I26" s="653">
        <v>12.96061956</v>
      </c>
      <c r="J26" s="653">
        <v>9.1175494550000007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2:62" s="17" customFormat="1" ht="35.1" hidden="1" customHeight="1" x14ac:dyDescent="0.35">
      <c r="B27" s="104">
        <v>42948</v>
      </c>
      <c r="C27" s="112">
        <v>462.67989986999999</v>
      </c>
      <c r="D27" s="654">
        <v>183.17919910000001</v>
      </c>
      <c r="E27" s="654">
        <v>101.5680522</v>
      </c>
      <c r="F27" s="654">
        <v>99.344656929999999</v>
      </c>
      <c r="G27" s="654">
        <v>29.364923539999999</v>
      </c>
      <c r="H27" s="654">
        <v>22.706564329999999</v>
      </c>
      <c r="I27" s="654">
        <v>15.890817759999999</v>
      </c>
      <c r="J27" s="654">
        <v>10.625686010000001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2:62" s="17" customFormat="1" ht="35.1" hidden="1" customHeight="1" x14ac:dyDescent="0.35">
      <c r="B28" s="103">
        <v>42979</v>
      </c>
      <c r="C28" s="113">
        <v>405.05858556999999</v>
      </c>
      <c r="D28" s="653">
        <v>173.5921376</v>
      </c>
      <c r="E28" s="653">
        <v>75.773865749999999</v>
      </c>
      <c r="F28" s="653">
        <v>81.201000890000003</v>
      </c>
      <c r="G28" s="653">
        <v>28.824387250000001</v>
      </c>
      <c r="H28" s="653">
        <v>17.424997179999998</v>
      </c>
      <c r="I28" s="653">
        <v>16.2421969</v>
      </c>
      <c r="J28" s="653">
        <v>12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2:62" s="17" customFormat="1" ht="35.1" hidden="1" customHeight="1" x14ac:dyDescent="0.35">
      <c r="B29" s="104">
        <v>43009</v>
      </c>
      <c r="C29" s="112">
        <v>302.62784275999996</v>
      </c>
      <c r="D29" s="654">
        <v>103.6205452</v>
      </c>
      <c r="E29" s="654">
        <v>50.275668879999998</v>
      </c>
      <c r="F29" s="654">
        <v>64.59895976</v>
      </c>
      <c r="G29" s="654">
        <v>33.303254129999999</v>
      </c>
      <c r="H29" s="654">
        <v>18.86066997</v>
      </c>
      <c r="I29" s="654">
        <v>20.06014017</v>
      </c>
      <c r="J29" s="654">
        <v>11.908604649999999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2:62" s="17" customFormat="1" ht="35.1" hidden="1" customHeight="1" x14ac:dyDescent="0.35">
      <c r="B30" s="103">
        <v>43040</v>
      </c>
      <c r="C30" s="113">
        <v>292.17851642000005</v>
      </c>
      <c r="D30" s="653">
        <v>96.369763710000001</v>
      </c>
      <c r="E30" s="653">
        <v>49.969622540000003</v>
      </c>
      <c r="F30" s="653">
        <v>61.370548919999997</v>
      </c>
      <c r="G30" s="653">
        <v>35.037354069999999</v>
      </c>
      <c r="H30" s="653">
        <v>18.915784840000001</v>
      </c>
      <c r="I30" s="653">
        <v>20.161297260000001</v>
      </c>
      <c r="J30" s="653">
        <v>10.35414508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</row>
    <row r="31" spans="2:62" s="17" customFormat="1" ht="35.1" hidden="1" customHeight="1" x14ac:dyDescent="0.35">
      <c r="B31" s="104">
        <v>43070</v>
      </c>
      <c r="C31" s="112">
        <v>287.29121157000003</v>
      </c>
      <c r="D31" s="654">
        <v>97.600030509999996</v>
      </c>
      <c r="E31" s="654">
        <v>52.626686939999999</v>
      </c>
      <c r="F31" s="654">
        <v>61.757216319999998</v>
      </c>
      <c r="G31" s="654">
        <v>26.713860449999999</v>
      </c>
      <c r="H31" s="654">
        <v>16.126075119999999</v>
      </c>
      <c r="I31" s="654">
        <v>23.167342229999999</v>
      </c>
      <c r="J31" s="654">
        <v>9.3000000000000007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2:62" s="102" customFormat="1" ht="35.1" hidden="1" customHeight="1" x14ac:dyDescent="0.4">
      <c r="B32" s="101">
        <v>2018</v>
      </c>
      <c r="C32" s="172"/>
      <c r="D32" s="652"/>
      <c r="E32" s="652"/>
      <c r="F32" s="652"/>
      <c r="G32" s="652"/>
      <c r="H32" s="652"/>
      <c r="I32" s="652"/>
      <c r="J32" s="65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2:62" s="17" customFormat="1" ht="35.1" hidden="1" customHeight="1" x14ac:dyDescent="0.35">
      <c r="B33" s="103">
        <v>43101</v>
      </c>
      <c r="C33" s="113">
        <v>348.39358670399997</v>
      </c>
      <c r="D33" s="653">
        <v>139.19846440000001</v>
      </c>
      <c r="E33" s="653">
        <v>67.854541600000005</v>
      </c>
      <c r="F33" s="653">
        <v>74.164725750000002</v>
      </c>
      <c r="G33" s="653">
        <v>26.06040277</v>
      </c>
      <c r="H33" s="653">
        <v>15.55421572</v>
      </c>
      <c r="I33" s="653">
        <v>16.695186039999999</v>
      </c>
      <c r="J33" s="653">
        <v>8.8660504240000009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2:62" s="17" customFormat="1" ht="35.1" hidden="1" customHeight="1" x14ac:dyDescent="0.35">
      <c r="B34" s="104">
        <v>43133</v>
      </c>
      <c r="C34" s="112">
        <v>262.25812290900001</v>
      </c>
      <c r="D34" s="654">
        <v>90.469958779999999</v>
      </c>
      <c r="E34" s="654">
        <v>49.435880179999998</v>
      </c>
      <c r="F34" s="654">
        <v>61.911072269999998</v>
      </c>
      <c r="G34" s="654">
        <v>22.823502130000001</v>
      </c>
      <c r="H34" s="654">
        <v>12.79656778</v>
      </c>
      <c r="I34" s="654">
        <v>17.56696762</v>
      </c>
      <c r="J34" s="654">
        <v>7.2541741489999998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2:62" s="17" customFormat="1" ht="35.1" hidden="1" customHeight="1" x14ac:dyDescent="0.35">
      <c r="B35" s="103">
        <v>43165</v>
      </c>
      <c r="C35" s="113">
        <v>366.32546438999998</v>
      </c>
      <c r="D35" s="653">
        <v>113.9566402</v>
      </c>
      <c r="E35" s="653">
        <v>87.892142829999997</v>
      </c>
      <c r="F35" s="653">
        <v>72.382445059999995</v>
      </c>
      <c r="G35" s="653">
        <v>36.995475829999997</v>
      </c>
      <c r="H35" s="653">
        <v>21.288613510000001</v>
      </c>
      <c r="I35" s="653">
        <v>22.770017259999999</v>
      </c>
      <c r="J35" s="653">
        <v>11.0401297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</row>
    <row r="36" spans="2:62" s="17" customFormat="1" ht="35.1" hidden="1" customHeight="1" x14ac:dyDescent="0.35">
      <c r="B36" s="104">
        <v>43197</v>
      </c>
      <c r="C36" s="112">
        <v>394.34921319</v>
      </c>
      <c r="D36" s="654">
        <v>129.4844492</v>
      </c>
      <c r="E36" s="654">
        <v>74.223446330000002</v>
      </c>
      <c r="F36" s="654">
        <v>79.647322919999993</v>
      </c>
      <c r="G36" s="654">
        <v>47.364090060000002</v>
      </c>
      <c r="H36" s="654">
        <v>22.753314140000001</v>
      </c>
      <c r="I36" s="654">
        <v>27.536556569999998</v>
      </c>
      <c r="J36" s="654">
        <v>13.34003397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7" spans="2:62" s="17" customFormat="1" ht="35.1" hidden="1" customHeight="1" x14ac:dyDescent="0.35">
      <c r="B37" s="103">
        <v>43229</v>
      </c>
      <c r="C37" s="113">
        <v>324.21315850999997</v>
      </c>
      <c r="D37" s="653">
        <v>101.0169116</v>
      </c>
      <c r="E37" s="653">
        <v>58.111072950000001</v>
      </c>
      <c r="F37" s="653">
        <v>71.434816060000003</v>
      </c>
      <c r="G37" s="653">
        <v>39.610383280000001</v>
      </c>
      <c r="H37" s="653">
        <v>19.549312749999999</v>
      </c>
      <c r="I37" s="653">
        <v>21.83082344</v>
      </c>
      <c r="J37" s="653">
        <v>12.659838430000001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2:62" s="17" customFormat="1" ht="35.1" hidden="1" customHeight="1" x14ac:dyDescent="0.35">
      <c r="B38" s="104">
        <v>43261</v>
      </c>
      <c r="C38" s="112">
        <v>329.4044146</v>
      </c>
      <c r="D38" s="654">
        <v>130.04286540000001</v>
      </c>
      <c r="E38" s="654">
        <v>52.193671700000003</v>
      </c>
      <c r="F38" s="654">
        <v>77.177147770000005</v>
      </c>
      <c r="G38" s="654">
        <v>24.63449074</v>
      </c>
      <c r="H38" s="654">
        <v>18.989839150000002</v>
      </c>
      <c r="I38" s="654">
        <v>16.12837257</v>
      </c>
      <c r="J38" s="654">
        <v>10.23802727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2:62" s="17" customFormat="1" ht="35.1" hidden="1" customHeight="1" x14ac:dyDescent="0.35">
      <c r="B39" s="103">
        <v>43293</v>
      </c>
      <c r="C39" s="113">
        <v>428.0088824</v>
      </c>
      <c r="D39" s="653">
        <v>162.67588269999999</v>
      </c>
      <c r="E39" s="653">
        <v>99.937467269999999</v>
      </c>
      <c r="F39" s="653">
        <v>87.531917280000002</v>
      </c>
      <c r="G39" s="653">
        <v>27.12145271</v>
      </c>
      <c r="H39" s="653">
        <v>23.222469090000001</v>
      </c>
      <c r="I39" s="653">
        <v>15.8831787</v>
      </c>
      <c r="J39" s="653">
        <v>11.636514650000001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</row>
    <row r="40" spans="2:62" s="17" customFormat="1" ht="35.1" hidden="1" customHeight="1" x14ac:dyDescent="0.35">
      <c r="B40" s="104">
        <v>43325</v>
      </c>
      <c r="C40" s="112">
        <v>569.88415567000004</v>
      </c>
      <c r="D40" s="654">
        <v>235.82519909999999</v>
      </c>
      <c r="E40" s="654">
        <v>118.15259140000001</v>
      </c>
      <c r="F40" s="654">
        <v>121.1758676</v>
      </c>
      <c r="G40" s="654">
        <v>35.615484989999999</v>
      </c>
      <c r="H40" s="654">
        <v>26.080887700000002</v>
      </c>
      <c r="I40" s="654">
        <v>20.284558690000001</v>
      </c>
      <c r="J40" s="654">
        <v>12.749566189999999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</row>
    <row r="41" spans="2:62" s="17" customFormat="1" ht="35.1" hidden="1" customHeight="1" x14ac:dyDescent="0.35">
      <c r="B41" s="103">
        <v>43357</v>
      </c>
      <c r="C41" s="113">
        <v>375.21849435000001</v>
      </c>
      <c r="D41" s="653">
        <v>149.68490940000001</v>
      </c>
      <c r="E41" s="653">
        <v>62.658927589999998</v>
      </c>
      <c r="F41" s="653">
        <v>82.771614619999994</v>
      </c>
      <c r="G41" s="653">
        <v>31.63325528</v>
      </c>
      <c r="H41" s="653">
        <v>17.381946280000001</v>
      </c>
      <c r="I41" s="653">
        <v>17.990875070000001</v>
      </c>
      <c r="J41" s="653">
        <v>13.09696611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2:62" s="17" customFormat="1" ht="35.1" hidden="1" customHeight="1" x14ac:dyDescent="0.35">
      <c r="B42" s="104">
        <v>43389</v>
      </c>
      <c r="C42" s="112">
        <v>346.92366272999999</v>
      </c>
      <c r="D42" s="654">
        <v>113.3067501</v>
      </c>
      <c r="E42" s="654">
        <v>54.348230819999998</v>
      </c>
      <c r="F42" s="654">
        <v>71.453113220000006</v>
      </c>
      <c r="G42" s="654">
        <v>45.399399320000001</v>
      </c>
      <c r="H42" s="654">
        <v>23.938847939999999</v>
      </c>
      <c r="I42" s="654">
        <v>21.45129408</v>
      </c>
      <c r="J42" s="654">
        <v>17.026027249999999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2:62" s="17" customFormat="1" ht="35.1" hidden="1" customHeight="1" x14ac:dyDescent="0.35">
      <c r="B43" s="103">
        <v>43421</v>
      </c>
      <c r="C43" s="113">
        <v>343.12431943000001</v>
      </c>
      <c r="D43" s="653">
        <v>101.7124549</v>
      </c>
      <c r="E43" s="653">
        <v>52.356737070000001</v>
      </c>
      <c r="F43" s="653">
        <v>69.708051819999994</v>
      </c>
      <c r="G43" s="653">
        <v>58.78902497</v>
      </c>
      <c r="H43" s="653">
        <v>23.286026280000002</v>
      </c>
      <c r="I43" s="653">
        <v>23.776430349999998</v>
      </c>
      <c r="J43" s="653">
        <v>13.49559404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2:62" s="17" customFormat="1" ht="35.1" hidden="1" customHeight="1" x14ac:dyDescent="0.35">
      <c r="B44" s="104">
        <v>43453</v>
      </c>
      <c r="C44" s="112">
        <v>328.96521437000001</v>
      </c>
      <c r="D44" s="654">
        <v>105.56125590000001</v>
      </c>
      <c r="E44" s="654">
        <v>59.042880490000002</v>
      </c>
      <c r="F44" s="654">
        <v>68.874235159999998</v>
      </c>
      <c r="G44" s="654">
        <v>39.944582250000003</v>
      </c>
      <c r="H44" s="654">
        <v>19.546245320000001</v>
      </c>
      <c r="I44" s="654">
        <v>24.696015249999999</v>
      </c>
      <c r="J44" s="654">
        <v>11.3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2:62" s="102" customFormat="1" ht="35.1" hidden="1" customHeight="1" x14ac:dyDescent="0.4">
      <c r="B45" s="101">
        <v>2019</v>
      </c>
      <c r="C45" s="172"/>
      <c r="D45" s="652"/>
      <c r="E45" s="652"/>
      <c r="F45" s="652"/>
      <c r="G45" s="652"/>
      <c r="H45" s="652"/>
      <c r="I45" s="652"/>
      <c r="J45" s="652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2:62" s="17" customFormat="1" ht="35.1" hidden="1" customHeight="1" x14ac:dyDescent="0.35">
      <c r="B46" s="103">
        <v>43466</v>
      </c>
      <c r="C46" s="113">
        <v>383.95491675000005</v>
      </c>
      <c r="D46" s="653">
        <v>150.70004650000001</v>
      </c>
      <c r="E46" s="653">
        <v>69.222486480000001</v>
      </c>
      <c r="F46" s="653">
        <v>76.007699930000001</v>
      </c>
      <c r="G46" s="653">
        <v>40.207302429999999</v>
      </c>
      <c r="H46" s="653">
        <v>18.67042082</v>
      </c>
      <c r="I46" s="653">
        <v>18.953284180000001</v>
      </c>
      <c r="J46" s="653">
        <v>10.19367641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</row>
    <row r="47" spans="2:62" s="17" customFormat="1" ht="35.1" hidden="1" customHeight="1" x14ac:dyDescent="0.35">
      <c r="B47" s="104">
        <v>43498</v>
      </c>
      <c r="C47" s="112">
        <v>294.73958213100002</v>
      </c>
      <c r="D47" s="654">
        <v>95.496540420000002</v>
      </c>
      <c r="E47" s="654">
        <v>44.006092010000003</v>
      </c>
      <c r="F47" s="654">
        <v>70.727844099999999</v>
      </c>
      <c r="G47" s="654">
        <v>36.379385939999999</v>
      </c>
      <c r="H47" s="654">
        <v>16.65300903</v>
      </c>
      <c r="I47" s="654">
        <v>21.893301279999999</v>
      </c>
      <c r="J47" s="654">
        <v>9.5834093510000002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2:62" s="17" customFormat="1" ht="35.1" hidden="1" customHeight="1" x14ac:dyDescent="0.35">
      <c r="B48" s="103">
        <v>43530</v>
      </c>
      <c r="C48" s="113">
        <v>359.57149375000006</v>
      </c>
      <c r="D48" s="653">
        <v>111.3611674</v>
      </c>
      <c r="E48" s="653">
        <v>60.768115450000003</v>
      </c>
      <c r="F48" s="653">
        <v>69.956304900000006</v>
      </c>
      <c r="G48" s="653">
        <v>55.306810650000003</v>
      </c>
      <c r="H48" s="653">
        <v>23.854218899999999</v>
      </c>
      <c r="I48" s="653">
        <v>25.29568708</v>
      </c>
      <c r="J48" s="653">
        <v>13.029189369999999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2:62" s="17" customFormat="1" ht="35.1" hidden="1" customHeight="1" x14ac:dyDescent="0.35">
      <c r="B49" s="104">
        <v>43562</v>
      </c>
      <c r="C49" s="112">
        <v>422.41542577999996</v>
      </c>
      <c r="D49" s="654">
        <v>131.38012739999999</v>
      </c>
      <c r="E49" s="654">
        <v>78.496430079999996</v>
      </c>
      <c r="F49" s="654">
        <v>83.074159699999996</v>
      </c>
      <c r="G49" s="654">
        <v>64.28080138</v>
      </c>
      <c r="H49" s="654">
        <v>25.136953259999999</v>
      </c>
      <c r="I49" s="654">
        <v>24.646953960000001</v>
      </c>
      <c r="J49" s="654">
        <v>15.4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2:62" s="17" customFormat="1" ht="35.1" hidden="1" customHeight="1" x14ac:dyDescent="0.35">
      <c r="B50" s="103">
        <v>43594</v>
      </c>
      <c r="C50" s="110">
        <v>316.25948928999998</v>
      </c>
      <c r="D50" s="653">
        <v>96.39225132</v>
      </c>
      <c r="E50" s="653">
        <v>50.244253620000002</v>
      </c>
      <c r="F50" s="653">
        <v>69.465625079999995</v>
      </c>
      <c r="G50" s="653">
        <v>47.541664820000001</v>
      </c>
      <c r="H50" s="653">
        <v>19.4181013</v>
      </c>
      <c r="I50" s="653">
        <v>19.897593149999999</v>
      </c>
      <c r="J50" s="653">
        <v>13.3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2:62" s="17" customFormat="1" ht="35.1" hidden="1" customHeight="1" x14ac:dyDescent="0.35">
      <c r="B51" s="104">
        <v>43626</v>
      </c>
      <c r="C51" s="111">
        <v>413.61432023999998</v>
      </c>
      <c r="D51" s="654">
        <v>154.12618230000001</v>
      </c>
      <c r="E51" s="654">
        <v>74.483432879999995</v>
      </c>
      <c r="F51" s="654">
        <v>94.451091250000005</v>
      </c>
      <c r="G51" s="654">
        <v>35.242662510000002</v>
      </c>
      <c r="H51" s="654">
        <v>23.542420440000001</v>
      </c>
      <c r="I51" s="654">
        <v>19.17902089</v>
      </c>
      <c r="J51" s="654">
        <v>12.58950997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2:62" s="17" customFormat="1" ht="35.1" hidden="1" customHeight="1" x14ac:dyDescent="0.35">
      <c r="B52" s="103">
        <v>43658</v>
      </c>
      <c r="C52" s="110">
        <v>465.94326899999999</v>
      </c>
      <c r="D52" s="653">
        <v>168.19500429999999</v>
      </c>
      <c r="E52" s="653">
        <v>110.76214</v>
      </c>
      <c r="F52" s="653">
        <v>98.989892740000002</v>
      </c>
      <c r="G52" s="653">
        <v>33.152508040000001</v>
      </c>
      <c r="H52" s="653">
        <v>25.073531450000001</v>
      </c>
      <c r="I52" s="653">
        <v>16.761731860000001</v>
      </c>
      <c r="J52" s="653">
        <v>13.00846061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</row>
    <row r="53" spans="2:62" s="17" customFormat="1" ht="35.1" hidden="1" customHeight="1" x14ac:dyDescent="0.35">
      <c r="B53" s="104">
        <v>43690</v>
      </c>
      <c r="C53" s="111">
        <v>629.08873124000002</v>
      </c>
      <c r="D53" s="654">
        <v>260.42551589999999</v>
      </c>
      <c r="E53" s="654">
        <v>128.06730870000001</v>
      </c>
      <c r="F53" s="654">
        <v>130.52090269999999</v>
      </c>
      <c r="G53" s="654">
        <v>44.48556069</v>
      </c>
      <c r="H53" s="654">
        <v>27.723690650000002</v>
      </c>
      <c r="I53" s="654">
        <v>22.633061309999999</v>
      </c>
      <c r="J53" s="654">
        <v>15.23269129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2:62" s="17" customFormat="1" ht="35.1" hidden="1" customHeight="1" x14ac:dyDescent="0.35">
      <c r="B54" s="103">
        <v>43722</v>
      </c>
      <c r="C54" s="110">
        <v>399.82171305999998</v>
      </c>
      <c r="D54" s="653">
        <v>141.8223117</v>
      </c>
      <c r="E54" s="653">
        <v>67.325543210000006</v>
      </c>
      <c r="F54" s="653">
        <v>90.658154699999997</v>
      </c>
      <c r="G54" s="653">
        <v>42.913608070000002</v>
      </c>
      <c r="H54" s="653">
        <v>21.17427275</v>
      </c>
      <c r="I54" s="653">
        <v>18.611616489999999</v>
      </c>
      <c r="J54" s="653">
        <v>17.316206139999998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2:62" s="17" customFormat="1" ht="35.1" hidden="1" customHeight="1" x14ac:dyDescent="0.35">
      <c r="B55" s="104">
        <v>43754</v>
      </c>
      <c r="C55" s="111">
        <v>377.22152376999998</v>
      </c>
      <c r="D55" s="654">
        <v>112.671842</v>
      </c>
      <c r="E55" s="654">
        <v>55.714668109999998</v>
      </c>
      <c r="F55" s="654">
        <v>77.985142519999997</v>
      </c>
      <c r="G55" s="654">
        <v>63.541165489999997</v>
      </c>
      <c r="H55" s="654">
        <v>22.887834120000001</v>
      </c>
      <c r="I55" s="654">
        <v>26.629426219999999</v>
      </c>
      <c r="J55" s="654">
        <v>17.79144531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</row>
    <row r="56" spans="2:62" s="17" customFormat="1" ht="35.1" hidden="1" customHeight="1" x14ac:dyDescent="0.35">
      <c r="B56" s="103">
        <v>43786</v>
      </c>
      <c r="C56" s="110">
        <v>380.88809644000003</v>
      </c>
      <c r="D56" s="653">
        <v>103.58235089999999</v>
      </c>
      <c r="E56" s="653">
        <v>58.318867660000002</v>
      </c>
      <c r="F56" s="653">
        <v>75.620296490000001</v>
      </c>
      <c r="G56" s="653">
        <v>72.864959519999999</v>
      </c>
      <c r="H56" s="653">
        <v>24.80673504</v>
      </c>
      <c r="I56" s="653">
        <v>25.908408560000002</v>
      </c>
      <c r="J56" s="653">
        <v>19.78647827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</row>
    <row r="57" spans="2:62" s="17" customFormat="1" ht="35.1" hidden="1" customHeight="1" x14ac:dyDescent="0.35">
      <c r="B57" s="104">
        <v>43818</v>
      </c>
      <c r="C57" s="111">
        <v>359.48910518000002</v>
      </c>
      <c r="D57" s="654">
        <v>112.06937550000001</v>
      </c>
      <c r="E57" s="654">
        <v>62.444668739999997</v>
      </c>
      <c r="F57" s="654">
        <v>76.959406299999998</v>
      </c>
      <c r="G57" s="654">
        <v>45.725894480000001</v>
      </c>
      <c r="H57" s="654">
        <v>20.447831260000001</v>
      </c>
      <c r="I57" s="654">
        <v>27.741928900000001</v>
      </c>
      <c r="J57" s="654">
        <v>14.1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</row>
    <row r="58" spans="2:62" s="102" customFormat="1" ht="35.1" hidden="1" customHeight="1" x14ac:dyDescent="0.4">
      <c r="B58" s="101">
        <v>2020</v>
      </c>
      <c r="C58" s="109"/>
      <c r="D58" s="652"/>
      <c r="E58" s="652"/>
      <c r="F58" s="652"/>
      <c r="G58" s="652"/>
      <c r="H58" s="652"/>
      <c r="I58" s="652"/>
      <c r="J58" s="652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</row>
    <row r="59" spans="2:62" s="17" customFormat="1" ht="35.1" hidden="1" customHeight="1" x14ac:dyDescent="0.35">
      <c r="B59" s="103">
        <v>43831</v>
      </c>
      <c r="C59" s="110">
        <v>418.1</v>
      </c>
      <c r="D59" s="653">
        <v>149.4</v>
      </c>
      <c r="E59" s="653">
        <v>84.1</v>
      </c>
      <c r="F59" s="653">
        <v>85.6</v>
      </c>
      <c r="G59" s="653">
        <v>45.2</v>
      </c>
      <c r="H59" s="653">
        <v>19.399999999999999</v>
      </c>
      <c r="I59" s="653">
        <v>21.9</v>
      </c>
      <c r="J59" s="653">
        <v>12.5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2:62" s="17" customFormat="1" ht="35.1" hidden="1" customHeight="1" x14ac:dyDescent="0.35">
      <c r="B60" s="104">
        <v>43863</v>
      </c>
      <c r="C60" s="111">
        <v>335.1</v>
      </c>
      <c r="D60" s="654">
        <v>107.7</v>
      </c>
      <c r="E60" s="654">
        <v>58.5</v>
      </c>
      <c r="F60" s="654">
        <v>75</v>
      </c>
      <c r="G60" s="654">
        <v>44.8</v>
      </c>
      <c r="H60" s="654">
        <v>17.399999999999999</v>
      </c>
      <c r="I60" s="654">
        <v>21.1</v>
      </c>
      <c r="J60" s="654">
        <v>10.6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</row>
    <row r="61" spans="2:62" s="17" customFormat="1" ht="35.1" hidden="1" customHeight="1" x14ac:dyDescent="0.35">
      <c r="B61" s="103">
        <v>43895</v>
      </c>
      <c r="C61" s="110">
        <v>152.80000000000001</v>
      </c>
      <c r="D61" s="653">
        <v>39.9</v>
      </c>
      <c r="E61" s="653">
        <v>29.6</v>
      </c>
      <c r="F61" s="653">
        <v>35.700000000000003</v>
      </c>
      <c r="G61" s="653">
        <v>25.7</v>
      </c>
      <c r="H61" s="653">
        <v>9</v>
      </c>
      <c r="I61" s="653">
        <v>7.2</v>
      </c>
      <c r="J61" s="653">
        <v>5.7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2:62" s="17" customFormat="1" ht="35.1" hidden="1" customHeight="1" x14ac:dyDescent="0.35">
      <c r="B62" s="104">
        <v>43927</v>
      </c>
      <c r="C62" s="111">
        <v>0</v>
      </c>
      <c r="D62" s="654">
        <v>0</v>
      </c>
      <c r="E62" s="654">
        <v>0</v>
      </c>
      <c r="F62" s="654">
        <v>0</v>
      </c>
      <c r="G62" s="654">
        <v>0</v>
      </c>
      <c r="H62" s="654">
        <v>0</v>
      </c>
      <c r="I62" s="654">
        <v>0</v>
      </c>
      <c r="J62" s="654">
        <v>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  <row r="63" spans="2:62" s="17" customFormat="1" ht="35.1" hidden="1" customHeight="1" x14ac:dyDescent="0.35">
      <c r="B63" s="103">
        <v>43959</v>
      </c>
      <c r="C63" s="110">
        <v>0</v>
      </c>
      <c r="D63" s="653">
        <v>0</v>
      </c>
      <c r="E63" s="653">
        <v>0</v>
      </c>
      <c r="F63" s="653">
        <v>0</v>
      </c>
      <c r="G63" s="653">
        <v>0</v>
      </c>
      <c r="H63" s="653">
        <v>0</v>
      </c>
      <c r="I63" s="653">
        <v>0</v>
      </c>
      <c r="J63" s="653">
        <v>0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</row>
    <row r="64" spans="2:62" s="17" customFormat="1" ht="35.1" hidden="1" customHeight="1" x14ac:dyDescent="0.35">
      <c r="B64" s="104">
        <v>43991</v>
      </c>
      <c r="C64" s="111">
        <v>47.1</v>
      </c>
      <c r="D64" s="654">
        <v>20</v>
      </c>
      <c r="E64" s="654">
        <v>3.6</v>
      </c>
      <c r="F64" s="654">
        <v>12.7</v>
      </c>
      <c r="G64" s="654">
        <v>3.7</v>
      </c>
      <c r="H64" s="654">
        <v>4.9000000000000004</v>
      </c>
      <c r="I64" s="654">
        <v>1.9</v>
      </c>
      <c r="J64" s="654">
        <v>0.3</v>
      </c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</row>
    <row r="65" spans="2:62" s="17" customFormat="1" ht="35.1" hidden="1" customHeight="1" x14ac:dyDescent="0.35">
      <c r="B65" s="103">
        <v>44023</v>
      </c>
      <c r="C65" s="110">
        <v>30</v>
      </c>
      <c r="D65" s="653">
        <v>13</v>
      </c>
      <c r="E65" s="653">
        <v>1.9</v>
      </c>
      <c r="F65" s="653">
        <v>9.6</v>
      </c>
      <c r="G65" s="653">
        <v>1.7</v>
      </c>
      <c r="H65" s="653">
        <v>1.9</v>
      </c>
      <c r="I65" s="653">
        <v>1.7</v>
      </c>
      <c r="J65" s="653">
        <v>0.2</v>
      </c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2:62" s="17" customFormat="1" ht="35.1" hidden="1" customHeight="1" x14ac:dyDescent="0.35">
      <c r="B66" s="104">
        <v>44055</v>
      </c>
      <c r="C66" s="111">
        <v>32.299999999999997</v>
      </c>
      <c r="D66" s="654">
        <v>15.2</v>
      </c>
      <c r="E66" s="654">
        <v>1.9</v>
      </c>
      <c r="F66" s="654">
        <v>8.6999999999999993</v>
      </c>
      <c r="G66" s="654">
        <v>1.8</v>
      </c>
      <c r="H66" s="654">
        <v>2</v>
      </c>
      <c r="I66" s="654">
        <v>1.5</v>
      </c>
      <c r="J66" s="654">
        <v>1.2</v>
      </c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2:62" s="17" customFormat="1" ht="35.1" hidden="1" customHeight="1" x14ac:dyDescent="0.35">
      <c r="B67" s="103">
        <v>44087</v>
      </c>
      <c r="C67" s="110">
        <v>41.300000000000004</v>
      </c>
      <c r="D67" s="653">
        <v>19.5</v>
      </c>
      <c r="E67" s="653">
        <v>2.1</v>
      </c>
      <c r="F67" s="653">
        <v>10.6</v>
      </c>
      <c r="G67" s="653">
        <v>2.2000000000000002</v>
      </c>
      <c r="H67" s="653">
        <v>2.4</v>
      </c>
      <c r="I67" s="653">
        <v>2.1</v>
      </c>
      <c r="J67" s="653">
        <v>2.4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2:62" s="17" customFormat="1" ht="35.1" hidden="1" customHeight="1" x14ac:dyDescent="0.35">
      <c r="B68" s="104">
        <v>44119</v>
      </c>
      <c r="C68" s="111">
        <v>52.3</v>
      </c>
      <c r="D68" s="654">
        <v>24.6</v>
      </c>
      <c r="E68" s="654">
        <v>2.9</v>
      </c>
      <c r="F68" s="654">
        <v>14.6</v>
      </c>
      <c r="G68" s="654">
        <v>2.5</v>
      </c>
      <c r="H68" s="654">
        <v>2.4</v>
      </c>
      <c r="I68" s="654">
        <v>1.8</v>
      </c>
      <c r="J68" s="654">
        <v>3.5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</row>
    <row r="69" spans="2:62" s="17" customFormat="1" ht="35.1" hidden="1" customHeight="1" x14ac:dyDescent="0.35">
      <c r="B69" s="103">
        <v>44151</v>
      </c>
      <c r="C69" s="110">
        <v>59.3</v>
      </c>
      <c r="D69" s="653">
        <v>30</v>
      </c>
      <c r="E69" s="653">
        <v>3.9</v>
      </c>
      <c r="F69" s="653">
        <v>16</v>
      </c>
      <c r="G69" s="653">
        <v>2.9</v>
      </c>
      <c r="H69" s="653">
        <v>2.9</v>
      </c>
      <c r="I69" s="653">
        <v>1.9</v>
      </c>
      <c r="J69" s="653">
        <v>1.7</v>
      </c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</row>
    <row r="70" spans="2:62" s="17" customFormat="1" ht="35.1" hidden="1" customHeight="1" x14ac:dyDescent="0.35">
      <c r="B70" s="104">
        <v>44183</v>
      </c>
      <c r="C70" s="111">
        <v>70.399999999999991</v>
      </c>
      <c r="D70" s="654">
        <v>32.799999999999997</v>
      </c>
      <c r="E70" s="654">
        <v>4.3</v>
      </c>
      <c r="F70" s="654">
        <v>20.5</v>
      </c>
      <c r="G70" s="654">
        <v>3.8</v>
      </c>
      <c r="H70" s="654">
        <v>3.7</v>
      </c>
      <c r="I70" s="654">
        <v>2.8</v>
      </c>
      <c r="J70" s="654">
        <v>2.5</v>
      </c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</row>
    <row r="71" spans="2:62" s="102" customFormat="1" ht="35.1" hidden="1" customHeight="1" x14ac:dyDescent="0.4">
      <c r="B71" s="101">
        <v>2021</v>
      </c>
      <c r="C71" s="109"/>
      <c r="D71" s="652"/>
      <c r="E71" s="652"/>
      <c r="F71" s="652"/>
      <c r="G71" s="652"/>
      <c r="H71" s="652"/>
      <c r="I71" s="652"/>
      <c r="J71" s="652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</row>
    <row r="72" spans="2:62" s="17" customFormat="1" ht="35.1" hidden="1" customHeight="1" x14ac:dyDescent="0.35">
      <c r="B72" s="103">
        <v>44197</v>
      </c>
      <c r="C72" s="110">
        <v>84.461898314123673</v>
      </c>
      <c r="D72" s="653">
        <v>42.888623348669334</v>
      </c>
      <c r="E72" s="653">
        <v>6.2687173768156423</v>
      </c>
      <c r="F72" s="653">
        <v>22.255427375681531</v>
      </c>
      <c r="G72" s="653">
        <v>3.8957395902506526</v>
      </c>
      <c r="H72" s="653">
        <v>4.3339070659533814</v>
      </c>
      <c r="I72" s="653">
        <v>2.755948851422751</v>
      </c>
      <c r="J72" s="653">
        <v>2.0635347053303779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</row>
    <row r="73" spans="2:62" s="17" customFormat="1" ht="35.1" hidden="1" customHeight="1" x14ac:dyDescent="0.35">
      <c r="B73" s="104">
        <v>44229</v>
      </c>
      <c r="C73" s="111">
        <v>72.228796953683229</v>
      </c>
      <c r="D73" s="654">
        <v>34.541648841690545</v>
      </c>
      <c r="E73" s="654">
        <v>5.1101648800274537</v>
      </c>
      <c r="F73" s="654">
        <v>19.858220577400061</v>
      </c>
      <c r="G73" s="654">
        <v>3.7329021577212607</v>
      </c>
      <c r="H73" s="654">
        <v>3.7776724337377559</v>
      </c>
      <c r="I73" s="654">
        <v>2.9460965236496643</v>
      </c>
      <c r="J73" s="654">
        <v>2.2620915394564833</v>
      </c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</row>
    <row r="74" spans="2:62" s="17" customFormat="1" ht="35.1" hidden="1" customHeight="1" x14ac:dyDescent="0.35">
      <c r="B74" s="103">
        <v>44261</v>
      </c>
      <c r="C74" s="110">
        <v>91.802478212699711</v>
      </c>
      <c r="D74" s="653">
        <v>42.023119231723982</v>
      </c>
      <c r="E74" s="653">
        <v>6.8298066578605718</v>
      </c>
      <c r="F74" s="653">
        <v>26.587926754341687</v>
      </c>
      <c r="G74" s="653">
        <v>5.0335880227003216</v>
      </c>
      <c r="H74" s="653">
        <v>5.1193728482908218</v>
      </c>
      <c r="I74" s="653">
        <v>3.6109508256848373</v>
      </c>
      <c r="J74" s="653">
        <v>2.5977138720974855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</row>
    <row r="75" spans="2:62" s="17" customFormat="1" ht="35.1" hidden="1" customHeight="1" x14ac:dyDescent="0.35">
      <c r="B75" s="104">
        <v>44293</v>
      </c>
      <c r="C75" s="111">
        <v>87.062069004356559</v>
      </c>
      <c r="D75" s="654">
        <v>40.024801097775963</v>
      </c>
      <c r="E75" s="654">
        <v>6.4051576928519189</v>
      </c>
      <c r="F75" s="654">
        <v>24.729077240468797</v>
      </c>
      <c r="G75" s="654">
        <v>5.0999173202946331</v>
      </c>
      <c r="H75" s="654">
        <v>5.132759143150091</v>
      </c>
      <c r="I75" s="654">
        <v>3.3205777620113279</v>
      </c>
      <c r="J75" s="654">
        <v>2.3497787478038332</v>
      </c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</row>
    <row r="76" spans="2:62" s="17" customFormat="1" ht="35.1" hidden="1" customHeight="1" x14ac:dyDescent="0.35">
      <c r="B76" s="103">
        <v>44325</v>
      </c>
      <c r="C76" s="110">
        <v>111.62488506638996</v>
      </c>
      <c r="D76" s="653">
        <v>52.22329589277647</v>
      </c>
      <c r="E76" s="653">
        <v>11.215119911694035</v>
      </c>
      <c r="F76" s="653">
        <v>26.468384567270466</v>
      </c>
      <c r="G76" s="653">
        <v>6.5901635235483971</v>
      </c>
      <c r="H76" s="653">
        <v>6.7156402207575185</v>
      </c>
      <c r="I76" s="653">
        <v>3.7804571871389774</v>
      </c>
      <c r="J76" s="653">
        <v>4.6318237632040944</v>
      </c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</row>
    <row r="77" spans="2:62" s="17" customFormat="1" ht="35.1" hidden="1" customHeight="1" x14ac:dyDescent="0.35">
      <c r="B77" s="104">
        <v>44357</v>
      </c>
      <c r="C77" s="111">
        <v>175.59659357208955</v>
      </c>
      <c r="D77" s="654">
        <v>79.205963450405704</v>
      </c>
      <c r="E77" s="654">
        <v>28.49783874736562</v>
      </c>
      <c r="F77" s="654">
        <v>38.237857665903981</v>
      </c>
      <c r="G77" s="654">
        <v>10.54654943363181</v>
      </c>
      <c r="H77" s="654">
        <v>10.99608050167414</v>
      </c>
      <c r="I77" s="654">
        <v>4.9676149497418853</v>
      </c>
      <c r="J77" s="654">
        <v>3.1446888233664221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</row>
    <row r="78" spans="2:62" s="17" customFormat="1" ht="35.1" hidden="1" customHeight="1" x14ac:dyDescent="0.35">
      <c r="B78" s="103">
        <v>44389</v>
      </c>
      <c r="C78" s="110">
        <v>255.88397739806797</v>
      </c>
      <c r="D78" s="653">
        <v>123.79562832957262</v>
      </c>
      <c r="E78" s="653">
        <v>41.262642129793043</v>
      </c>
      <c r="F78" s="653">
        <v>52.574410269219484</v>
      </c>
      <c r="G78" s="653">
        <v>13.642685049717858</v>
      </c>
      <c r="H78" s="653">
        <v>13.542944673268977</v>
      </c>
      <c r="I78" s="653">
        <v>6.2746565249687904</v>
      </c>
      <c r="J78" s="653">
        <v>4.7910104215271794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</row>
    <row r="79" spans="2:62" s="17" customFormat="1" ht="35.1" hidden="1" customHeight="1" x14ac:dyDescent="0.35">
      <c r="B79" s="104">
        <v>44421</v>
      </c>
      <c r="C79" s="111">
        <v>382.55189756378968</v>
      </c>
      <c r="D79" s="654">
        <v>191.39171502204997</v>
      </c>
      <c r="E79" s="654">
        <v>55.599858210852958</v>
      </c>
      <c r="F79" s="654">
        <v>73.224351380976415</v>
      </c>
      <c r="G79" s="654">
        <v>20.963532229176959</v>
      </c>
      <c r="H79" s="654">
        <v>19.181034982150582</v>
      </c>
      <c r="I79" s="654">
        <v>10.2056049533006</v>
      </c>
      <c r="J79" s="654">
        <v>11.985800785282187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</row>
    <row r="80" spans="2:62" s="17" customFormat="1" ht="35.1" hidden="1" customHeight="1" x14ac:dyDescent="0.35">
      <c r="B80" s="103">
        <v>44453</v>
      </c>
      <c r="C80" s="110">
        <v>307.12772844384222</v>
      </c>
      <c r="D80" s="653">
        <v>114.01661970738536</v>
      </c>
      <c r="E80" s="653">
        <v>45.00385544094501</v>
      </c>
      <c r="F80" s="653">
        <v>101.64570259966411</v>
      </c>
      <c r="G80" s="653">
        <v>18.247757351210605</v>
      </c>
      <c r="H80" s="653">
        <v>13.065847424450645</v>
      </c>
      <c r="I80" s="653">
        <v>8.3498135214009519</v>
      </c>
      <c r="J80" s="653">
        <v>6.7981323987855209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</row>
    <row r="81" spans="2:62" s="17" customFormat="1" ht="35.1" hidden="1" customHeight="1" x14ac:dyDescent="0.35">
      <c r="B81" s="104">
        <v>44485</v>
      </c>
      <c r="C81" s="111">
        <v>312.23880254559714</v>
      </c>
      <c r="D81" s="654">
        <v>102.40770062738218</v>
      </c>
      <c r="E81" s="654">
        <v>47.818999040601206</v>
      </c>
      <c r="F81" s="654">
        <v>103.29559159159261</v>
      </c>
      <c r="G81" s="654">
        <v>29.24916103346726</v>
      </c>
      <c r="H81" s="654">
        <v>13.968647457227881</v>
      </c>
      <c r="I81" s="654">
        <v>8.4885517100629997</v>
      </c>
      <c r="J81" s="654">
        <v>7.010151085263006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</row>
    <row r="82" spans="2:62" s="17" customFormat="1" ht="35.1" hidden="1" customHeight="1" x14ac:dyDescent="0.35">
      <c r="B82" s="103">
        <v>44517</v>
      </c>
      <c r="C82" s="110">
        <v>293.68382578552712</v>
      </c>
      <c r="D82" s="653">
        <v>89.03518580429521</v>
      </c>
      <c r="E82" s="653">
        <v>40.367026568966111</v>
      </c>
      <c r="F82" s="653">
        <v>98.128663193109787</v>
      </c>
      <c r="G82" s="653">
        <v>36.093736654841756</v>
      </c>
      <c r="H82" s="653">
        <v>14.200839153109348</v>
      </c>
      <c r="I82" s="653">
        <v>10.494908549286631</v>
      </c>
      <c r="J82" s="653">
        <v>5.3634658619182884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</row>
    <row r="83" spans="2:62" s="17" customFormat="1" ht="35.1" hidden="1" customHeight="1" x14ac:dyDescent="0.35">
      <c r="B83" s="104">
        <v>44549</v>
      </c>
      <c r="C83" s="111">
        <v>258.49757540906501</v>
      </c>
      <c r="D83" s="654">
        <v>95.980280949798924</v>
      </c>
      <c r="E83" s="654">
        <v>42.692563557621284</v>
      </c>
      <c r="F83" s="654">
        <v>67.906825664123545</v>
      </c>
      <c r="G83" s="654">
        <v>24.483387997067922</v>
      </c>
      <c r="H83" s="654">
        <v>12.726275470073539</v>
      </c>
      <c r="I83" s="654">
        <v>8.5567754548051678</v>
      </c>
      <c r="J83" s="654">
        <v>6.1514663155746101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</row>
    <row r="84" spans="2:62" s="102" customFormat="1" ht="35.1" hidden="1" customHeight="1" x14ac:dyDescent="0.4">
      <c r="B84" s="101">
        <v>2022</v>
      </c>
      <c r="C84" s="109"/>
      <c r="D84" s="652"/>
      <c r="E84" s="652"/>
      <c r="F84" s="652"/>
      <c r="G84" s="652"/>
      <c r="H84" s="652"/>
      <c r="I84" s="652"/>
      <c r="J84" s="652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</row>
    <row r="85" spans="2:62" s="17" customFormat="1" ht="35.1" hidden="1" customHeight="1" x14ac:dyDescent="0.35">
      <c r="B85" s="103">
        <v>44562</v>
      </c>
      <c r="C85" s="110">
        <v>221.0849523897507</v>
      </c>
      <c r="D85" s="653">
        <v>88.022258318860239</v>
      </c>
      <c r="E85" s="653">
        <v>38.268939011937704</v>
      </c>
      <c r="F85" s="653">
        <v>52.30479497337361</v>
      </c>
      <c r="G85" s="653">
        <v>20.294187617648635</v>
      </c>
      <c r="H85" s="653">
        <v>11.220468745854506</v>
      </c>
      <c r="I85" s="653">
        <v>6.5082499142052441</v>
      </c>
      <c r="J85" s="653">
        <v>4.4660538078707503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</row>
    <row r="86" spans="2:62" s="17" customFormat="1" ht="35.1" hidden="1" customHeight="1" x14ac:dyDescent="0.35">
      <c r="B86" s="104">
        <v>44594</v>
      </c>
      <c r="C86" s="112">
        <v>201.23725511938952</v>
      </c>
      <c r="D86" s="655">
        <v>76.210251639820342</v>
      </c>
      <c r="E86" s="654">
        <v>34.995837348924375</v>
      </c>
      <c r="F86" s="654">
        <v>51.389899781681528</v>
      </c>
      <c r="G86" s="654">
        <v>16.842049658292034</v>
      </c>
      <c r="H86" s="654">
        <v>10.120423736193043</v>
      </c>
      <c r="I86" s="654">
        <v>7.2908337856857282</v>
      </c>
      <c r="J86" s="655">
        <v>4.3879591687924568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</row>
    <row r="87" spans="2:62" s="17" customFormat="1" ht="35.1" hidden="1" customHeight="1" x14ac:dyDescent="0.35">
      <c r="B87" s="103">
        <v>44626</v>
      </c>
      <c r="C87" s="110">
        <v>367.32558094286151</v>
      </c>
      <c r="D87" s="653">
        <v>117.38553389632098</v>
      </c>
      <c r="E87" s="653">
        <v>89.780304158457085</v>
      </c>
      <c r="F87" s="653">
        <v>80.21304891002265</v>
      </c>
      <c r="G87" s="653">
        <v>37.722126817848682</v>
      </c>
      <c r="H87" s="653">
        <v>20.896968741289065</v>
      </c>
      <c r="I87" s="653">
        <v>13.227598418923048</v>
      </c>
      <c r="J87" s="653">
        <v>8.1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</row>
    <row r="88" spans="2:62" s="17" customFormat="1" ht="35.1" hidden="1" customHeight="1" x14ac:dyDescent="0.35">
      <c r="B88" s="104">
        <v>44658</v>
      </c>
      <c r="C88" s="112">
        <v>274.23321894547712</v>
      </c>
      <c r="D88" s="655">
        <v>90.459298746343876</v>
      </c>
      <c r="E88" s="654">
        <v>37.881183310744952</v>
      </c>
      <c r="F88" s="654">
        <v>64.76563296767425</v>
      </c>
      <c r="G88" s="654">
        <v>43.363396222772522</v>
      </c>
      <c r="H88" s="654">
        <v>16.650591279570357</v>
      </c>
      <c r="I88" s="654">
        <v>12.250785268379815</v>
      </c>
      <c r="J88" s="655">
        <v>8.8623311499913342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</row>
    <row r="89" spans="2:62" s="17" customFormat="1" ht="35.1" hidden="1" customHeight="1" x14ac:dyDescent="0.35">
      <c r="B89" s="103">
        <v>44690</v>
      </c>
      <c r="C89" s="110">
        <v>419.30582140817705</v>
      </c>
      <c r="D89" s="653">
        <v>146.02973965503915</v>
      </c>
      <c r="E89" s="653">
        <v>78.678711359673457</v>
      </c>
      <c r="F89" s="653">
        <v>91.048632895809362</v>
      </c>
      <c r="G89" s="653">
        <v>49.829560502836834</v>
      </c>
      <c r="H89" s="653">
        <v>24.457493799623762</v>
      </c>
      <c r="I89" s="653">
        <v>17.626631849891339</v>
      </c>
      <c r="J89" s="653">
        <v>11.635051345303086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</row>
    <row r="90" spans="2:62" s="17" customFormat="1" ht="35.1" hidden="1" customHeight="1" x14ac:dyDescent="0.35">
      <c r="B90" s="104">
        <v>44722</v>
      </c>
      <c r="C90" s="112">
        <v>428.41782242760775</v>
      </c>
      <c r="D90" s="655">
        <v>138.06838274051586</v>
      </c>
      <c r="E90" s="654">
        <v>85.13031605275377</v>
      </c>
      <c r="F90" s="654">
        <v>108.66210775834315</v>
      </c>
      <c r="G90" s="654">
        <v>40.253099752845479</v>
      </c>
      <c r="H90" s="654">
        <v>26.519657144314706</v>
      </c>
      <c r="I90" s="654">
        <v>18.151987435932703</v>
      </c>
      <c r="J90" s="655">
        <v>11.632271542902069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</row>
    <row r="91" spans="2:62" s="17" customFormat="1" ht="35.1" hidden="1" customHeight="1" x14ac:dyDescent="0.35">
      <c r="B91" s="103">
        <v>44754</v>
      </c>
      <c r="C91" s="110">
        <v>530.20000000000005</v>
      </c>
      <c r="D91" s="653">
        <v>199.8</v>
      </c>
      <c r="E91" s="653">
        <v>108.5</v>
      </c>
      <c r="F91" s="653">
        <v>124.1</v>
      </c>
      <c r="G91" s="653">
        <v>33.4</v>
      </c>
      <c r="H91" s="653">
        <v>29</v>
      </c>
      <c r="I91" s="653">
        <v>19.7</v>
      </c>
      <c r="J91" s="653">
        <v>15.7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</row>
    <row r="92" spans="2:62" s="17" customFormat="1" ht="35.1" hidden="1" customHeight="1" x14ac:dyDescent="0.35">
      <c r="B92" s="104">
        <v>44786</v>
      </c>
      <c r="C92" s="112">
        <v>665.6</v>
      </c>
      <c r="D92" s="655">
        <v>260.10000000000002</v>
      </c>
      <c r="E92" s="654">
        <v>146.1</v>
      </c>
      <c r="F92" s="654">
        <v>142.19999999999999</v>
      </c>
      <c r="G92" s="654">
        <v>46.7</v>
      </c>
      <c r="H92" s="654">
        <v>28.9</v>
      </c>
      <c r="I92" s="654">
        <v>24.2</v>
      </c>
      <c r="J92" s="655">
        <v>17.399999999999999</v>
      </c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</row>
    <row r="93" spans="2:62" s="17" customFormat="1" ht="35.1" hidden="1" customHeight="1" x14ac:dyDescent="0.35">
      <c r="B93" s="103">
        <v>44818</v>
      </c>
      <c r="C93" s="110">
        <v>470.90000000000003</v>
      </c>
      <c r="D93" s="653">
        <v>152.80000000000001</v>
      </c>
      <c r="E93" s="653">
        <v>94.8</v>
      </c>
      <c r="F93" s="653">
        <v>116.4</v>
      </c>
      <c r="G93" s="653">
        <v>46.1</v>
      </c>
      <c r="H93" s="653">
        <v>24.1</v>
      </c>
      <c r="I93" s="653">
        <v>21.2</v>
      </c>
      <c r="J93" s="653">
        <v>15.5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</row>
    <row r="94" spans="2:62" s="17" customFormat="1" ht="35.1" hidden="1" customHeight="1" x14ac:dyDescent="0.35">
      <c r="B94" s="104">
        <v>44850</v>
      </c>
      <c r="C94" s="111">
        <v>460.72230000000002</v>
      </c>
      <c r="D94" s="654">
        <v>138.5633</v>
      </c>
      <c r="E94" s="654">
        <v>74.304000000000002</v>
      </c>
      <c r="F94" s="654">
        <v>104.17</v>
      </c>
      <c r="G94" s="654">
        <v>72.334999999999994</v>
      </c>
      <c r="H94" s="654">
        <v>28.1</v>
      </c>
      <c r="I94" s="654">
        <v>26.29</v>
      </c>
      <c r="J94" s="654">
        <v>16.96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</row>
    <row r="95" spans="2:62" s="17" customFormat="1" ht="35.1" hidden="1" customHeight="1" x14ac:dyDescent="0.35">
      <c r="B95" s="103">
        <v>44882</v>
      </c>
      <c r="C95" s="110">
        <v>430.26207734053332</v>
      </c>
      <c r="D95" s="653">
        <v>118.27906145169855</v>
      </c>
      <c r="E95" s="653">
        <v>68.179252291029528</v>
      </c>
      <c r="F95" s="653">
        <v>95.13343307173318</v>
      </c>
      <c r="G95" s="653">
        <v>76.085934408392134</v>
      </c>
      <c r="H95" s="653">
        <v>29.857907112574246</v>
      </c>
      <c r="I95" s="653">
        <v>24.527843842969713</v>
      </c>
      <c r="J95" s="653">
        <v>18.198645162135989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</row>
    <row r="96" spans="2:62" s="17" customFormat="1" ht="35.1" hidden="1" customHeight="1" x14ac:dyDescent="0.35">
      <c r="B96" s="104">
        <v>44914</v>
      </c>
      <c r="C96" s="111">
        <v>439.04426882641252</v>
      </c>
      <c r="D96" s="654">
        <v>140.76981546851511</v>
      </c>
      <c r="E96" s="654">
        <v>71.60010357350707</v>
      </c>
      <c r="F96" s="654">
        <v>106.54498804200513</v>
      </c>
      <c r="G96" s="654">
        <v>53.252568087152532</v>
      </c>
      <c r="H96" s="654">
        <v>26.163526517470356</v>
      </c>
      <c r="I96" s="654">
        <v>25.287910742901115</v>
      </c>
      <c r="J96" s="654">
        <v>15.425356394861232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</row>
    <row r="97" spans="2:62" s="102" customFormat="1" ht="35.1" hidden="1" customHeight="1" x14ac:dyDescent="0.4">
      <c r="B97" s="101" t="s">
        <v>228</v>
      </c>
      <c r="C97" s="109"/>
      <c r="D97" s="652"/>
      <c r="E97" s="652"/>
      <c r="F97" s="652"/>
      <c r="G97" s="652"/>
      <c r="H97" s="652"/>
      <c r="I97" s="652"/>
      <c r="J97" s="652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</row>
    <row r="98" spans="2:62" s="17" customFormat="1" ht="35.1" hidden="1" customHeight="1" x14ac:dyDescent="0.35">
      <c r="B98" s="103">
        <v>44927</v>
      </c>
      <c r="C98" s="110">
        <v>466.1</v>
      </c>
      <c r="D98" s="653">
        <v>169.1</v>
      </c>
      <c r="E98" s="653">
        <v>71.349999999999994</v>
      </c>
      <c r="F98" s="653">
        <v>103.7</v>
      </c>
      <c r="G98" s="653">
        <v>59.2</v>
      </c>
      <c r="H98" s="653">
        <v>24.9</v>
      </c>
      <c r="I98" s="653">
        <v>23.1</v>
      </c>
      <c r="J98" s="653">
        <v>14.724356595771955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</row>
    <row r="99" spans="2:62" s="17" customFormat="1" ht="35.1" hidden="1" customHeight="1" x14ac:dyDescent="0.35">
      <c r="B99" s="104">
        <v>44958</v>
      </c>
      <c r="C99" s="112">
        <v>426.28</v>
      </c>
      <c r="D99" s="655">
        <v>131.80000000000001</v>
      </c>
      <c r="E99" s="654">
        <v>72.349999999999994</v>
      </c>
      <c r="F99" s="654">
        <v>99.48</v>
      </c>
      <c r="G99" s="654">
        <v>57.87</v>
      </c>
      <c r="H99" s="654">
        <v>24.38</v>
      </c>
      <c r="I99" s="654">
        <v>27.09</v>
      </c>
      <c r="J99" s="655">
        <v>13.28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</row>
    <row r="100" spans="2:62" s="17" customFormat="1" ht="35.1" hidden="1" customHeight="1" x14ac:dyDescent="0.35">
      <c r="B100" s="103">
        <v>44986</v>
      </c>
      <c r="C100" s="113">
        <v>519.20000000000005</v>
      </c>
      <c r="D100" s="653">
        <v>139.19999999999999</v>
      </c>
      <c r="E100" s="653">
        <v>86.15</v>
      </c>
      <c r="F100" s="653">
        <v>125.5</v>
      </c>
      <c r="G100" s="653">
        <v>80.8</v>
      </c>
      <c r="H100" s="653">
        <v>35.29</v>
      </c>
      <c r="I100" s="653">
        <v>34</v>
      </c>
      <c r="J100" s="656">
        <v>18.25</v>
      </c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</row>
    <row r="101" spans="2:62" s="17" customFormat="1" ht="35.1" hidden="1" customHeight="1" x14ac:dyDescent="0.35">
      <c r="B101" s="104">
        <v>45017</v>
      </c>
      <c r="C101" s="111">
        <v>455.4</v>
      </c>
      <c r="D101" s="654">
        <v>138.62060212523164</v>
      </c>
      <c r="E101" s="654">
        <v>66.650000000000006</v>
      </c>
      <c r="F101" s="654">
        <v>98.477676197197184</v>
      </c>
      <c r="G101" s="654">
        <v>77.2</v>
      </c>
      <c r="H101" s="654">
        <v>27.899145838999001</v>
      </c>
      <c r="I101" s="654">
        <v>29.531188677863796</v>
      </c>
      <c r="J101" s="655">
        <v>17.063989223962501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</row>
    <row r="102" spans="2:62" s="17" customFormat="1" ht="35.1" hidden="1" customHeight="1" x14ac:dyDescent="0.35">
      <c r="B102" s="103">
        <v>45047</v>
      </c>
      <c r="C102" s="110">
        <v>512.9</v>
      </c>
      <c r="D102" s="653">
        <v>141.30000000000001</v>
      </c>
      <c r="E102" s="653">
        <v>86.8</v>
      </c>
      <c r="F102" s="653">
        <v>116.76927620663987</v>
      </c>
      <c r="G102" s="653">
        <v>81.2</v>
      </c>
      <c r="H102" s="653">
        <v>32.630538170936134</v>
      </c>
      <c r="I102" s="653">
        <v>31.009458377929569</v>
      </c>
      <c r="J102" s="653">
        <v>23.188319189724368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</row>
    <row r="103" spans="2:62" s="106" customFormat="1" ht="35.1" hidden="1" customHeight="1" x14ac:dyDescent="0.3">
      <c r="B103" s="104">
        <v>45078</v>
      </c>
      <c r="C103" s="111">
        <v>528.20000000000005</v>
      </c>
      <c r="D103" s="654">
        <v>167.6</v>
      </c>
      <c r="E103" s="654">
        <v>89.7</v>
      </c>
      <c r="F103" s="654">
        <v>134.79605724725198</v>
      </c>
      <c r="G103" s="654">
        <v>55.912141290250219</v>
      </c>
      <c r="H103" s="654">
        <v>33.093506105732757</v>
      </c>
      <c r="I103" s="654">
        <v>26.166514571410431</v>
      </c>
      <c r="J103" s="654">
        <v>20.970931133338251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</row>
    <row r="104" spans="2:62" s="16" customFormat="1" ht="35.1" hidden="1" customHeight="1" x14ac:dyDescent="0.3">
      <c r="B104" s="103">
        <v>45108</v>
      </c>
      <c r="C104" s="110">
        <v>636.4</v>
      </c>
      <c r="D104" s="653">
        <v>230.4</v>
      </c>
      <c r="E104" s="653">
        <v>133.1</v>
      </c>
      <c r="F104" s="653">
        <v>142.6</v>
      </c>
      <c r="G104" s="653">
        <v>47.1</v>
      </c>
      <c r="H104" s="653">
        <v>34</v>
      </c>
      <c r="I104" s="653">
        <v>28.6</v>
      </c>
      <c r="J104" s="653">
        <v>20.6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</row>
    <row r="105" spans="2:62" s="13" customFormat="1" ht="35.1" hidden="1" customHeight="1" x14ac:dyDescent="0.3">
      <c r="B105" s="104">
        <v>45139</v>
      </c>
      <c r="C105" s="112">
        <v>741.6</v>
      </c>
      <c r="D105" s="655">
        <v>276.2</v>
      </c>
      <c r="E105" s="654">
        <v>156.80000000000001</v>
      </c>
      <c r="F105" s="654">
        <v>160.6</v>
      </c>
      <c r="G105" s="654">
        <v>63.9</v>
      </c>
      <c r="H105" s="654">
        <v>32.4</v>
      </c>
      <c r="I105" s="654">
        <v>29.3</v>
      </c>
      <c r="J105" s="655">
        <v>22.4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</row>
    <row r="106" spans="2:62" s="13" customFormat="1" ht="35.1" hidden="1" customHeight="1" x14ac:dyDescent="0.3">
      <c r="B106" s="103">
        <v>45170</v>
      </c>
      <c r="C106" s="113">
        <v>544.9</v>
      </c>
      <c r="D106" s="653">
        <v>170.5</v>
      </c>
      <c r="E106" s="653">
        <v>98.8</v>
      </c>
      <c r="F106" s="653">
        <v>131.1</v>
      </c>
      <c r="G106" s="653">
        <v>64.599999999999994</v>
      </c>
      <c r="H106" s="653">
        <v>28.3</v>
      </c>
      <c r="I106" s="653">
        <v>27</v>
      </c>
      <c r="J106" s="656">
        <v>24.6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</row>
    <row r="107" spans="2:62" s="13" customFormat="1" ht="35.1" hidden="1" customHeight="1" x14ac:dyDescent="0.3">
      <c r="B107" s="104">
        <v>45200</v>
      </c>
      <c r="C107" s="111">
        <v>499.9</v>
      </c>
      <c r="D107" s="654">
        <v>135.00553333571739</v>
      </c>
      <c r="E107" s="654">
        <v>78.634035514929295</v>
      </c>
      <c r="F107" s="654">
        <v>112.13852787163974</v>
      </c>
      <c r="G107" s="654">
        <v>91.543001015288439</v>
      </c>
      <c r="H107" s="654">
        <v>31.291574009960701</v>
      </c>
      <c r="I107" s="654">
        <v>26.331451875563594</v>
      </c>
      <c r="J107" s="654">
        <v>25.005626540282709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</row>
    <row r="108" spans="2:62" s="13" customFormat="1" ht="35.1" hidden="1" customHeight="1" x14ac:dyDescent="0.3">
      <c r="B108" s="103">
        <v>45231</v>
      </c>
      <c r="C108" s="110">
        <v>381.3</v>
      </c>
      <c r="D108" s="653">
        <v>110.18479440872639</v>
      </c>
      <c r="E108" s="653">
        <v>79.3</v>
      </c>
      <c r="F108" s="653">
        <v>97.483743782995234</v>
      </c>
      <c r="G108" s="653">
        <v>48.286462203746019</v>
      </c>
      <c r="H108" s="653">
        <v>16.570449945112248</v>
      </c>
      <c r="I108" s="653">
        <v>16.095080742548252</v>
      </c>
      <c r="J108" s="653">
        <v>13.4</v>
      </c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</row>
    <row r="109" spans="2:62" s="13" customFormat="1" ht="35.1" hidden="1" customHeight="1" x14ac:dyDescent="0.3">
      <c r="B109" s="105">
        <v>45261</v>
      </c>
      <c r="C109" s="441">
        <v>412.1</v>
      </c>
      <c r="D109" s="657">
        <v>137.16476809520879</v>
      </c>
      <c r="E109" s="657">
        <v>83.2</v>
      </c>
      <c r="F109" s="657">
        <v>109.69573677880817</v>
      </c>
      <c r="G109" s="657">
        <v>29.65262544386799</v>
      </c>
      <c r="H109" s="657">
        <v>18.598100440712663</v>
      </c>
      <c r="I109" s="657">
        <v>20.094755014157624</v>
      </c>
      <c r="J109" s="657">
        <v>13.666058471825965</v>
      </c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</row>
    <row r="110" spans="2:62" s="102" customFormat="1" ht="35.1" hidden="1" customHeight="1" x14ac:dyDescent="0.4">
      <c r="B110" s="101" t="s">
        <v>532</v>
      </c>
      <c r="C110" s="109"/>
      <c r="D110" s="652"/>
      <c r="E110" s="652"/>
      <c r="F110" s="652"/>
      <c r="G110" s="652"/>
      <c r="H110" s="652"/>
      <c r="I110" s="652"/>
      <c r="J110" s="652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</row>
    <row r="111" spans="2:62" s="17" customFormat="1" ht="35.1" hidden="1" customHeight="1" x14ac:dyDescent="0.35">
      <c r="B111" s="103">
        <v>45292</v>
      </c>
      <c r="C111" s="110">
        <v>464.23250768970706</v>
      </c>
      <c r="D111" s="653">
        <v>173.64986912042249</v>
      </c>
      <c r="E111" s="653">
        <v>95.619116678515141</v>
      </c>
      <c r="F111" s="653">
        <v>112.8125292137326</v>
      </c>
      <c r="G111" s="653">
        <v>30.788105997946325</v>
      </c>
      <c r="H111" s="653">
        <v>19.455105090018883</v>
      </c>
      <c r="I111" s="653">
        <v>20.124240115385856</v>
      </c>
      <c r="J111" s="653">
        <v>11.783541473685736</v>
      </c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</row>
    <row r="112" spans="2:62" s="17" customFormat="1" ht="35.1" hidden="1" customHeight="1" x14ac:dyDescent="0.35">
      <c r="B112" s="104">
        <v>45323</v>
      </c>
      <c r="C112" s="112">
        <v>460.43453629906315</v>
      </c>
      <c r="D112" s="655">
        <v>152.84710214574943</v>
      </c>
      <c r="E112" s="654">
        <v>104.67384565507325</v>
      </c>
      <c r="F112" s="654">
        <v>119.6959865662229</v>
      </c>
      <c r="G112" s="654">
        <v>29.935685487958278</v>
      </c>
      <c r="H112" s="654">
        <v>18.506587776287155</v>
      </c>
      <c r="I112" s="654">
        <v>24.295578387925875</v>
      </c>
      <c r="J112" s="655">
        <v>10.479750279846186</v>
      </c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</row>
    <row r="113" spans="2:62" s="17" customFormat="1" ht="35.1" hidden="1" customHeight="1" x14ac:dyDescent="0.35">
      <c r="B113" s="103">
        <v>45352</v>
      </c>
      <c r="C113" s="113">
        <v>396.26158708502777</v>
      </c>
      <c r="D113" s="653">
        <v>122.12783680899007</v>
      </c>
      <c r="E113" s="653">
        <v>82.063701400023504</v>
      </c>
      <c r="F113" s="653">
        <v>108.26198474423241</v>
      </c>
      <c r="G113" s="653">
        <v>36.319076984555394</v>
      </c>
      <c r="H113" s="653">
        <v>17.750836307522256</v>
      </c>
      <c r="I113" s="653">
        <v>18.903345213216422</v>
      </c>
      <c r="J113" s="656">
        <v>10.834805626487691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</row>
    <row r="114" spans="2:62" s="17" customFormat="1" ht="35.1" hidden="1" customHeight="1" x14ac:dyDescent="0.35">
      <c r="B114" s="104">
        <v>45383</v>
      </c>
      <c r="C114" s="112">
        <v>441.1108527699912</v>
      </c>
      <c r="D114" s="655">
        <v>159.27319083081181</v>
      </c>
      <c r="E114" s="654">
        <v>81.519581210616295</v>
      </c>
      <c r="F114" s="654">
        <v>105.70438665709118</v>
      </c>
      <c r="G114" s="654">
        <v>34.205213423461032</v>
      </c>
      <c r="H114" s="654">
        <v>19.475582284376941</v>
      </c>
      <c r="I114" s="654">
        <v>26.946494916638056</v>
      </c>
      <c r="J114" s="655">
        <v>13.986403446995887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</row>
    <row r="115" spans="2:62" s="16" customFormat="1" ht="35.1" hidden="1" customHeight="1" x14ac:dyDescent="0.3">
      <c r="B115" s="103">
        <v>45413</v>
      </c>
      <c r="C115" s="110">
        <v>446.74989701985328</v>
      </c>
      <c r="D115" s="653">
        <v>147.95531891404488</v>
      </c>
      <c r="E115" s="653">
        <v>97.35440485263247</v>
      </c>
      <c r="F115" s="653">
        <v>110.1866427057351</v>
      </c>
      <c r="G115" s="653">
        <v>35.507457305823486</v>
      </c>
      <c r="H115" s="653">
        <v>20.866906515305264</v>
      </c>
      <c r="I115" s="653">
        <v>20.763737381568415</v>
      </c>
      <c r="J115" s="653">
        <v>14.115429344743625</v>
      </c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</row>
    <row r="116" spans="2:62" s="13" customFormat="1" ht="35.1" hidden="1" customHeight="1" x14ac:dyDescent="0.3">
      <c r="B116" s="104">
        <v>45444</v>
      </c>
      <c r="C116" s="112">
        <v>535.85009377610277</v>
      </c>
      <c r="D116" s="655">
        <v>191.43646289934975</v>
      </c>
      <c r="E116" s="654">
        <v>107.81359400501951</v>
      </c>
      <c r="F116" s="654">
        <v>145.4195023005426</v>
      </c>
      <c r="G116" s="654">
        <v>28.000654844565162</v>
      </c>
      <c r="H116" s="654">
        <v>24.524166277431206</v>
      </c>
      <c r="I116" s="654">
        <v>23.240781859360062</v>
      </c>
      <c r="J116" s="655">
        <v>15.414931589834417</v>
      </c>
    </row>
    <row r="117" spans="2:62" s="13" customFormat="1" ht="35.1" hidden="1" customHeight="1" x14ac:dyDescent="0.3">
      <c r="B117" s="103">
        <v>45474</v>
      </c>
      <c r="C117" s="113">
        <v>612.42332578115702</v>
      </c>
      <c r="D117" s="653">
        <v>215.89291274462272</v>
      </c>
      <c r="E117" s="653">
        <v>153.83614924649723</v>
      </c>
      <c r="F117" s="653">
        <v>145.34158667396505</v>
      </c>
      <c r="G117" s="653">
        <v>31.344040099846453</v>
      </c>
      <c r="H117" s="653">
        <v>26.08501697270594</v>
      </c>
      <c r="I117" s="653">
        <v>22.430544860915838</v>
      </c>
      <c r="J117" s="656">
        <v>17.493075182603899</v>
      </c>
    </row>
    <row r="118" spans="2:62" s="13" customFormat="1" ht="35.1" hidden="1" customHeight="1" x14ac:dyDescent="0.3">
      <c r="B118" s="104">
        <v>45505</v>
      </c>
      <c r="C118" s="112">
        <v>728.48336348608063</v>
      </c>
      <c r="D118" s="655">
        <v>270.63602984769193</v>
      </c>
      <c r="E118" s="654">
        <v>160.71855590353309</v>
      </c>
      <c r="F118" s="654">
        <v>170.97907949307086</v>
      </c>
      <c r="G118" s="654">
        <v>42.592992553097915</v>
      </c>
      <c r="H118" s="654">
        <v>28.55849140743841</v>
      </c>
      <c r="I118" s="654">
        <v>32.829933138898603</v>
      </c>
      <c r="J118" s="655">
        <v>22.168281142349834</v>
      </c>
    </row>
    <row r="119" spans="2:62" s="13" customFormat="1" ht="35.1" hidden="1" customHeight="1" x14ac:dyDescent="0.3">
      <c r="B119" s="103">
        <v>45536</v>
      </c>
      <c r="C119" s="113">
        <v>492.08475044229266</v>
      </c>
      <c r="D119" s="653">
        <v>162.01829609291553</v>
      </c>
      <c r="E119" s="653">
        <v>100.91047950307959</v>
      </c>
      <c r="F119" s="653">
        <v>138.7582412801701</v>
      </c>
      <c r="G119" s="653">
        <v>30.205982393746353</v>
      </c>
      <c r="H119" s="653">
        <v>20.204153285683674</v>
      </c>
      <c r="I119" s="653">
        <v>23.183290744622958</v>
      </c>
      <c r="J119" s="656">
        <v>16.804307142074443</v>
      </c>
    </row>
    <row r="120" spans="2:62" s="13" customFormat="1" ht="35.1" hidden="1" customHeight="1" x14ac:dyDescent="0.3">
      <c r="B120" s="104">
        <v>45566</v>
      </c>
      <c r="C120" s="111">
        <v>482.02328827437537</v>
      </c>
      <c r="D120" s="654">
        <v>160.62747227683602</v>
      </c>
      <c r="E120" s="654">
        <v>84.320009001597668</v>
      </c>
      <c r="F120" s="654">
        <v>140.34808378922352</v>
      </c>
      <c r="G120" s="654">
        <v>33.508538685441351</v>
      </c>
      <c r="H120" s="654">
        <v>21.783237789811757</v>
      </c>
      <c r="I120" s="654">
        <v>26.008007357565731</v>
      </c>
      <c r="J120" s="654">
        <v>15.427939373899301</v>
      </c>
    </row>
    <row r="121" spans="2:62" s="13" customFormat="1" ht="35.1" hidden="1" customHeight="1" x14ac:dyDescent="0.3">
      <c r="B121" s="103">
        <v>45597</v>
      </c>
      <c r="C121" s="110">
        <v>446.76285746283816</v>
      </c>
      <c r="D121" s="653">
        <v>140.18683696657163</v>
      </c>
      <c r="E121" s="653">
        <v>93.207582685509522</v>
      </c>
      <c r="F121" s="653">
        <v>125.91422830543542</v>
      </c>
      <c r="G121" s="653">
        <v>30.93065480798046</v>
      </c>
      <c r="H121" s="653">
        <v>19.352447770191475</v>
      </c>
      <c r="I121" s="653">
        <v>22.964516382073601</v>
      </c>
      <c r="J121" s="653">
        <v>14.206590545076121</v>
      </c>
    </row>
    <row r="122" spans="2:62" s="13" customFormat="1" ht="35.1" hidden="1" customHeight="1" x14ac:dyDescent="0.3">
      <c r="B122" s="105">
        <v>45627</v>
      </c>
      <c r="C122" s="441">
        <v>453.82587239173984</v>
      </c>
      <c r="D122" s="657">
        <v>155.91844949151283</v>
      </c>
      <c r="E122" s="657">
        <v>84.837347270063034</v>
      </c>
      <c r="F122" s="657">
        <v>123.30415601217749</v>
      </c>
      <c r="G122" s="657">
        <v>26.971674531658849</v>
      </c>
      <c r="H122" s="657">
        <v>21.110291933138484</v>
      </c>
      <c r="I122" s="657">
        <v>26.659270601310805</v>
      </c>
      <c r="J122" s="657">
        <v>15.024682551878307</v>
      </c>
    </row>
    <row r="123" spans="2:62" s="102" customFormat="1" ht="35.1" customHeight="1" x14ac:dyDescent="0.4">
      <c r="B123" s="101" t="s">
        <v>630</v>
      </c>
      <c r="C123" s="109"/>
      <c r="D123" s="652"/>
      <c r="E123" s="652"/>
      <c r="F123" s="652"/>
      <c r="G123" s="652"/>
      <c r="H123" s="652"/>
      <c r="I123" s="652"/>
      <c r="J123" s="652"/>
    </row>
    <row r="124" spans="2:62" s="17" customFormat="1" ht="35.1" customHeight="1" x14ac:dyDescent="0.35">
      <c r="B124" s="103">
        <v>45658</v>
      </c>
      <c r="C124" s="110">
        <v>557.80581758540825</v>
      </c>
      <c r="D124" s="110">
        <v>214.02219001269998</v>
      </c>
      <c r="E124" s="110">
        <v>106.1016475978616</v>
      </c>
      <c r="F124" s="110">
        <v>131.28298712520689</v>
      </c>
      <c r="G124" s="110">
        <v>32.646595554437084</v>
      </c>
      <c r="H124" s="110">
        <v>23.407996622963942</v>
      </c>
      <c r="I124" s="110">
        <v>33.613320488164071</v>
      </c>
      <c r="J124" s="110">
        <v>16.731080184074656</v>
      </c>
      <c r="K124" s="697"/>
      <c r="L124" s="452"/>
    </row>
    <row r="125" spans="2:62" s="17" customFormat="1" ht="35.1" customHeight="1" x14ac:dyDescent="0.35">
      <c r="B125" s="104">
        <v>45689</v>
      </c>
      <c r="C125" s="112">
        <v>488.81909844847894</v>
      </c>
      <c r="D125" s="112">
        <v>155.37365881635648</v>
      </c>
      <c r="E125" s="112">
        <v>109.79833158094965</v>
      </c>
      <c r="F125" s="112">
        <v>126.75528707491451</v>
      </c>
      <c r="G125" s="112">
        <v>32.816590107003925</v>
      </c>
      <c r="H125" s="112">
        <v>20.889097918620138</v>
      </c>
      <c r="I125" s="112">
        <v>26.452424879733208</v>
      </c>
      <c r="J125" s="112">
        <v>16.733708070900999</v>
      </c>
      <c r="K125" s="697"/>
      <c r="L125" s="452"/>
    </row>
    <row r="126" spans="2:62" s="17" customFormat="1" ht="35.1" customHeight="1" x14ac:dyDescent="0.35">
      <c r="B126" s="103">
        <v>45717</v>
      </c>
      <c r="C126" s="110">
        <v>382.98326464770167</v>
      </c>
      <c r="D126" s="110">
        <v>117.31889299551844</v>
      </c>
      <c r="E126" s="110">
        <v>54.702495490188561</v>
      </c>
      <c r="F126" s="110">
        <v>120.55507301793919</v>
      </c>
      <c r="G126" s="110">
        <v>33.755257996436178</v>
      </c>
      <c r="H126" s="110">
        <v>18.90334598388802</v>
      </c>
      <c r="I126" s="110">
        <v>19.756898447275073</v>
      </c>
      <c r="J126" s="110">
        <v>17.991300716456234</v>
      </c>
      <c r="K126" s="697"/>
      <c r="L126" s="452"/>
    </row>
    <row r="127" spans="2:62" s="17" customFormat="1" ht="35.1" customHeight="1" x14ac:dyDescent="0.35">
      <c r="B127" s="104">
        <v>45748</v>
      </c>
      <c r="C127" s="112">
        <v>589.33821958108956</v>
      </c>
      <c r="D127" s="112">
        <v>176.57955114234963</v>
      </c>
      <c r="E127" s="112">
        <v>117.36874776519251</v>
      </c>
      <c r="F127" s="112">
        <v>155.20559279822635</v>
      </c>
      <c r="G127" s="112">
        <v>58.110137264582207</v>
      </c>
      <c r="H127" s="112">
        <v>25.94784409878492</v>
      </c>
      <c r="I127" s="112">
        <v>36.278644665073173</v>
      </c>
      <c r="J127" s="112">
        <v>19.847701846880735</v>
      </c>
      <c r="K127" s="697"/>
      <c r="L127" s="452"/>
    </row>
    <row r="128" spans="2:62" s="16" customFormat="1" ht="35.1" customHeight="1" x14ac:dyDescent="0.35">
      <c r="B128" s="103">
        <v>45778</v>
      </c>
      <c r="C128" s="110">
        <v>530.51030289699395</v>
      </c>
      <c r="D128" s="110">
        <v>137.93010023974165</v>
      </c>
      <c r="E128" s="110">
        <v>111.76465566517227</v>
      </c>
      <c r="F128" s="110">
        <v>148.38616726101614</v>
      </c>
      <c r="G128" s="110">
        <v>54.19276774254952</v>
      </c>
      <c r="H128" s="110">
        <v>24.500659346177045</v>
      </c>
      <c r="I128" s="110">
        <v>34.656466186092466</v>
      </c>
      <c r="J128" s="110">
        <v>19.079486456244883</v>
      </c>
      <c r="K128" s="697"/>
      <c r="L128" s="452"/>
    </row>
    <row r="129" spans="2:12" s="13" customFormat="1" ht="34.5" customHeight="1" x14ac:dyDescent="0.35">
      <c r="B129" s="104">
        <v>45809</v>
      </c>
      <c r="C129" s="112">
        <v>529.27255642046703</v>
      </c>
      <c r="D129" s="112">
        <v>159.21364923729774</v>
      </c>
      <c r="E129" s="112">
        <v>100.52406750907434</v>
      </c>
      <c r="F129" s="112">
        <v>142.21150600928667</v>
      </c>
      <c r="G129" s="112">
        <v>42.807464890895901</v>
      </c>
      <c r="H129" s="112">
        <v>29.658099843241651</v>
      </c>
      <c r="I129" s="112">
        <v>35.880761187283774</v>
      </c>
      <c r="J129" s="112">
        <v>18.977007743386949</v>
      </c>
      <c r="K129" s="697"/>
      <c r="L129" s="452"/>
    </row>
    <row r="130" spans="2:12" s="13" customFormat="1" ht="35.1" customHeight="1" x14ac:dyDescent="0.35">
      <c r="B130" s="103">
        <v>45839</v>
      </c>
      <c r="C130" s="110">
        <v>601.51815681292931</v>
      </c>
      <c r="D130" s="110">
        <v>199.95237117790313</v>
      </c>
      <c r="E130" s="110">
        <v>135.34034960412882</v>
      </c>
      <c r="F130" s="110">
        <v>152.48775644448969</v>
      </c>
      <c r="G130" s="110">
        <v>37.218401237802752</v>
      </c>
      <c r="H130" s="110">
        <v>27.7993243163051</v>
      </c>
      <c r="I130" s="110">
        <v>28.599297769656765</v>
      </c>
      <c r="J130" s="110">
        <v>20.120656262643056</v>
      </c>
      <c r="K130" s="697"/>
      <c r="L130" s="452"/>
    </row>
    <row r="131" spans="2:12" s="13" customFormat="1" ht="35.1" customHeight="1" x14ac:dyDescent="0.35">
      <c r="B131" s="104">
        <v>45870</v>
      </c>
      <c r="C131" s="112">
        <v>788.40020266908346</v>
      </c>
      <c r="D131" s="112">
        <v>285.26722709176926</v>
      </c>
      <c r="E131" s="112">
        <v>169.30143551883731</v>
      </c>
      <c r="F131" s="112">
        <v>187.27099924679874</v>
      </c>
      <c r="G131" s="112">
        <v>48.145600267521239</v>
      </c>
      <c r="H131" s="112">
        <v>31.406456227434852</v>
      </c>
      <c r="I131" s="112">
        <v>40.987692204468892</v>
      </c>
      <c r="J131" s="112">
        <v>26.020792112253215</v>
      </c>
      <c r="K131" s="697"/>
      <c r="L131" s="452"/>
    </row>
    <row r="132" spans="2:12" s="13" customFormat="1" ht="34.5" customHeight="1" x14ac:dyDescent="0.35">
      <c r="B132" s="103">
        <v>45901</v>
      </c>
      <c r="C132" s="110">
        <v>530.32143785568235</v>
      </c>
      <c r="D132" s="110">
        <v>174.01362336940304</v>
      </c>
      <c r="E132" s="110">
        <v>94.558228835536099</v>
      </c>
      <c r="F132" s="110">
        <v>153.92282524415046</v>
      </c>
      <c r="G132" s="110">
        <v>37.03311895650139</v>
      </c>
      <c r="H132" s="110">
        <v>21.996036400126037</v>
      </c>
      <c r="I132" s="110">
        <v>27.491971116040538</v>
      </c>
      <c r="J132" s="110">
        <v>21.305633933924749</v>
      </c>
      <c r="K132" s="697"/>
      <c r="L132" s="452"/>
    </row>
    <row r="133" spans="2:12" s="13" customFormat="1" ht="35.1" customHeight="1" x14ac:dyDescent="0.35">
      <c r="B133" s="104">
        <v>45931</v>
      </c>
      <c r="C133" s="111">
        <v>512.64165826943099</v>
      </c>
      <c r="D133" s="111">
        <v>153.24782568830679</v>
      </c>
      <c r="E133" s="111">
        <v>91.741109750381767</v>
      </c>
      <c r="F133" s="111">
        <v>142.31388636748929</v>
      </c>
      <c r="G133" s="111">
        <v>47.748172227224373</v>
      </c>
      <c r="H133" s="111">
        <v>24.662307511800162</v>
      </c>
      <c r="I133" s="111">
        <v>31.215260462322764</v>
      </c>
      <c r="J133" s="111">
        <v>21.713096261905804</v>
      </c>
      <c r="K133" s="697"/>
      <c r="L133" s="452"/>
    </row>
    <row r="134" spans="2:12" s="13" customFormat="1" ht="35.1" customHeight="1" x14ac:dyDescent="0.35">
      <c r="B134" s="103">
        <v>45962</v>
      </c>
      <c r="C134" s="110">
        <v>522.84563187165031</v>
      </c>
      <c r="D134" s="110">
        <v>149.11479106422445</v>
      </c>
      <c r="E134" s="110">
        <v>108.57867263564602</v>
      </c>
      <c r="F134" s="110">
        <v>140.6974332154534</v>
      </c>
      <c r="G134" s="110">
        <v>52.242684235712531</v>
      </c>
      <c r="H134" s="110">
        <v>24.36558535365803</v>
      </c>
      <c r="I134" s="110">
        <v>29.673675981232449</v>
      </c>
      <c r="J134" s="110">
        <v>18.172789385723433</v>
      </c>
      <c r="K134" s="697"/>
      <c r="L134" s="452"/>
    </row>
    <row r="135" spans="2:12" s="13" customFormat="1" ht="34.5" customHeight="1" x14ac:dyDescent="0.35">
      <c r="B135" s="105">
        <v>45992</v>
      </c>
      <c r="C135" s="441">
        <v>552.50195472086034</v>
      </c>
      <c r="D135" s="441">
        <v>173.50635965141888</v>
      </c>
      <c r="E135" s="441">
        <v>102.44045482470445</v>
      </c>
      <c r="F135" s="441">
        <v>153.49196956332455</v>
      </c>
      <c r="G135" s="441">
        <v>47.058266265787772</v>
      </c>
      <c r="H135" s="441">
        <v>25.786937244540539</v>
      </c>
      <c r="I135" s="441">
        <v>31.54673451835545</v>
      </c>
      <c r="J135" s="441">
        <v>18.671232652728701</v>
      </c>
      <c r="K135" s="697"/>
      <c r="L135" s="452"/>
    </row>
    <row r="136" spans="2:12" s="102" customFormat="1" ht="35.1" customHeight="1" x14ac:dyDescent="0.4">
      <c r="B136" s="101" t="s">
        <v>767</v>
      </c>
      <c r="C136" s="109"/>
      <c r="D136" s="652"/>
      <c r="E136" s="652"/>
      <c r="F136" s="652"/>
      <c r="G136" s="652"/>
      <c r="H136" s="652"/>
      <c r="I136" s="652"/>
      <c r="J136" s="652"/>
    </row>
    <row r="137" spans="2:12" s="17" customFormat="1" ht="35.1" customHeight="1" x14ac:dyDescent="0.35">
      <c r="B137" s="103">
        <v>46023</v>
      </c>
      <c r="C137" s="110">
        <v>616.80196373349497</v>
      </c>
      <c r="D137" s="110">
        <v>216.87514367611533</v>
      </c>
      <c r="E137" s="110">
        <v>123.65325258021157</v>
      </c>
      <c r="F137" s="110">
        <v>145.62494263953869</v>
      </c>
      <c r="G137" s="110">
        <v>48.226792733370679</v>
      </c>
      <c r="H137" s="110">
        <v>28.042457580946682</v>
      </c>
      <c r="I137" s="110">
        <v>37.914627378500924</v>
      </c>
      <c r="J137" s="110">
        <v>16.464747144811131</v>
      </c>
      <c r="K137" s="697"/>
      <c r="L137" s="452"/>
    </row>
    <row r="138" spans="2:12" s="17" customFormat="1" ht="35.1" customHeight="1" x14ac:dyDescent="0.35">
      <c r="B138" s="104">
        <v>46054</v>
      </c>
      <c r="C138" s="112">
        <v>462.91773144208514</v>
      </c>
      <c r="D138" s="112">
        <v>133.61904136497998</v>
      </c>
      <c r="E138" s="112">
        <v>87.841619835352375</v>
      </c>
      <c r="F138" s="112">
        <v>132.44622513716851</v>
      </c>
      <c r="G138" s="112">
        <v>44.009011675074873</v>
      </c>
      <c r="H138" s="112">
        <v>22.506753826499519</v>
      </c>
      <c r="I138" s="112">
        <v>28.288149326475502</v>
      </c>
      <c r="J138" s="112">
        <v>14.206930276534438</v>
      </c>
      <c r="K138" s="697"/>
      <c r="L138" s="452"/>
    </row>
    <row r="139" spans="2:12" s="17" customFormat="1" ht="35.1" customHeight="1" x14ac:dyDescent="0.35">
      <c r="B139" s="103">
        <v>46082</v>
      </c>
      <c r="C139" s="110">
        <v>399.9512836410845</v>
      </c>
      <c r="D139" s="110">
        <v>110.35688572658486</v>
      </c>
      <c r="E139" s="110">
        <v>65.5926258930796</v>
      </c>
      <c r="F139" s="110">
        <v>150.54606398883891</v>
      </c>
      <c r="G139" s="110">
        <v>26.814881582978057</v>
      </c>
      <c r="H139" s="110">
        <v>18.546828823283022</v>
      </c>
      <c r="I139" s="110">
        <v>19.217416893092917</v>
      </c>
      <c r="J139" s="110">
        <v>8.8765807332270903</v>
      </c>
      <c r="K139" s="697"/>
      <c r="L139" s="452"/>
    </row>
    <row r="140" spans="2:12" s="17" customFormat="1" ht="35.1" customHeight="1" x14ac:dyDescent="0.35">
      <c r="B140" s="104">
        <v>46113</v>
      </c>
      <c r="C140" s="112">
        <v>457.44156584012472</v>
      </c>
      <c r="D140" s="112">
        <v>118.4636802819597</v>
      </c>
      <c r="E140" s="112">
        <v>104.97993681589216</v>
      </c>
      <c r="F140" s="112">
        <v>145.72949630711318</v>
      </c>
      <c r="G140" s="112">
        <v>26.801256008145558</v>
      </c>
      <c r="H140" s="112">
        <v>19.860978478143974</v>
      </c>
      <c r="I140" s="112">
        <v>34.376402778661138</v>
      </c>
      <c r="J140" s="112">
        <v>7.2298151702089894</v>
      </c>
      <c r="K140" s="697"/>
      <c r="L140" s="452"/>
    </row>
    <row r="141" spans="2:12" s="16" customFormat="1" ht="35.1" customHeight="1" x14ac:dyDescent="0.35">
      <c r="B141" s="103">
        <v>46143</v>
      </c>
      <c r="C141" s="110">
        <v>536.18999540395043</v>
      </c>
      <c r="D141" s="110">
        <v>156.36838051712289</v>
      </c>
      <c r="E141" s="110">
        <v>115.85027645992457</v>
      </c>
      <c r="F141" s="110">
        <v>167.92957814694824</v>
      </c>
      <c r="G141" s="110">
        <v>30.662583828127076</v>
      </c>
      <c r="H141" s="110">
        <v>25.037947139773706</v>
      </c>
      <c r="I141" s="110">
        <v>31.425502302644311</v>
      </c>
      <c r="J141" s="110">
        <v>8.9157270094096788</v>
      </c>
      <c r="K141" s="697"/>
      <c r="L141" s="452"/>
    </row>
    <row r="142" spans="2:12" s="13" customFormat="1" ht="34.5" customHeight="1" x14ac:dyDescent="0.35">
      <c r="B142" s="105">
        <v>46174</v>
      </c>
      <c r="C142" s="812">
        <v>622.64424799308881</v>
      </c>
      <c r="D142" s="812">
        <v>194.08742916202175</v>
      </c>
      <c r="E142" s="812">
        <v>123.15610300669208</v>
      </c>
      <c r="F142" s="812">
        <v>193.24617737530107</v>
      </c>
      <c r="G142" s="812">
        <v>34.277494689687082</v>
      </c>
      <c r="H142" s="812">
        <v>31.880421736968128</v>
      </c>
      <c r="I142" s="812">
        <v>35.836007883469286</v>
      </c>
      <c r="J142" s="812">
        <v>10.160614138949406</v>
      </c>
      <c r="K142" s="697"/>
      <c r="L142" s="452"/>
    </row>
    <row r="143" spans="2:12" ht="9.9499999999999993" customHeight="1" x14ac:dyDescent="0.35">
      <c r="J143" s="15"/>
      <c r="K143" s="102"/>
    </row>
    <row r="144" spans="2:12" ht="23.25" x14ac:dyDescent="0.35">
      <c r="B144" s="426" t="s">
        <v>542</v>
      </c>
      <c r="J144" s="394" t="s">
        <v>541</v>
      </c>
      <c r="K144" s="102"/>
    </row>
    <row r="145" spans="2:11" ht="23.25" x14ac:dyDescent="0.35">
      <c r="K145" s="102"/>
    </row>
    <row r="146" spans="2:11" ht="23.25" x14ac:dyDescent="0.35">
      <c r="B146" s="15"/>
      <c r="K146" s="102"/>
    </row>
    <row r="294" spans="9:9" x14ac:dyDescent="0.25">
      <c r="I294" s="3">
        <v>128.267</v>
      </c>
    </row>
  </sheetData>
  <mergeCells count="5">
    <mergeCell ref="B2:C2"/>
    <mergeCell ref="D2:H2"/>
    <mergeCell ref="I2:J2"/>
    <mergeCell ref="D3:H3"/>
    <mergeCell ref="D4:H4"/>
  </mergeCells>
  <printOptions horizontalCentered="1" verticalCentered="1"/>
  <pageMargins left="0.118110236220472" right="0.118110236220472" top="0.15748031496063" bottom="0.15748031496063" header="0.31496062992126" footer="0.31496062992126"/>
  <pageSetup scale="4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BJ486"/>
  <sheetViews>
    <sheetView rightToLeft="1" zoomScale="50" zoomScaleNormal="50" workbookViewId="0"/>
  </sheetViews>
  <sheetFormatPr defaultColWidth="9.140625" defaultRowHeight="15" x14ac:dyDescent="0.25"/>
  <cols>
    <col min="1" max="1" width="9.140625" style="12"/>
    <col min="2" max="12" width="32.7109375" style="4" customWidth="1"/>
    <col min="13" max="13" width="23.7109375" style="12" customWidth="1"/>
    <col min="14" max="16384" width="9.140625" style="12"/>
  </cols>
  <sheetData>
    <row r="1" spans="2:62" ht="18" customHeight="1" x14ac:dyDescent="0.25"/>
    <row r="2" spans="2:62" s="411" customFormat="1" ht="39.950000000000003" customHeight="1" x14ac:dyDescent="0.25">
      <c r="B2" s="839" t="s">
        <v>440</v>
      </c>
      <c r="C2" s="839"/>
      <c r="D2" s="841" t="s">
        <v>748</v>
      </c>
      <c r="E2" s="841"/>
      <c r="F2" s="841"/>
      <c r="G2" s="841"/>
      <c r="H2" s="841"/>
      <c r="I2" s="841"/>
      <c r="J2" s="841"/>
      <c r="K2" s="1012" t="s">
        <v>221</v>
      </c>
      <c r="L2" s="1012"/>
    </row>
    <row r="3" spans="2:62" s="411" customFormat="1" ht="39.950000000000003" customHeight="1" x14ac:dyDescent="0.25">
      <c r="B3" s="428"/>
      <c r="C3" s="428"/>
      <c r="D3" s="841" t="s">
        <v>519</v>
      </c>
      <c r="E3" s="841"/>
      <c r="F3" s="841"/>
      <c r="G3" s="841"/>
      <c r="H3" s="841"/>
      <c r="I3" s="841"/>
      <c r="J3" s="841"/>
      <c r="K3" s="429"/>
      <c r="L3" s="429"/>
    </row>
    <row r="4" spans="2:62" s="411" customFormat="1" ht="39.950000000000003" customHeight="1" x14ac:dyDescent="0.25">
      <c r="B4" s="428"/>
      <c r="C4" s="428"/>
      <c r="D4" s="869" t="s">
        <v>520</v>
      </c>
      <c r="E4" s="869"/>
      <c r="F4" s="869"/>
      <c r="G4" s="869"/>
      <c r="H4" s="869"/>
      <c r="I4" s="869"/>
      <c r="J4" s="869"/>
      <c r="K4" s="429"/>
      <c r="L4" s="707" t="s">
        <v>44</v>
      </c>
    </row>
    <row r="5" spans="2:62" ht="9.9499999999999993" customHeight="1" x14ac:dyDescent="0.4">
      <c r="B5" s="294"/>
      <c r="C5" s="294"/>
      <c r="D5" s="294"/>
      <c r="E5" s="293"/>
      <c r="F5" s="293"/>
      <c r="G5" s="293"/>
      <c r="H5" s="293"/>
      <c r="I5" s="293"/>
      <c r="J5" s="122"/>
      <c r="K5" s="292"/>
      <c r="L5" s="143"/>
    </row>
    <row r="6" spans="2:62" s="13" customFormat="1" ht="39.950000000000003" customHeight="1" x14ac:dyDescent="0.3">
      <c r="B6" s="1013"/>
      <c r="C6" s="994" t="s">
        <v>524</v>
      </c>
      <c r="D6" s="994"/>
      <c r="E6" s="994"/>
      <c r="F6" s="998"/>
      <c r="G6" s="1016" t="s">
        <v>525</v>
      </c>
      <c r="H6" s="1017"/>
      <c r="I6" s="1017"/>
      <c r="J6" s="1017"/>
      <c r="K6" s="1018" t="s">
        <v>109</v>
      </c>
      <c r="L6" s="1022" t="s">
        <v>110</v>
      </c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1"/>
      <c r="BA6" s="211"/>
      <c r="BB6" s="211"/>
      <c r="BC6" s="211"/>
      <c r="BD6" s="211"/>
      <c r="BE6" s="211"/>
      <c r="BF6" s="211"/>
      <c r="BG6" s="211"/>
      <c r="BH6" s="211"/>
      <c r="BI6" s="211"/>
      <c r="BJ6" s="211"/>
    </row>
    <row r="7" spans="2:62" s="13" customFormat="1" ht="54" customHeight="1" x14ac:dyDescent="0.3">
      <c r="B7" s="1014"/>
      <c r="C7" s="215" t="s">
        <v>94</v>
      </c>
      <c r="D7" s="229" t="s">
        <v>95</v>
      </c>
      <c r="E7" s="230" t="s">
        <v>96</v>
      </c>
      <c r="F7" s="215" t="s">
        <v>97</v>
      </c>
      <c r="G7" s="230" t="s">
        <v>102</v>
      </c>
      <c r="H7" s="215" t="s">
        <v>103</v>
      </c>
      <c r="I7" s="229" t="s">
        <v>104</v>
      </c>
      <c r="J7" s="229" t="s">
        <v>93</v>
      </c>
      <c r="K7" s="1019"/>
      <c r="L7" s="1023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  <c r="AO7" s="211"/>
      <c r="AP7" s="211"/>
      <c r="AQ7" s="211"/>
      <c r="AR7" s="211"/>
      <c r="AS7" s="211"/>
      <c r="AT7" s="211"/>
      <c r="AU7" s="211"/>
      <c r="AV7" s="211"/>
      <c r="AW7" s="211"/>
      <c r="AX7" s="211"/>
      <c r="AY7" s="211"/>
      <c r="AZ7" s="211"/>
      <c r="BA7" s="211"/>
      <c r="BB7" s="211"/>
      <c r="BC7" s="211"/>
      <c r="BD7" s="211"/>
      <c r="BE7" s="211"/>
      <c r="BF7" s="211"/>
      <c r="BG7" s="211"/>
      <c r="BH7" s="211"/>
      <c r="BI7" s="211"/>
      <c r="BJ7" s="211"/>
    </row>
    <row r="8" spans="2:62" s="13" customFormat="1" ht="25.5" customHeight="1" x14ac:dyDescent="0.3">
      <c r="B8" s="1014"/>
      <c r="C8" s="291"/>
      <c r="D8" s="214"/>
      <c r="E8" s="213"/>
      <c r="F8" s="291"/>
      <c r="G8" s="213"/>
      <c r="H8" s="291"/>
      <c r="I8" s="214"/>
      <c r="J8" s="214"/>
      <c r="K8" s="1020"/>
      <c r="L8" s="1024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11"/>
      <c r="BB8" s="211"/>
      <c r="BC8" s="211"/>
      <c r="BD8" s="211"/>
      <c r="BE8" s="211"/>
      <c r="BF8" s="211"/>
      <c r="BG8" s="211"/>
      <c r="BH8" s="211"/>
      <c r="BI8" s="211"/>
      <c r="BJ8" s="211"/>
    </row>
    <row r="9" spans="2:62" s="13" customFormat="1" ht="54" customHeight="1" x14ac:dyDescent="0.3">
      <c r="B9" s="1015"/>
      <c r="C9" s="144" t="s">
        <v>98</v>
      </c>
      <c r="D9" s="436" t="s">
        <v>99</v>
      </c>
      <c r="E9" s="262" t="s">
        <v>100</v>
      </c>
      <c r="F9" s="144" t="s">
        <v>101</v>
      </c>
      <c r="G9" s="263" t="s">
        <v>105</v>
      </c>
      <c r="H9" s="144" t="s">
        <v>106</v>
      </c>
      <c r="I9" s="169" t="s">
        <v>107</v>
      </c>
      <c r="J9" s="144" t="s">
        <v>108</v>
      </c>
      <c r="K9" s="1021"/>
      <c r="L9" s="1025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  <c r="BI9" s="211"/>
      <c r="BJ9" s="211"/>
    </row>
    <row r="10" spans="2:62" s="13" customFormat="1" ht="47.25" customHeight="1" x14ac:dyDescent="0.3">
      <c r="B10" s="129" t="s">
        <v>216</v>
      </c>
      <c r="C10" s="168"/>
      <c r="D10" s="129"/>
      <c r="E10" s="129"/>
      <c r="F10" s="129"/>
      <c r="G10" s="129"/>
      <c r="H10" s="129"/>
      <c r="I10" s="129"/>
      <c r="J10" s="129"/>
      <c r="K10" s="129"/>
      <c r="L10" s="129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  <c r="BI10" s="211"/>
      <c r="BJ10" s="211"/>
    </row>
    <row r="11" spans="2:62" s="17" customFormat="1" ht="108.75" hidden="1" customHeight="1" x14ac:dyDescent="0.35">
      <c r="B11" s="474">
        <v>2017</v>
      </c>
      <c r="C11" s="171">
        <v>245.20000000000002</v>
      </c>
      <c r="D11" s="108">
        <v>1515.8000000000002</v>
      </c>
      <c r="E11" s="108">
        <v>529.20000000000005</v>
      </c>
      <c r="F11" s="108">
        <v>493.79999999999995</v>
      </c>
      <c r="G11" s="108">
        <v>357.80000000000007</v>
      </c>
      <c r="H11" s="108">
        <v>5.0000000000000009</v>
      </c>
      <c r="I11" s="108">
        <v>146.6</v>
      </c>
      <c r="J11" s="108">
        <v>3293.55</v>
      </c>
      <c r="K11" s="108">
        <v>646.04999999999995</v>
      </c>
      <c r="L11" s="108">
        <v>3939.6000000000004</v>
      </c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2"/>
      <c r="Y11" s="212"/>
      <c r="Z11" s="212"/>
      <c r="AA11" s="212"/>
      <c r="AB11" s="212"/>
      <c r="AC11" s="212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  <c r="BI11" s="211"/>
      <c r="BJ11" s="211"/>
    </row>
    <row r="12" spans="2:62" s="17" customFormat="1" ht="108.75" hidden="1" customHeight="1" x14ac:dyDescent="0.35">
      <c r="B12" s="475">
        <v>2018</v>
      </c>
      <c r="C12" s="170">
        <v>292.7</v>
      </c>
      <c r="D12" s="107">
        <v>1634.3</v>
      </c>
      <c r="E12" s="107">
        <v>661.9</v>
      </c>
      <c r="F12" s="107">
        <v>549.50000000000011</v>
      </c>
      <c r="G12" s="107">
        <v>419.29999999999995</v>
      </c>
      <c r="H12" s="107">
        <v>6.3999999999999995</v>
      </c>
      <c r="I12" s="107">
        <v>162.5</v>
      </c>
      <c r="J12" s="107">
        <v>3726.6</v>
      </c>
      <c r="K12" s="107">
        <v>690.39999999999986</v>
      </c>
      <c r="L12" s="107">
        <v>4417</v>
      </c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  <c r="BI12" s="211"/>
      <c r="BJ12" s="211"/>
    </row>
    <row r="13" spans="2:62" s="17" customFormat="1" ht="108.75" hidden="1" customHeight="1" x14ac:dyDescent="0.35">
      <c r="B13" s="474">
        <v>2019</v>
      </c>
      <c r="C13" s="171">
        <v>336.40000000000003</v>
      </c>
      <c r="D13" s="108">
        <v>1751.8999999999999</v>
      </c>
      <c r="E13" s="108">
        <v>793.4</v>
      </c>
      <c r="F13" s="108">
        <v>596.89999999999986</v>
      </c>
      <c r="G13" s="108">
        <v>441.1</v>
      </c>
      <c r="H13" s="108">
        <v>7.9</v>
      </c>
      <c r="I13" s="108">
        <v>180.6</v>
      </c>
      <c r="J13" s="108">
        <v>4108.1499999999996</v>
      </c>
      <c r="K13" s="108">
        <v>694.85</v>
      </c>
      <c r="L13" s="108">
        <v>4803</v>
      </c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</row>
    <row r="14" spans="2:62" s="17" customFormat="1" ht="35.1" hidden="1" customHeight="1" x14ac:dyDescent="0.35">
      <c r="B14" s="475">
        <v>2020</v>
      </c>
      <c r="C14" s="651">
        <v>82.54</v>
      </c>
      <c r="D14" s="649">
        <v>441.90000000000003</v>
      </c>
      <c r="E14" s="649">
        <v>171.54</v>
      </c>
      <c r="F14" s="649">
        <v>149.70000000000002</v>
      </c>
      <c r="G14" s="649">
        <v>108.24</v>
      </c>
      <c r="H14" s="649">
        <v>1.7</v>
      </c>
      <c r="I14" s="649">
        <v>44.65</v>
      </c>
      <c r="J14" s="107">
        <v>1000.3000000000002</v>
      </c>
      <c r="K14" s="107">
        <v>238.4</v>
      </c>
      <c r="L14" s="107">
        <v>1238.7000000000003</v>
      </c>
      <c r="M14" s="452"/>
      <c r="N14" s="212"/>
      <c r="O14" s="212"/>
      <c r="P14" s="212"/>
      <c r="Q14" s="212"/>
      <c r="R14" s="212"/>
      <c r="S14" s="212"/>
      <c r="T14" s="212"/>
      <c r="U14" s="212"/>
      <c r="V14" s="212"/>
      <c r="W14" s="212"/>
      <c r="X14" s="212"/>
      <c r="Y14" s="212"/>
      <c r="Z14" s="212"/>
      <c r="AA14" s="212"/>
      <c r="AB14" s="212"/>
      <c r="AC14" s="212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</row>
    <row r="15" spans="2:62" s="17" customFormat="1" ht="35.1" customHeight="1" x14ac:dyDescent="0.35">
      <c r="B15" s="474">
        <v>2021</v>
      </c>
      <c r="C15" s="658">
        <v>157.9</v>
      </c>
      <c r="D15" s="650">
        <v>915.5033056326422</v>
      </c>
      <c r="E15" s="650">
        <v>218.76320851934403</v>
      </c>
      <c r="F15" s="650">
        <v>285.99899607802843</v>
      </c>
      <c r="G15" s="650">
        <v>239.23723990272779</v>
      </c>
      <c r="H15" s="650">
        <v>3.0536739929093408</v>
      </c>
      <c r="I15" s="650">
        <v>138.03481269420712</v>
      </c>
      <c r="J15" s="108">
        <v>1958.55</v>
      </c>
      <c r="K15" s="108">
        <v>474.25</v>
      </c>
      <c r="L15" s="108">
        <v>2432.8000000000002</v>
      </c>
      <c r="M15" s="452"/>
      <c r="AD15" s="211"/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  <c r="BI15" s="211"/>
      <c r="BJ15" s="211"/>
    </row>
    <row r="16" spans="2:62" s="17" customFormat="1" ht="35.1" customHeight="1" x14ac:dyDescent="0.35">
      <c r="B16" s="475">
        <v>2022</v>
      </c>
      <c r="C16" s="651">
        <v>339.7</v>
      </c>
      <c r="D16" s="649">
        <v>1806.5869968005184</v>
      </c>
      <c r="E16" s="649">
        <v>704.70573083264037</v>
      </c>
      <c r="F16" s="649">
        <v>625.03028842902779</v>
      </c>
      <c r="G16" s="649">
        <v>451.92659008337807</v>
      </c>
      <c r="H16" s="649">
        <v>8.6206203224200681</v>
      </c>
      <c r="I16" s="649">
        <v>187.0297735320155</v>
      </c>
      <c r="J16" s="107">
        <v>4123.6000000000004</v>
      </c>
      <c r="K16" s="107">
        <v>784.63962367327053</v>
      </c>
      <c r="L16" s="107">
        <v>4908.2526794691048</v>
      </c>
      <c r="M16" s="452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  <c r="BI16" s="211"/>
      <c r="BJ16" s="211"/>
    </row>
    <row r="17" spans="2:62" s="17" customFormat="1" ht="35.1" customHeight="1" x14ac:dyDescent="0.35">
      <c r="B17" s="474">
        <v>2023</v>
      </c>
      <c r="C17" s="658">
        <v>454.7</v>
      </c>
      <c r="D17" s="650">
        <v>2216.9</v>
      </c>
      <c r="E17" s="650">
        <v>997.50000000000011</v>
      </c>
      <c r="F17" s="650">
        <v>762.43000000000006</v>
      </c>
      <c r="G17" s="650">
        <v>547.49</v>
      </c>
      <c r="H17" s="650">
        <v>11.8</v>
      </c>
      <c r="I17" s="650">
        <v>262.7</v>
      </c>
      <c r="J17" s="108">
        <v>5253.5</v>
      </c>
      <c r="K17" s="108">
        <v>870.8</v>
      </c>
      <c r="L17" s="108">
        <v>6124.3</v>
      </c>
      <c r="M17" s="452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  <c r="BI17" s="211"/>
      <c r="BJ17" s="211"/>
    </row>
    <row r="18" spans="2:62" s="17" customFormat="1" ht="35.1" customHeight="1" x14ac:dyDescent="0.35">
      <c r="B18" s="475">
        <v>2024</v>
      </c>
      <c r="C18" s="651">
        <f t="shared" ref="C18:L18" si="0">C112+C113+C114+C115+C116+C117+C118+C119+C120+C121+C122+C123</f>
        <v>289</v>
      </c>
      <c r="D18" s="651">
        <f t="shared" si="0"/>
        <v>2339.2999999999997</v>
      </c>
      <c r="E18" s="651">
        <f t="shared" si="0"/>
        <v>732.4</v>
      </c>
      <c r="F18" s="651">
        <f t="shared" si="0"/>
        <v>827.3</v>
      </c>
      <c r="G18" s="651">
        <f t="shared" si="0"/>
        <v>611.59999999999991</v>
      </c>
      <c r="H18" s="651">
        <f t="shared" si="0"/>
        <v>9.2999999999999989</v>
      </c>
      <c r="I18" s="651">
        <f t="shared" si="0"/>
        <v>323.49999999999989</v>
      </c>
      <c r="J18" s="170">
        <f t="shared" si="0"/>
        <v>5132.4000000000005</v>
      </c>
      <c r="K18" s="170">
        <f t="shared" si="0"/>
        <v>827.85</v>
      </c>
      <c r="L18" s="170">
        <f t="shared" si="0"/>
        <v>5960.25</v>
      </c>
      <c r="M18" s="452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  <c r="BI18" s="211"/>
      <c r="BJ18" s="211"/>
    </row>
    <row r="19" spans="2:62" s="17" customFormat="1" ht="35.1" customHeight="1" x14ac:dyDescent="0.35">
      <c r="B19" s="474">
        <v>2025</v>
      </c>
      <c r="C19" s="658">
        <f t="shared" ref="C19:L19" si="1">SUM(C125:C136)</f>
        <v>463.93751921170889</v>
      </c>
      <c r="D19" s="658">
        <f t="shared" si="1"/>
        <v>2468.6465893915765</v>
      </c>
      <c r="E19" s="658">
        <f t="shared" si="1"/>
        <v>893.40028732510007</v>
      </c>
      <c r="F19" s="658">
        <f t="shared" si="1"/>
        <v>900.05665241386498</v>
      </c>
      <c r="G19" s="658">
        <f t="shared" si="1"/>
        <v>651.5387248913263</v>
      </c>
      <c r="H19" s="658">
        <f t="shared" si="1"/>
        <v>11.312360298181893</v>
      </c>
      <c r="I19" s="658">
        <f t="shared" si="1"/>
        <v>261.76616824801749</v>
      </c>
      <c r="J19" s="171">
        <f t="shared" si="1"/>
        <v>5650.6583017797766</v>
      </c>
      <c r="K19" s="171">
        <f t="shared" si="1"/>
        <v>936.29999999999984</v>
      </c>
      <c r="L19" s="171">
        <f t="shared" si="1"/>
        <v>6586.958301779775</v>
      </c>
      <c r="M19" s="452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  <c r="BI19" s="211"/>
      <c r="BJ19" s="211"/>
    </row>
    <row r="20" spans="2:62" s="13" customFormat="1" ht="35.1" hidden="1" customHeight="1" x14ac:dyDescent="0.4">
      <c r="B20" s="164">
        <v>2017</v>
      </c>
      <c r="C20" s="659"/>
      <c r="D20" s="660"/>
      <c r="E20" s="660"/>
      <c r="F20" s="660"/>
      <c r="G20" s="660"/>
      <c r="H20" s="660"/>
      <c r="I20" s="660"/>
      <c r="J20" s="471"/>
      <c r="K20" s="471"/>
      <c r="L20" s="471"/>
      <c r="M20" s="452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  <c r="BI20" s="211"/>
      <c r="BJ20" s="211"/>
    </row>
    <row r="21" spans="2:62" s="13" customFormat="1" ht="35.1" hidden="1" customHeight="1" x14ac:dyDescent="0.35">
      <c r="B21" s="165">
        <v>42736</v>
      </c>
      <c r="C21" s="656">
        <v>18.2</v>
      </c>
      <c r="D21" s="653">
        <v>138.1</v>
      </c>
      <c r="E21" s="653">
        <v>34.4</v>
      </c>
      <c r="F21" s="653">
        <v>43.1</v>
      </c>
      <c r="G21" s="653">
        <v>27.9</v>
      </c>
      <c r="H21" s="653">
        <v>0.4</v>
      </c>
      <c r="I21" s="653">
        <v>9.5</v>
      </c>
      <c r="J21" s="110">
        <v>271.60000000000002</v>
      </c>
      <c r="K21" s="110">
        <v>52.588209426961669</v>
      </c>
      <c r="L21" s="110">
        <v>324.18820942696169</v>
      </c>
      <c r="M21" s="452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  <c r="BI21" s="211"/>
      <c r="BJ21" s="211"/>
    </row>
    <row r="22" spans="2:62" s="13" customFormat="1" ht="35.1" hidden="1" customHeight="1" x14ac:dyDescent="0.35">
      <c r="B22" s="166">
        <v>42767</v>
      </c>
      <c r="C22" s="655">
        <v>15.7</v>
      </c>
      <c r="D22" s="654">
        <v>101.2</v>
      </c>
      <c r="E22" s="654">
        <v>31.5</v>
      </c>
      <c r="F22" s="654">
        <v>33.6</v>
      </c>
      <c r="G22" s="654">
        <v>24.6</v>
      </c>
      <c r="H22" s="654">
        <v>0.3</v>
      </c>
      <c r="I22" s="654">
        <v>7.7</v>
      </c>
      <c r="J22" s="111">
        <v>214.6</v>
      </c>
      <c r="K22" s="111">
        <v>41.551655902157478</v>
      </c>
      <c r="L22" s="111">
        <v>256.15165590215747</v>
      </c>
      <c r="M22" s="452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  <c r="BI22" s="211"/>
      <c r="BJ22" s="211"/>
    </row>
    <row r="23" spans="2:62" s="13" customFormat="1" ht="35.1" hidden="1" customHeight="1" x14ac:dyDescent="0.35">
      <c r="B23" s="165">
        <v>42795</v>
      </c>
      <c r="C23" s="656">
        <v>18.7</v>
      </c>
      <c r="D23" s="653">
        <v>111.3</v>
      </c>
      <c r="E23" s="653">
        <v>40.4</v>
      </c>
      <c r="F23" s="653">
        <v>35.799999999999997</v>
      </c>
      <c r="G23" s="653">
        <v>25</v>
      </c>
      <c r="H23" s="653">
        <v>0.4</v>
      </c>
      <c r="I23" s="653">
        <v>9.9</v>
      </c>
      <c r="J23" s="110">
        <v>241.5</v>
      </c>
      <c r="K23" s="110">
        <v>46.760134670880852</v>
      </c>
      <c r="L23" s="110">
        <v>288.26013467088086</v>
      </c>
      <c r="M23" s="452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  <c r="BI23" s="211"/>
      <c r="BJ23" s="211"/>
    </row>
    <row r="24" spans="2:62" s="13" customFormat="1" ht="35.1" hidden="1" customHeight="1" x14ac:dyDescent="0.35">
      <c r="B24" s="166">
        <v>42826</v>
      </c>
      <c r="C24" s="655">
        <v>23.9</v>
      </c>
      <c r="D24" s="654">
        <v>138.6</v>
      </c>
      <c r="E24" s="654">
        <v>56.3</v>
      </c>
      <c r="F24" s="654">
        <v>44.2</v>
      </c>
      <c r="G24" s="654">
        <v>34.5</v>
      </c>
      <c r="H24" s="654">
        <v>0.5</v>
      </c>
      <c r="I24" s="654">
        <v>15.7</v>
      </c>
      <c r="J24" s="111">
        <v>313.69999999999993</v>
      </c>
      <c r="K24" s="111">
        <v>66.566281842138281</v>
      </c>
      <c r="L24" s="111">
        <v>380.2662818421382</v>
      </c>
      <c r="M24" s="452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  <c r="BI24" s="211"/>
      <c r="BJ24" s="211"/>
    </row>
    <row r="25" spans="2:62" s="13" customFormat="1" ht="35.1" hidden="1" customHeight="1" x14ac:dyDescent="0.35">
      <c r="B25" s="165">
        <v>42856</v>
      </c>
      <c r="C25" s="656">
        <v>21.4</v>
      </c>
      <c r="D25" s="653">
        <v>112</v>
      </c>
      <c r="E25" s="653">
        <v>46.8</v>
      </c>
      <c r="F25" s="653">
        <v>40.4</v>
      </c>
      <c r="G25" s="653">
        <v>29.4</v>
      </c>
      <c r="H25" s="653">
        <v>0.4</v>
      </c>
      <c r="I25" s="653">
        <v>15.8</v>
      </c>
      <c r="J25" s="110">
        <v>266.2</v>
      </c>
      <c r="K25" s="110">
        <v>56.486911783159748</v>
      </c>
      <c r="L25" s="110">
        <v>322.68691178315976</v>
      </c>
      <c r="M25" s="452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  <c r="BI25" s="211"/>
      <c r="BJ25" s="211"/>
    </row>
    <row r="26" spans="2:62" s="13" customFormat="1" ht="35.1" hidden="1" customHeight="1" x14ac:dyDescent="0.35">
      <c r="B26" s="166">
        <v>42887</v>
      </c>
      <c r="C26" s="655">
        <v>16.2</v>
      </c>
      <c r="D26" s="654">
        <v>103</v>
      </c>
      <c r="E26" s="654">
        <v>31</v>
      </c>
      <c r="F26" s="654">
        <v>31.6</v>
      </c>
      <c r="G26" s="654">
        <v>22.3</v>
      </c>
      <c r="H26" s="654">
        <v>0.3</v>
      </c>
      <c r="I26" s="654">
        <v>12.6</v>
      </c>
      <c r="J26" s="111">
        <v>217</v>
      </c>
      <c r="K26" s="111">
        <v>46.046806374701973</v>
      </c>
      <c r="L26" s="111">
        <v>263.04680637470199</v>
      </c>
      <c r="M26" s="452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  <c r="BI26" s="211"/>
      <c r="BJ26" s="211"/>
    </row>
    <row r="27" spans="2:62" s="13" customFormat="1" ht="35.1" hidden="1" customHeight="1" x14ac:dyDescent="0.35">
      <c r="B27" s="165">
        <v>42917</v>
      </c>
      <c r="C27" s="656">
        <v>21</v>
      </c>
      <c r="D27" s="653">
        <v>149.9</v>
      </c>
      <c r="E27" s="653">
        <v>42.4</v>
      </c>
      <c r="F27" s="653">
        <v>45</v>
      </c>
      <c r="G27" s="653">
        <v>35</v>
      </c>
      <c r="H27" s="653">
        <v>0.4</v>
      </c>
      <c r="I27" s="653">
        <v>9</v>
      </c>
      <c r="J27" s="110">
        <v>302.70000000000005</v>
      </c>
      <c r="K27" s="110">
        <v>52.346834835986968</v>
      </c>
      <c r="L27" s="110">
        <v>355.046834835987</v>
      </c>
      <c r="M27" s="452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  <c r="BI27" s="211"/>
      <c r="BJ27" s="211"/>
    </row>
    <row r="28" spans="2:62" s="13" customFormat="1" ht="35.1" hidden="1" customHeight="1" x14ac:dyDescent="0.35">
      <c r="B28" s="166">
        <v>42948</v>
      </c>
      <c r="C28" s="655">
        <v>28</v>
      </c>
      <c r="D28" s="654">
        <v>187.7</v>
      </c>
      <c r="E28" s="654">
        <v>52.7</v>
      </c>
      <c r="F28" s="654">
        <v>62</v>
      </c>
      <c r="G28" s="654">
        <v>45.9</v>
      </c>
      <c r="H28" s="654">
        <v>0.6</v>
      </c>
      <c r="I28" s="654">
        <v>17.399999999999999</v>
      </c>
      <c r="J28" s="111">
        <v>394.3</v>
      </c>
      <c r="K28" s="111">
        <v>68.222089008248616</v>
      </c>
      <c r="L28" s="111">
        <v>462.5220890082486</v>
      </c>
      <c r="M28" s="452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1"/>
      <c r="BJ28" s="211"/>
    </row>
    <row r="29" spans="2:62" s="13" customFormat="1" ht="35.1" hidden="1" customHeight="1" x14ac:dyDescent="0.35">
      <c r="B29" s="165">
        <v>42979</v>
      </c>
      <c r="C29" s="656">
        <v>23.1</v>
      </c>
      <c r="D29" s="653">
        <v>171.4</v>
      </c>
      <c r="E29" s="653">
        <v>49.3</v>
      </c>
      <c r="F29" s="653">
        <v>51</v>
      </c>
      <c r="G29" s="653">
        <v>35.700000000000003</v>
      </c>
      <c r="H29" s="653">
        <v>0.5</v>
      </c>
      <c r="I29" s="653">
        <v>14.4</v>
      </c>
      <c r="J29" s="110">
        <v>345.4</v>
      </c>
      <c r="K29" s="110">
        <v>59.731076155764434</v>
      </c>
      <c r="L29" s="110">
        <v>405.13107615576439</v>
      </c>
      <c r="M29" s="452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</row>
    <row r="30" spans="2:62" s="13" customFormat="1" ht="35.1" hidden="1" customHeight="1" x14ac:dyDescent="0.35">
      <c r="B30" s="166">
        <v>43009</v>
      </c>
      <c r="C30" s="655">
        <v>20.3</v>
      </c>
      <c r="D30" s="654">
        <v>105.5</v>
      </c>
      <c r="E30" s="654">
        <v>49.4</v>
      </c>
      <c r="F30" s="654">
        <v>35.4</v>
      </c>
      <c r="G30" s="654">
        <v>26.6</v>
      </c>
      <c r="H30" s="654">
        <v>0.4</v>
      </c>
      <c r="I30" s="654">
        <v>11.6</v>
      </c>
      <c r="J30" s="111">
        <v>249.20000000000002</v>
      </c>
      <c r="K30" s="111">
        <v>53.449008810572685</v>
      </c>
      <c r="L30" s="111">
        <v>302.6490088105727</v>
      </c>
      <c r="M30" s="452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1"/>
      <c r="BJ30" s="211"/>
    </row>
    <row r="31" spans="2:62" s="13" customFormat="1" ht="35.1" hidden="1" customHeight="1" x14ac:dyDescent="0.35">
      <c r="B31" s="165">
        <v>43040</v>
      </c>
      <c r="C31" s="656">
        <v>20</v>
      </c>
      <c r="D31" s="653">
        <v>98.9</v>
      </c>
      <c r="E31" s="653">
        <v>49.8</v>
      </c>
      <c r="F31" s="653">
        <v>34.799999999999997</v>
      </c>
      <c r="G31" s="653">
        <v>24.8</v>
      </c>
      <c r="H31" s="653">
        <v>0.4</v>
      </c>
      <c r="I31" s="653">
        <v>11.9</v>
      </c>
      <c r="J31" s="110">
        <v>240.60000000000002</v>
      </c>
      <c r="K31" s="110">
        <v>51.604460352422912</v>
      </c>
      <c r="L31" s="110">
        <v>292.20446035242293</v>
      </c>
      <c r="M31" s="452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  <c r="BI31" s="211"/>
      <c r="BJ31" s="211"/>
    </row>
    <row r="32" spans="2:62" s="13" customFormat="1" ht="35.1" hidden="1" customHeight="1" x14ac:dyDescent="0.35">
      <c r="B32" s="166">
        <v>43070</v>
      </c>
      <c r="C32" s="655">
        <v>18.7</v>
      </c>
      <c r="D32" s="654">
        <v>98.2</v>
      </c>
      <c r="E32" s="654">
        <v>45.2</v>
      </c>
      <c r="F32" s="654">
        <v>36.9</v>
      </c>
      <c r="G32" s="654">
        <v>26.1</v>
      </c>
      <c r="H32" s="654">
        <v>0.4</v>
      </c>
      <c r="I32" s="654">
        <v>11.1</v>
      </c>
      <c r="J32" s="111">
        <v>236.6</v>
      </c>
      <c r="K32" s="111">
        <v>50.7465308370044</v>
      </c>
      <c r="L32" s="111">
        <v>287.34653083700437</v>
      </c>
      <c r="M32" s="452"/>
      <c r="AD32" s="211"/>
      <c r="AE32" s="211"/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  <c r="BI32" s="211"/>
      <c r="BJ32" s="211"/>
    </row>
    <row r="33" spans="2:62" s="13" customFormat="1" ht="35.1" hidden="1" customHeight="1" x14ac:dyDescent="0.4">
      <c r="B33" s="164">
        <v>2018</v>
      </c>
      <c r="C33" s="659"/>
      <c r="D33" s="660"/>
      <c r="E33" s="660"/>
      <c r="F33" s="660"/>
      <c r="G33" s="660"/>
      <c r="H33" s="660"/>
      <c r="I33" s="660"/>
      <c r="J33" s="471"/>
      <c r="K33" s="471"/>
      <c r="L33" s="471"/>
      <c r="M33" s="452"/>
      <c r="AD33" s="211"/>
      <c r="AE33" s="211"/>
      <c r="AF33" s="211"/>
      <c r="AG33" s="211"/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  <c r="BI33" s="211"/>
      <c r="BJ33" s="211"/>
    </row>
    <row r="34" spans="2:62" s="13" customFormat="1" ht="35.1" hidden="1" customHeight="1" x14ac:dyDescent="0.35">
      <c r="B34" s="165">
        <v>43101</v>
      </c>
      <c r="C34" s="656">
        <v>21.4</v>
      </c>
      <c r="D34" s="653">
        <v>141</v>
      </c>
      <c r="E34" s="653">
        <v>44.2</v>
      </c>
      <c r="F34" s="653">
        <v>46.4</v>
      </c>
      <c r="G34" s="653">
        <v>33</v>
      </c>
      <c r="H34" s="653">
        <v>0.4</v>
      </c>
      <c r="I34" s="653">
        <v>11.1</v>
      </c>
      <c r="J34" s="110">
        <v>297.5</v>
      </c>
      <c r="K34" s="110">
        <v>50.884873546685839</v>
      </c>
      <c r="L34" s="110">
        <v>348.38487354668587</v>
      </c>
      <c r="M34" s="452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</row>
    <row r="35" spans="2:62" s="13" customFormat="1" ht="35.1" hidden="1" customHeight="1" x14ac:dyDescent="0.35">
      <c r="B35" s="166">
        <v>43133</v>
      </c>
      <c r="C35" s="655">
        <v>18.100000000000001</v>
      </c>
      <c r="D35" s="654">
        <v>96.8</v>
      </c>
      <c r="E35" s="654">
        <v>38</v>
      </c>
      <c r="F35" s="654">
        <v>34.9</v>
      </c>
      <c r="G35" s="654">
        <v>26.5</v>
      </c>
      <c r="H35" s="654">
        <v>0.4</v>
      </c>
      <c r="I35" s="654">
        <v>9.3000000000000007</v>
      </c>
      <c r="J35" s="111">
        <v>223.99999999999997</v>
      </c>
      <c r="K35" s="111">
        <v>38.313316552798746</v>
      </c>
      <c r="L35" s="111">
        <v>262.31331655279871</v>
      </c>
      <c r="M35" s="452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  <c r="BI35" s="211"/>
      <c r="BJ35" s="211"/>
    </row>
    <row r="36" spans="2:62" s="13" customFormat="1" ht="35.1" hidden="1" customHeight="1" x14ac:dyDescent="0.35">
      <c r="B36" s="165">
        <v>43165</v>
      </c>
      <c r="C36" s="656">
        <v>25.1</v>
      </c>
      <c r="D36" s="653">
        <v>128</v>
      </c>
      <c r="E36" s="653">
        <v>62</v>
      </c>
      <c r="F36" s="653">
        <v>45.4</v>
      </c>
      <c r="G36" s="653">
        <v>38.9</v>
      </c>
      <c r="H36" s="653">
        <v>0.6</v>
      </c>
      <c r="I36" s="653">
        <v>12.8</v>
      </c>
      <c r="J36" s="110">
        <v>312.8</v>
      </c>
      <c r="K36" s="110">
        <v>53.501809900515397</v>
      </c>
      <c r="L36" s="110">
        <v>366.30180990051542</v>
      </c>
      <c r="M36" s="452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  <c r="BI36" s="211"/>
      <c r="BJ36" s="211"/>
    </row>
    <row r="37" spans="2:62" s="13" customFormat="1" ht="35.1" hidden="1" customHeight="1" x14ac:dyDescent="0.35">
      <c r="B37" s="166">
        <v>43197</v>
      </c>
      <c r="C37" s="655">
        <v>27.6</v>
      </c>
      <c r="D37" s="654">
        <v>136.9</v>
      </c>
      <c r="E37" s="654">
        <v>67.8</v>
      </c>
      <c r="F37" s="654">
        <v>47.2</v>
      </c>
      <c r="G37" s="654">
        <v>34.9</v>
      </c>
      <c r="H37" s="654">
        <v>0.6</v>
      </c>
      <c r="I37" s="654">
        <v>15.5</v>
      </c>
      <c r="J37" s="111">
        <v>330.5</v>
      </c>
      <c r="K37" s="111">
        <v>63.819651599681194</v>
      </c>
      <c r="L37" s="111">
        <v>394.31965159968121</v>
      </c>
      <c r="M37" s="452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  <c r="BI37" s="211"/>
      <c r="BJ37" s="211"/>
    </row>
    <row r="38" spans="2:62" s="13" customFormat="1" ht="35.1" hidden="1" customHeight="1" x14ac:dyDescent="0.35">
      <c r="B38" s="165">
        <v>43229</v>
      </c>
      <c r="C38" s="656">
        <v>23.3</v>
      </c>
      <c r="D38" s="653">
        <v>106.2</v>
      </c>
      <c r="E38" s="653">
        <v>55.7</v>
      </c>
      <c r="F38" s="653">
        <v>39.299999999999997</v>
      </c>
      <c r="G38" s="653">
        <v>30</v>
      </c>
      <c r="H38" s="653">
        <v>0.5</v>
      </c>
      <c r="I38" s="653">
        <v>16.7</v>
      </c>
      <c r="J38" s="110">
        <v>271.7</v>
      </c>
      <c r="K38" s="110">
        <v>52.46535352385289</v>
      </c>
      <c r="L38" s="110">
        <v>324.1653535238529</v>
      </c>
      <c r="M38" s="452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  <c r="BI38" s="211"/>
      <c r="BJ38" s="211"/>
    </row>
    <row r="39" spans="2:62" s="13" customFormat="1" ht="35.1" hidden="1" customHeight="1" x14ac:dyDescent="0.35">
      <c r="B39" s="166">
        <v>43261</v>
      </c>
      <c r="C39" s="655">
        <v>20.7</v>
      </c>
      <c r="D39" s="654">
        <v>131.5</v>
      </c>
      <c r="E39" s="654">
        <v>41.5</v>
      </c>
      <c r="F39" s="654">
        <v>40.299999999999997</v>
      </c>
      <c r="G39" s="654">
        <v>30.6</v>
      </c>
      <c r="H39" s="654">
        <v>0.4</v>
      </c>
      <c r="I39" s="654">
        <v>11.1</v>
      </c>
      <c r="J39" s="111">
        <v>276.10000000000002</v>
      </c>
      <c r="K39" s="111">
        <v>53.314994876465896</v>
      </c>
      <c r="L39" s="111">
        <v>329.41499487646593</v>
      </c>
      <c r="M39" s="452"/>
      <c r="AD39" s="211"/>
      <c r="AE39" s="211"/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  <c r="BI39" s="211"/>
      <c r="BJ39" s="211"/>
    </row>
    <row r="40" spans="2:62" s="13" customFormat="1" ht="35.1" hidden="1" customHeight="1" x14ac:dyDescent="0.35">
      <c r="B40" s="165">
        <v>43293</v>
      </c>
      <c r="C40" s="656">
        <v>26.4</v>
      </c>
      <c r="D40" s="653">
        <v>172.8</v>
      </c>
      <c r="E40" s="653">
        <v>53.6</v>
      </c>
      <c r="F40" s="653">
        <v>54.3</v>
      </c>
      <c r="G40" s="653">
        <v>46.3</v>
      </c>
      <c r="H40" s="653">
        <v>0.6</v>
      </c>
      <c r="I40" s="653">
        <v>11.5</v>
      </c>
      <c r="J40" s="110">
        <v>365.5</v>
      </c>
      <c r="K40" s="110">
        <v>62.532452025586352</v>
      </c>
      <c r="L40" s="110">
        <v>428.03245202558634</v>
      </c>
      <c r="M40" s="452"/>
      <c r="AD40" s="211"/>
      <c r="AE40" s="211"/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  <c r="BI40" s="211"/>
      <c r="BJ40" s="211"/>
    </row>
    <row r="41" spans="2:62" s="13" customFormat="1" ht="35.1" hidden="1" customHeight="1" x14ac:dyDescent="0.35">
      <c r="B41" s="166">
        <v>43325</v>
      </c>
      <c r="C41" s="655">
        <v>33.6</v>
      </c>
      <c r="D41" s="654">
        <v>237</v>
      </c>
      <c r="E41" s="654">
        <v>62.4</v>
      </c>
      <c r="F41" s="654">
        <v>75.400000000000006</v>
      </c>
      <c r="G41" s="654">
        <v>54.7</v>
      </c>
      <c r="H41" s="654">
        <v>0.8</v>
      </c>
      <c r="I41" s="654">
        <v>22.7</v>
      </c>
      <c r="J41" s="111">
        <v>486.6</v>
      </c>
      <c r="K41" s="111">
        <v>83.251138592750536</v>
      </c>
      <c r="L41" s="111">
        <v>569.85113859275054</v>
      </c>
      <c r="M41" s="452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  <c r="BI41" s="211"/>
      <c r="BJ41" s="211"/>
    </row>
    <row r="42" spans="2:62" s="13" customFormat="1" ht="35.1" hidden="1" customHeight="1" x14ac:dyDescent="0.35">
      <c r="B42" s="165">
        <v>43357</v>
      </c>
      <c r="C42" s="656">
        <v>23.9</v>
      </c>
      <c r="D42" s="653">
        <v>151.9</v>
      </c>
      <c r="E42" s="653">
        <v>49.8</v>
      </c>
      <c r="F42" s="653">
        <v>47</v>
      </c>
      <c r="G42" s="653">
        <v>35.700000000000003</v>
      </c>
      <c r="H42" s="653">
        <v>0.5</v>
      </c>
      <c r="I42" s="653">
        <v>11.6</v>
      </c>
      <c r="J42" s="110">
        <v>320.39999999999998</v>
      </c>
      <c r="K42" s="110">
        <v>54.816409381663107</v>
      </c>
      <c r="L42" s="110">
        <v>375.21640938166308</v>
      </c>
      <c r="M42" s="452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  <c r="BI42" s="211"/>
      <c r="BJ42" s="211"/>
    </row>
    <row r="43" spans="2:62" s="13" customFormat="1" ht="35.1" hidden="1" customHeight="1" x14ac:dyDescent="0.35">
      <c r="B43" s="166">
        <v>43389</v>
      </c>
      <c r="C43" s="655">
        <v>24.1</v>
      </c>
      <c r="D43" s="654">
        <v>117.6</v>
      </c>
      <c r="E43" s="654">
        <v>62.4</v>
      </c>
      <c r="F43" s="654">
        <v>38.799999999999997</v>
      </c>
      <c r="G43" s="654">
        <v>29.8</v>
      </c>
      <c r="H43" s="654">
        <v>0.5</v>
      </c>
      <c r="I43" s="654">
        <v>13.3</v>
      </c>
      <c r="J43" s="111">
        <v>286.5</v>
      </c>
      <c r="K43" s="111">
        <v>60.432263814616753</v>
      </c>
      <c r="L43" s="111">
        <v>346.93226381461676</v>
      </c>
      <c r="M43" s="452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  <c r="BI43" s="211"/>
      <c r="BJ43" s="211"/>
    </row>
    <row r="44" spans="2:62" s="13" customFormat="1" ht="35.1" hidden="1" customHeight="1" x14ac:dyDescent="0.35">
      <c r="B44" s="165">
        <v>43421</v>
      </c>
      <c r="C44" s="656">
        <v>25.7</v>
      </c>
      <c r="D44" s="653">
        <v>106.8</v>
      </c>
      <c r="E44" s="653">
        <v>68.7</v>
      </c>
      <c r="F44" s="653">
        <v>38.6</v>
      </c>
      <c r="G44" s="653">
        <v>28.5</v>
      </c>
      <c r="H44" s="653">
        <v>0.6</v>
      </c>
      <c r="I44" s="653">
        <v>14.4</v>
      </c>
      <c r="J44" s="110">
        <v>283.3</v>
      </c>
      <c r="K44" s="110">
        <v>59.757278669043373</v>
      </c>
      <c r="L44" s="110">
        <v>343.0572786690434</v>
      </c>
      <c r="M44" s="452"/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  <c r="BI44" s="211"/>
      <c r="BJ44" s="211"/>
    </row>
    <row r="45" spans="2:62" s="13" customFormat="1" ht="35.1" hidden="1" customHeight="1" x14ac:dyDescent="0.35">
      <c r="B45" s="166">
        <v>43453</v>
      </c>
      <c r="C45" s="655">
        <v>22.8</v>
      </c>
      <c r="D45" s="654">
        <v>107.8</v>
      </c>
      <c r="E45" s="654">
        <v>55.8</v>
      </c>
      <c r="F45" s="654">
        <v>41.9</v>
      </c>
      <c r="G45" s="654">
        <v>30.4</v>
      </c>
      <c r="H45" s="654">
        <v>0.5</v>
      </c>
      <c r="I45" s="654">
        <v>12.5</v>
      </c>
      <c r="J45" s="111">
        <v>271.7</v>
      </c>
      <c r="K45" s="111">
        <v>57.310457516339866</v>
      </c>
      <c r="L45" s="111">
        <v>329.01045751633984</v>
      </c>
      <c r="M45" s="452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  <c r="BI45" s="211"/>
      <c r="BJ45" s="211"/>
    </row>
    <row r="46" spans="2:62" s="13" customFormat="1" ht="35.1" hidden="1" customHeight="1" x14ac:dyDescent="0.4">
      <c r="B46" s="164">
        <v>2019</v>
      </c>
      <c r="C46" s="659"/>
      <c r="D46" s="660"/>
      <c r="E46" s="660"/>
      <c r="F46" s="660"/>
      <c r="G46" s="660"/>
      <c r="H46" s="660"/>
      <c r="I46" s="660"/>
      <c r="J46" s="471"/>
      <c r="K46" s="471"/>
      <c r="L46" s="471"/>
      <c r="M46" s="452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  <c r="BI46" s="211"/>
      <c r="BJ46" s="211"/>
    </row>
    <row r="47" spans="2:62" s="13" customFormat="1" ht="35.1" hidden="1" customHeight="1" x14ac:dyDescent="0.35">
      <c r="B47" s="165">
        <v>43466</v>
      </c>
      <c r="C47" s="656">
        <v>24.3</v>
      </c>
      <c r="D47" s="653">
        <v>149.80000000000001</v>
      </c>
      <c r="E47" s="653">
        <v>54.4</v>
      </c>
      <c r="F47" s="653">
        <v>49</v>
      </c>
      <c r="G47" s="653">
        <v>34.5</v>
      </c>
      <c r="H47" s="653">
        <v>0.5</v>
      </c>
      <c r="I47" s="653">
        <v>12.2</v>
      </c>
      <c r="J47" s="110">
        <v>324.7</v>
      </c>
      <c r="K47" s="110">
        <v>59.281788154897484</v>
      </c>
      <c r="L47" s="110">
        <v>383.98178815489746</v>
      </c>
      <c r="M47" s="452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  <c r="BI47" s="211"/>
      <c r="BJ47" s="211"/>
    </row>
    <row r="48" spans="2:62" s="13" customFormat="1" ht="35.1" hidden="1" customHeight="1" x14ac:dyDescent="0.35">
      <c r="B48" s="166">
        <v>43498</v>
      </c>
      <c r="C48" s="655">
        <v>22.2</v>
      </c>
      <c r="D48" s="654">
        <v>101.9</v>
      </c>
      <c r="E48" s="654">
        <v>48.6</v>
      </c>
      <c r="F48" s="654">
        <v>36.6</v>
      </c>
      <c r="G48" s="654">
        <v>28.2</v>
      </c>
      <c r="H48" s="654">
        <v>0.5</v>
      </c>
      <c r="I48" s="654">
        <v>11.2</v>
      </c>
      <c r="J48" s="111">
        <v>249.2</v>
      </c>
      <c r="K48" s="111">
        <v>45.497448747152617</v>
      </c>
      <c r="L48" s="111">
        <v>294.69744874715263</v>
      </c>
      <c r="M48" s="452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  <c r="BI48" s="211"/>
      <c r="BJ48" s="211"/>
    </row>
    <row r="49" spans="2:62" s="13" customFormat="1" ht="35.1" hidden="1" customHeight="1" x14ac:dyDescent="0.35">
      <c r="B49" s="165">
        <v>43530</v>
      </c>
      <c r="C49" s="656">
        <v>26.8</v>
      </c>
      <c r="D49" s="653">
        <v>120.4</v>
      </c>
      <c r="E49" s="653">
        <v>69.900000000000006</v>
      </c>
      <c r="F49" s="653">
        <v>41.9</v>
      </c>
      <c r="G49" s="653">
        <v>30.8</v>
      </c>
      <c r="H49" s="653">
        <v>0.6</v>
      </c>
      <c r="I49" s="653">
        <v>13.7</v>
      </c>
      <c r="J49" s="110">
        <v>304.10000000000002</v>
      </c>
      <c r="K49" s="110">
        <v>55.520763097949896</v>
      </c>
      <c r="L49" s="110">
        <v>359.62076309794992</v>
      </c>
      <c r="M49" s="452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  <c r="BI49" s="211"/>
      <c r="BJ49" s="211"/>
    </row>
    <row r="50" spans="2:62" s="13" customFormat="1" ht="35.1" hidden="1" customHeight="1" x14ac:dyDescent="0.35">
      <c r="B50" s="166">
        <v>43562</v>
      </c>
      <c r="C50" s="654">
        <v>32.200000000000003</v>
      </c>
      <c r="D50" s="654">
        <v>141.4</v>
      </c>
      <c r="E50" s="654">
        <v>79.599999999999994</v>
      </c>
      <c r="F50" s="654">
        <v>50.7</v>
      </c>
      <c r="G50" s="654">
        <v>37.299999999999997</v>
      </c>
      <c r="H50" s="654">
        <v>0.7</v>
      </c>
      <c r="I50" s="654">
        <v>16.100000000000001</v>
      </c>
      <c r="J50" s="111">
        <v>357.99999999999994</v>
      </c>
      <c r="K50" s="111">
        <v>64.400000000000006</v>
      </c>
      <c r="L50" s="111">
        <v>422.4</v>
      </c>
      <c r="M50" s="452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  <c r="BI50" s="211"/>
      <c r="BJ50" s="211"/>
    </row>
    <row r="51" spans="2:62" s="13" customFormat="1" ht="35.1" hidden="1" customHeight="1" x14ac:dyDescent="0.35">
      <c r="B51" s="165">
        <v>43594</v>
      </c>
      <c r="C51" s="653">
        <v>23.5</v>
      </c>
      <c r="D51" s="653">
        <v>103.7</v>
      </c>
      <c r="E51" s="653">
        <v>59.2</v>
      </c>
      <c r="F51" s="653">
        <v>37</v>
      </c>
      <c r="G51" s="653">
        <v>26.5</v>
      </c>
      <c r="H51" s="653">
        <v>0.6</v>
      </c>
      <c r="I51" s="653">
        <v>17.5</v>
      </c>
      <c r="J51" s="110">
        <v>268</v>
      </c>
      <c r="K51" s="110">
        <v>48.3</v>
      </c>
      <c r="L51" s="110">
        <v>316.3</v>
      </c>
      <c r="M51" s="452"/>
      <c r="AD51" s="211"/>
      <c r="AE51" s="211"/>
      <c r="AF51" s="211"/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  <c r="BI51" s="211"/>
      <c r="BJ51" s="211"/>
    </row>
    <row r="52" spans="2:62" s="13" customFormat="1" ht="35.1" hidden="1" customHeight="1" x14ac:dyDescent="0.35">
      <c r="B52" s="166">
        <v>43626</v>
      </c>
      <c r="C52" s="654">
        <v>27</v>
      </c>
      <c r="D52" s="654">
        <v>163</v>
      </c>
      <c r="E52" s="654">
        <v>56.4</v>
      </c>
      <c r="F52" s="654">
        <v>50.7</v>
      </c>
      <c r="G52" s="654">
        <v>40.4</v>
      </c>
      <c r="H52" s="654">
        <v>0.6</v>
      </c>
      <c r="I52" s="654">
        <v>12.4</v>
      </c>
      <c r="J52" s="111">
        <v>350.5</v>
      </c>
      <c r="K52" s="111">
        <v>63.100768049155157</v>
      </c>
      <c r="L52" s="111">
        <v>413.60076804915514</v>
      </c>
      <c r="M52" s="452"/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  <c r="BI52" s="211"/>
      <c r="BJ52" s="211"/>
    </row>
    <row r="53" spans="2:62" s="13" customFormat="1" ht="35.1" hidden="1" customHeight="1" x14ac:dyDescent="0.35">
      <c r="B53" s="165">
        <v>43658</v>
      </c>
      <c r="C53" s="653">
        <v>30</v>
      </c>
      <c r="D53" s="653">
        <v>184</v>
      </c>
      <c r="E53" s="653">
        <v>60.7</v>
      </c>
      <c r="F53" s="653">
        <v>61.2</v>
      </c>
      <c r="G53" s="653">
        <v>50</v>
      </c>
      <c r="H53" s="653">
        <v>0.7</v>
      </c>
      <c r="I53" s="653">
        <v>15.7</v>
      </c>
      <c r="J53" s="110">
        <v>402.3</v>
      </c>
      <c r="K53" s="110">
        <v>63.647369644379012</v>
      </c>
      <c r="L53" s="110">
        <v>465.94736964437902</v>
      </c>
      <c r="M53" s="452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  <c r="BI53" s="211"/>
      <c r="BJ53" s="211"/>
    </row>
    <row r="54" spans="2:62" s="13" customFormat="1" ht="35.1" hidden="1" customHeight="1" x14ac:dyDescent="0.35">
      <c r="B54" s="166">
        <v>43690</v>
      </c>
      <c r="C54" s="654">
        <v>37.200000000000003</v>
      </c>
      <c r="D54" s="654">
        <v>266.89999999999998</v>
      </c>
      <c r="E54" s="654">
        <v>72.099999999999994</v>
      </c>
      <c r="F54" s="654">
        <v>86</v>
      </c>
      <c r="G54" s="654">
        <v>58.3</v>
      </c>
      <c r="H54" s="654">
        <v>0.9</v>
      </c>
      <c r="I54" s="654">
        <v>21.8</v>
      </c>
      <c r="J54" s="111">
        <v>543.20000000000005</v>
      </c>
      <c r="K54" s="111">
        <v>85.938978848686745</v>
      </c>
      <c r="L54" s="111">
        <v>629.13897884868675</v>
      </c>
      <c r="M54" s="452"/>
      <c r="AD54" s="211"/>
      <c r="AE54" s="211"/>
      <c r="AF54" s="211"/>
      <c r="AG54" s="211"/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  <c r="BI54" s="211"/>
      <c r="BJ54" s="211"/>
    </row>
    <row r="55" spans="2:62" s="13" customFormat="1" ht="35.1" hidden="1" customHeight="1" x14ac:dyDescent="0.35">
      <c r="B55" s="165">
        <v>43722</v>
      </c>
      <c r="C55" s="653">
        <v>27.7</v>
      </c>
      <c r="D55" s="653">
        <v>153.1</v>
      </c>
      <c r="E55" s="653">
        <v>62.2</v>
      </c>
      <c r="F55" s="653">
        <v>50.9</v>
      </c>
      <c r="G55" s="653">
        <v>37.9</v>
      </c>
      <c r="H55" s="653">
        <v>0.7</v>
      </c>
      <c r="I55" s="653">
        <v>12.7</v>
      </c>
      <c r="J55" s="110">
        <v>345.2</v>
      </c>
      <c r="K55" s="110">
        <v>54.613651506934211</v>
      </c>
      <c r="L55" s="110">
        <v>399.81365150693421</v>
      </c>
      <c r="M55" s="452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  <c r="BI55" s="211"/>
      <c r="BJ55" s="211"/>
    </row>
    <row r="56" spans="2:62" s="13" customFormat="1" ht="35.1" hidden="1" customHeight="1" x14ac:dyDescent="0.35">
      <c r="B56" s="166">
        <v>43754</v>
      </c>
      <c r="C56" s="654">
        <v>28.8</v>
      </c>
      <c r="D56" s="654">
        <v>126.7</v>
      </c>
      <c r="E56" s="654">
        <v>78</v>
      </c>
      <c r="F56" s="654">
        <v>43.2</v>
      </c>
      <c r="G56" s="654">
        <v>32.1</v>
      </c>
      <c r="H56" s="654">
        <v>0.7</v>
      </c>
      <c r="I56" s="654">
        <v>15.5</v>
      </c>
      <c r="J56" s="111">
        <v>325</v>
      </c>
      <c r="K56" s="111">
        <v>52.175493250259606</v>
      </c>
      <c r="L56" s="111">
        <v>377.17549325025959</v>
      </c>
      <c r="M56" s="452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  <c r="BI56" s="211"/>
      <c r="BJ56" s="211"/>
    </row>
    <row r="57" spans="2:62" s="13" customFormat="1" ht="35.1" hidden="1" customHeight="1" x14ac:dyDescent="0.35">
      <c r="B57" s="165">
        <v>43786</v>
      </c>
      <c r="C57" s="653">
        <v>30.1</v>
      </c>
      <c r="D57" s="653">
        <v>118.5</v>
      </c>
      <c r="E57" s="653">
        <v>86.5</v>
      </c>
      <c r="F57" s="653">
        <v>43.4</v>
      </c>
      <c r="G57" s="653">
        <v>32.1</v>
      </c>
      <c r="H57" s="653">
        <v>0.8</v>
      </c>
      <c r="I57" s="653">
        <v>16.8</v>
      </c>
      <c r="J57" s="110">
        <v>328.20000000000005</v>
      </c>
      <c r="K57" s="110">
        <v>52.689221183800626</v>
      </c>
      <c r="L57" s="110">
        <v>380.88922118380066</v>
      </c>
      <c r="M57" s="452"/>
      <c r="AD57" s="211"/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  <c r="BI57" s="211"/>
      <c r="BJ57" s="211"/>
    </row>
    <row r="58" spans="2:62" s="13" customFormat="1" ht="35.1" hidden="1" customHeight="1" x14ac:dyDescent="0.35">
      <c r="B58" s="166">
        <v>43818</v>
      </c>
      <c r="C58" s="654">
        <v>26.6</v>
      </c>
      <c r="D58" s="654">
        <v>122.5</v>
      </c>
      <c r="E58" s="654">
        <v>65.8</v>
      </c>
      <c r="F58" s="654">
        <v>46.3</v>
      </c>
      <c r="G58" s="654">
        <v>33</v>
      </c>
      <c r="H58" s="654">
        <v>0.6</v>
      </c>
      <c r="I58" s="654">
        <v>15</v>
      </c>
      <c r="J58" s="111">
        <v>309.8</v>
      </c>
      <c r="K58" s="111">
        <v>49.735285565939776</v>
      </c>
      <c r="L58" s="111">
        <v>359.53528556593977</v>
      </c>
      <c r="M58" s="452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  <c r="BI58" s="211"/>
      <c r="BJ58" s="211"/>
    </row>
    <row r="59" spans="2:62" s="13" customFormat="1" ht="35.1" hidden="1" customHeight="1" x14ac:dyDescent="0.4">
      <c r="B59" s="164">
        <v>2020</v>
      </c>
      <c r="C59" s="660"/>
      <c r="D59" s="660"/>
      <c r="E59" s="660"/>
      <c r="F59" s="660"/>
      <c r="G59" s="660"/>
      <c r="H59" s="660"/>
      <c r="I59" s="660"/>
      <c r="J59" s="471"/>
      <c r="K59" s="471"/>
      <c r="L59" s="471"/>
      <c r="M59" s="452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  <c r="BI59" s="211"/>
      <c r="BJ59" s="211"/>
    </row>
    <row r="60" spans="2:62" s="13" customFormat="1" ht="35.1" hidden="1" customHeight="1" x14ac:dyDescent="0.35">
      <c r="B60" s="165">
        <v>43831</v>
      </c>
      <c r="C60" s="653">
        <v>27.7</v>
      </c>
      <c r="D60" s="653">
        <v>160.80000000000001</v>
      </c>
      <c r="E60" s="653">
        <v>65.3</v>
      </c>
      <c r="F60" s="653">
        <v>53.7</v>
      </c>
      <c r="G60" s="653">
        <v>39.700000000000003</v>
      </c>
      <c r="H60" s="653">
        <v>0.7</v>
      </c>
      <c r="I60" s="653">
        <v>13.85</v>
      </c>
      <c r="J60" s="110">
        <v>361.75</v>
      </c>
      <c r="K60" s="110">
        <v>56.3</v>
      </c>
      <c r="L60" s="110">
        <v>418.05</v>
      </c>
      <c r="M60" s="452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  <c r="BI60" s="211"/>
      <c r="BJ60" s="211"/>
    </row>
    <row r="61" spans="2:62" s="13" customFormat="1" ht="35.1" hidden="1" customHeight="1" x14ac:dyDescent="0.35">
      <c r="B61" s="166">
        <v>43863</v>
      </c>
      <c r="C61" s="654">
        <v>25.2</v>
      </c>
      <c r="D61" s="654">
        <v>119.8</v>
      </c>
      <c r="E61" s="654">
        <v>58.8</v>
      </c>
      <c r="F61" s="654">
        <v>41.1</v>
      </c>
      <c r="G61" s="654">
        <v>32.700000000000003</v>
      </c>
      <c r="H61" s="654">
        <v>0.6</v>
      </c>
      <c r="I61" s="654">
        <v>11.75</v>
      </c>
      <c r="J61" s="111">
        <v>289.95</v>
      </c>
      <c r="K61" s="111">
        <v>45.1</v>
      </c>
      <c r="L61" s="111">
        <v>335.05</v>
      </c>
      <c r="M61" s="452"/>
      <c r="AD61" s="211"/>
      <c r="AE61" s="211"/>
      <c r="AF61" s="211"/>
      <c r="AG61" s="211"/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  <c r="BI61" s="211"/>
      <c r="BJ61" s="211"/>
    </row>
    <row r="62" spans="2:62" s="13" customFormat="1" ht="35.1" hidden="1" customHeight="1" x14ac:dyDescent="0.35">
      <c r="B62" s="165">
        <v>43895</v>
      </c>
      <c r="C62" s="653">
        <v>12.4</v>
      </c>
      <c r="D62" s="653">
        <v>47.8</v>
      </c>
      <c r="E62" s="653">
        <v>29.9</v>
      </c>
      <c r="F62" s="653">
        <v>19.399999999999999</v>
      </c>
      <c r="G62" s="653">
        <v>17.100000000000001</v>
      </c>
      <c r="H62" s="653">
        <v>0.3</v>
      </c>
      <c r="I62" s="653">
        <v>5.3</v>
      </c>
      <c r="J62" s="110">
        <v>132.19999999999999</v>
      </c>
      <c r="K62" s="110">
        <v>20.6</v>
      </c>
      <c r="L62" s="110">
        <v>152.79999999999998</v>
      </c>
      <c r="M62" s="452"/>
      <c r="AD62" s="211"/>
      <c r="AE62" s="211"/>
      <c r="AF62" s="211"/>
      <c r="AG62" s="211"/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211"/>
      <c r="BF62" s="211"/>
      <c r="BG62" s="211"/>
      <c r="BH62" s="211"/>
      <c r="BI62" s="211"/>
      <c r="BJ62" s="211"/>
    </row>
    <row r="63" spans="2:62" s="13" customFormat="1" ht="35.1" hidden="1" customHeight="1" x14ac:dyDescent="0.35">
      <c r="B63" s="166">
        <v>43927</v>
      </c>
      <c r="C63" s="654">
        <v>0</v>
      </c>
      <c r="D63" s="654">
        <v>0</v>
      </c>
      <c r="E63" s="654">
        <v>0</v>
      </c>
      <c r="F63" s="654">
        <v>0</v>
      </c>
      <c r="G63" s="654">
        <v>0</v>
      </c>
      <c r="H63" s="654">
        <v>0</v>
      </c>
      <c r="I63" s="654">
        <v>0</v>
      </c>
      <c r="J63" s="111">
        <v>0</v>
      </c>
      <c r="K63" s="111">
        <v>0</v>
      </c>
      <c r="L63" s="111">
        <v>0</v>
      </c>
      <c r="M63" s="452"/>
      <c r="AD63" s="211"/>
      <c r="AE63" s="211"/>
      <c r="AF63" s="211"/>
      <c r="AG63" s="211"/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1"/>
      <c r="BG63" s="211"/>
      <c r="BH63" s="211"/>
      <c r="BI63" s="211"/>
      <c r="BJ63" s="211"/>
    </row>
    <row r="64" spans="2:62" s="13" customFormat="1" ht="35.1" hidden="1" customHeight="1" x14ac:dyDescent="0.35">
      <c r="B64" s="165">
        <v>43959</v>
      </c>
      <c r="C64" s="653">
        <v>0</v>
      </c>
      <c r="D64" s="653">
        <v>0</v>
      </c>
      <c r="E64" s="653">
        <v>0</v>
      </c>
      <c r="F64" s="653">
        <v>0</v>
      </c>
      <c r="G64" s="653">
        <v>0</v>
      </c>
      <c r="H64" s="653">
        <v>0</v>
      </c>
      <c r="I64" s="653">
        <v>0</v>
      </c>
      <c r="J64" s="110">
        <v>0</v>
      </c>
      <c r="K64" s="110">
        <v>0</v>
      </c>
      <c r="L64" s="110">
        <v>0</v>
      </c>
      <c r="M64" s="452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  <c r="BI64" s="211"/>
      <c r="BJ64" s="211"/>
    </row>
    <row r="65" spans="2:62" s="13" customFormat="1" ht="35.1" hidden="1" customHeight="1" x14ac:dyDescent="0.35">
      <c r="B65" s="166">
        <v>43991</v>
      </c>
      <c r="C65" s="654">
        <v>1.1000000000000001</v>
      </c>
      <c r="D65" s="654">
        <v>7.6</v>
      </c>
      <c r="E65" s="654">
        <v>1.1000000000000001</v>
      </c>
      <c r="F65" s="654">
        <v>2.4</v>
      </c>
      <c r="G65" s="654">
        <v>2.2999999999999998</v>
      </c>
      <c r="H65" s="654">
        <v>0.02</v>
      </c>
      <c r="I65" s="654">
        <v>0.6</v>
      </c>
      <c r="J65" s="111">
        <v>15.12</v>
      </c>
      <c r="K65" s="111">
        <v>32</v>
      </c>
      <c r="L65" s="111">
        <v>47.12</v>
      </c>
      <c r="M65" s="452"/>
      <c r="AD65" s="211"/>
      <c r="AE65" s="211"/>
      <c r="AF65" s="211"/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211"/>
      <c r="BE65" s="211"/>
      <c r="BF65" s="211"/>
      <c r="BG65" s="211"/>
      <c r="BH65" s="211"/>
      <c r="BI65" s="211"/>
      <c r="BJ65" s="211"/>
    </row>
    <row r="66" spans="2:62" s="13" customFormat="1" ht="35.1" hidden="1" customHeight="1" x14ac:dyDescent="0.35">
      <c r="B66" s="165">
        <v>44023</v>
      </c>
      <c r="C66" s="653">
        <v>1.8</v>
      </c>
      <c r="D66" s="653">
        <v>9.6</v>
      </c>
      <c r="E66" s="653">
        <v>1.6</v>
      </c>
      <c r="F66" s="653">
        <v>3.1</v>
      </c>
      <c r="G66" s="653">
        <v>2</v>
      </c>
      <c r="H66" s="653">
        <v>0.03</v>
      </c>
      <c r="I66" s="653">
        <v>1.1000000000000001</v>
      </c>
      <c r="J66" s="110">
        <v>19.23</v>
      </c>
      <c r="K66" s="110">
        <v>10.8</v>
      </c>
      <c r="L66" s="110">
        <v>30.03</v>
      </c>
      <c r="M66" s="452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  <c r="BI66" s="211"/>
      <c r="BJ66" s="211"/>
    </row>
    <row r="67" spans="2:62" s="13" customFormat="1" ht="35.1" hidden="1" customHeight="1" x14ac:dyDescent="0.35">
      <c r="B67" s="166">
        <v>44055</v>
      </c>
      <c r="C67" s="654">
        <v>1.7</v>
      </c>
      <c r="D67" s="654">
        <v>11.2</v>
      </c>
      <c r="E67" s="654">
        <v>1.9</v>
      </c>
      <c r="F67" s="654">
        <v>3.4</v>
      </c>
      <c r="G67" s="654">
        <v>1.5</v>
      </c>
      <c r="H67" s="654">
        <v>0.03</v>
      </c>
      <c r="I67" s="654">
        <v>1</v>
      </c>
      <c r="J67" s="111">
        <v>20.73</v>
      </c>
      <c r="K67" s="111">
        <v>11.6</v>
      </c>
      <c r="L67" s="111">
        <v>32.33</v>
      </c>
      <c r="M67" s="452"/>
      <c r="AD67" s="211"/>
      <c r="AE67" s="211"/>
      <c r="AF67" s="211"/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11"/>
      <c r="BF67" s="211"/>
      <c r="BG67" s="211"/>
      <c r="BH67" s="211"/>
      <c r="BI67" s="211"/>
      <c r="BJ67" s="211"/>
    </row>
    <row r="68" spans="2:62" s="13" customFormat="1" ht="35.1" hidden="1" customHeight="1" x14ac:dyDescent="0.35">
      <c r="B68" s="165">
        <v>44087</v>
      </c>
      <c r="C68" s="653">
        <v>2.1</v>
      </c>
      <c r="D68" s="653">
        <v>13.9</v>
      </c>
      <c r="E68" s="653">
        <v>2.2999999999999998</v>
      </c>
      <c r="F68" s="653">
        <v>4.4000000000000004</v>
      </c>
      <c r="G68" s="653">
        <v>2</v>
      </c>
      <c r="H68" s="653">
        <v>0.03</v>
      </c>
      <c r="I68" s="653">
        <v>1.8</v>
      </c>
      <c r="J68" s="110">
        <v>26.53</v>
      </c>
      <c r="K68" s="110">
        <v>14.8</v>
      </c>
      <c r="L68" s="110">
        <v>41.33</v>
      </c>
      <c r="M68" s="452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  <c r="BI68" s="211"/>
      <c r="BJ68" s="211"/>
    </row>
    <row r="69" spans="2:62" s="13" customFormat="1" ht="35.1" hidden="1" customHeight="1" x14ac:dyDescent="0.35">
      <c r="B69" s="166">
        <v>44119</v>
      </c>
      <c r="C69" s="654">
        <v>3.1</v>
      </c>
      <c r="D69" s="654">
        <v>19.7</v>
      </c>
      <c r="E69" s="654">
        <v>3.2</v>
      </c>
      <c r="F69" s="654">
        <v>6.5</v>
      </c>
      <c r="G69" s="654">
        <v>2.8</v>
      </c>
      <c r="H69" s="654">
        <v>0.04</v>
      </c>
      <c r="I69" s="654">
        <v>3.4</v>
      </c>
      <c r="J69" s="111">
        <v>38.74</v>
      </c>
      <c r="K69" s="111">
        <v>13.6</v>
      </c>
      <c r="L69" s="111">
        <v>52.34</v>
      </c>
      <c r="M69" s="452"/>
      <c r="AD69" s="211"/>
      <c r="AE69" s="211"/>
      <c r="AF69" s="211"/>
      <c r="AG69" s="211"/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211"/>
      <c r="BB69" s="211"/>
      <c r="BC69" s="211"/>
      <c r="BD69" s="211"/>
      <c r="BE69" s="211"/>
      <c r="BF69" s="211"/>
      <c r="BG69" s="211"/>
      <c r="BH69" s="211"/>
      <c r="BI69" s="211"/>
      <c r="BJ69" s="211"/>
    </row>
    <row r="70" spans="2:62" s="13" customFormat="1" ht="35.1" hidden="1" customHeight="1" x14ac:dyDescent="0.35">
      <c r="B70" s="165">
        <v>44151</v>
      </c>
      <c r="C70" s="653">
        <v>3.2</v>
      </c>
      <c r="D70" s="653">
        <v>24.3</v>
      </c>
      <c r="E70" s="653">
        <v>3.1</v>
      </c>
      <c r="F70" s="653">
        <v>7.1</v>
      </c>
      <c r="G70" s="653">
        <v>3.5</v>
      </c>
      <c r="H70" s="653">
        <v>0.1</v>
      </c>
      <c r="I70" s="653">
        <v>2.5499999999999998</v>
      </c>
      <c r="J70" s="110">
        <v>43.850000000000009</v>
      </c>
      <c r="K70" s="110">
        <v>15.4</v>
      </c>
      <c r="L70" s="110">
        <v>59.250000000000007</v>
      </c>
      <c r="M70" s="452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  <c r="BI70" s="211"/>
      <c r="BJ70" s="211"/>
    </row>
    <row r="71" spans="2:62" s="13" customFormat="1" ht="35.1" hidden="1" customHeight="1" x14ac:dyDescent="0.35">
      <c r="B71" s="166">
        <v>44183</v>
      </c>
      <c r="C71" s="654">
        <v>4.2</v>
      </c>
      <c r="D71" s="654">
        <v>27.2</v>
      </c>
      <c r="E71" s="654">
        <v>4.3</v>
      </c>
      <c r="F71" s="654">
        <v>8.6</v>
      </c>
      <c r="G71" s="654">
        <v>4.5999999999999996</v>
      </c>
      <c r="H71" s="654">
        <v>0.1</v>
      </c>
      <c r="I71" s="654">
        <v>3.2</v>
      </c>
      <c r="J71" s="111">
        <v>52.2</v>
      </c>
      <c r="K71" s="111">
        <v>18.2</v>
      </c>
      <c r="L71" s="111">
        <v>70.400000000000006</v>
      </c>
      <c r="M71" s="452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  <c r="BI71" s="211"/>
      <c r="BJ71" s="211"/>
    </row>
    <row r="72" spans="2:62" s="13" customFormat="1" ht="35.1" hidden="1" customHeight="1" x14ac:dyDescent="0.4">
      <c r="B72" s="164">
        <v>2021</v>
      </c>
      <c r="C72" s="660"/>
      <c r="D72" s="660"/>
      <c r="E72" s="660"/>
      <c r="F72" s="660"/>
      <c r="G72" s="660"/>
      <c r="H72" s="660"/>
      <c r="I72" s="660"/>
      <c r="J72" s="471"/>
      <c r="K72" s="471"/>
      <c r="L72" s="471"/>
      <c r="M72" s="452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  <c r="BI72" s="211"/>
      <c r="BJ72" s="211"/>
    </row>
    <row r="73" spans="2:62" s="13" customFormat="1" ht="35.1" hidden="1" customHeight="1" x14ac:dyDescent="0.35">
      <c r="B73" s="165">
        <v>44197</v>
      </c>
      <c r="C73" s="653">
        <v>4.0999999999999996</v>
      </c>
      <c r="D73" s="653">
        <v>33.200000000000003</v>
      </c>
      <c r="E73" s="653">
        <v>3.9</v>
      </c>
      <c r="F73" s="653">
        <v>10.1</v>
      </c>
      <c r="G73" s="653">
        <v>7.1000000000000005</v>
      </c>
      <c r="H73" s="653">
        <v>0.14000000000000001</v>
      </c>
      <c r="I73" s="653">
        <v>2.7</v>
      </c>
      <c r="J73" s="110">
        <v>61.24</v>
      </c>
      <c r="K73" s="110">
        <v>23.222435870756513</v>
      </c>
      <c r="L73" s="110">
        <v>84.461898314123673</v>
      </c>
      <c r="M73" s="452"/>
      <c r="AD73" s="211"/>
      <c r="AE73" s="211"/>
      <c r="AF73" s="211"/>
      <c r="AG73" s="211"/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211"/>
      <c r="BB73" s="211"/>
      <c r="BC73" s="211"/>
      <c r="BD73" s="211"/>
      <c r="BE73" s="211"/>
      <c r="BF73" s="211"/>
      <c r="BG73" s="211"/>
      <c r="BH73" s="211"/>
      <c r="BI73" s="211"/>
      <c r="BJ73" s="211"/>
    </row>
    <row r="74" spans="2:62" s="13" customFormat="1" ht="35.1" hidden="1" customHeight="1" x14ac:dyDescent="0.35">
      <c r="B74" s="166">
        <v>44229</v>
      </c>
      <c r="C74" s="654">
        <v>4</v>
      </c>
      <c r="D74" s="654">
        <v>26.8</v>
      </c>
      <c r="E74" s="654">
        <v>4.0999999999999996</v>
      </c>
      <c r="F74" s="654">
        <v>8.4</v>
      </c>
      <c r="G74" s="654">
        <v>6.3000000000000007</v>
      </c>
      <c r="H74" s="654">
        <v>0.1</v>
      </c>
      <c r="I74" s="654">
        <v>2.7</v>
      </c>
      <c r="J74" s="111">
        <v>52.400000000000006</v>
      </c>
      <c r="K74" s="111">
        <v>19.855808049277897</v>
      </c>
      <c r="L74" s="111">
        <v>72.228796953683229</v>
      </c>
      <c r="M74" s="452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  <c r="BI74" s="211"/>
      <c r="BJ74" s="211"/>
    </row>
    <row r="75" spans="2:62" s="13" customFormat="1" ht="35.1" hidden="1" customHeight="1" x14ac:dyDescent="0.35">
      <c r="B75" s="165">
        <v>44261</v>
      </c>
      <c r="C75" s="653">
        <v>5.2</v>
      </c>
      <c r="D75" s="653">
        <v>33</v>
      </c>
      <c r="E75" s="653">
        <v>5.4</v>
      </c>
      <c r="F75" s="653">
        <v>10.4</v>
      </c>
      <c r="G75" s="653">
        <v>8.4</v>
      </c>
      <c r="H75" s="653">
        <v>0.1</v>
      </c>
      <c r="I75" s="653">
        <v>4</v>
      </c>
      <c r="J75" s="110">
        <v>66.5</v>
      </c>
      <c r="K75" s="110">
        <v>25.221756079965594</v>
      </c>
      <c r="L75" s="110">
        <v>91.802478212699711</v>
      </c>
      <c r="M75" s="452"/>
      <c r="AD75" s="211"/>
      <c r="AE75" s="211"/>
      <c r="AF75" s="211"/>
      <c r="AG75" s="211"/>
      <c r="AH75" s="211"/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11"/>
      <c r="BB75" s="211"/>
      <c r="BC75" s="211"/>
      <c r="BD75" s="211"/>
      <c r="BE75" s="211"/>
      <c r="BF75" s="211"/>
      <c r="BG75" s="211"/>
      <c r="BH75" s="211"/>
      <c r="BI75" s="211"/>
      <c r="BJ75" s="211"/>
    </row>
    <row r="76" spans="2:62" s="13" customFormat="1" ht="35.1" hidden="1" customHeight="1" x14ac:dyDescent="0.35">
      <c r="B76" s="166">
        <v>44293</v>
      </c>
      <c r="C76" s="654">
        <v>4.9000000000000004</v>
      </c>
      <c r="D76" s="654">
        <v>31.7</v>
      </c>
      <c r="E76" s="654">
        <v>5.4</v>
      </c>
      <c r="F76" s="654">
        <v>9.9</v>
      </c>
      <c r="G76" s="654">
        <v>7.8</v>
      </c>
      <c r="H76" s="654">
        <v>0.1</v>
      </c>
      <c r="I76" s="654">
        <v>4</v>
      </c>
      <c r="J76" s="111">
        <v>63.79999999999999</v>
      </c>
      <c r="K76" s="111">
        <v>23.284842683004658</v>
      </c>
      <c r="L76" s="111">
        <v>87.062069004356559</v>
      </c>
      <c r="M76" s="452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  <c r="BI76" s="211"/>
      <c r="BJ76" s="211"/>
    </row>
    <row r="77" spans="2:62" s="13" customFormat="1" ht="35.1" hidden="1" customHeight="1" x14ac:dyDescent="0.35">
      <c r="B77" s="165">
        <v>44325</v>
      </c>
      <c r="C77" s="653">
        <v>6.1</v>
      </c>
      <c r="D77" s="653">
        <v>42.1</v>
      </c>
      <c r="E77" s="653">
        <v>8.1</v>
      </c>
      <c r="F77" s="653">
        <v>12.1</v>
      </c>
      <c r="G77" s="653">
        <v>9.6999999999999993</v>
      </c>
      <c r="H77" s="653">
        <v>0.1</v>
      </c>
      <c r="I77" s="653">
        <v>3.6</v>
      </c>
      <c r="J77" s="110">
        <v>81.8</v>
      </c>
      <c r="K77" s="110">
        <v>29.850303146339908</v>
      </c>
      <c r="L77" s="110">
        <v>111.62488506638996</v>
      </c>
      <c r="M77" s="452"/>
      <c r="AD77" s="211"/>
      <c r="AE77" s="211"/>
      <c r="AF77" s="211"/>
      <c r="AG77" s="211"/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211"/>
      <c r="BF77" s="211"/>
      <c r="BG77" s="211"/>
      <c r="BH77" s="211"/>
      <c r="BI77" s="211"/>
      <c r="BJ77" s="211"/>
    </row>
    <row r="78" spans="2:62" s="13" customFormat="1" ht="35.1" hidden="1" customHeight="1" x14ac:dyDescent="0.35">
      <c r="B78" s="166">
        <v>44357</v>
      </c>
      <c r="C78" s="654">
        <v>9</v>
      </c>
      <c r="D78" s="654">
        <v>66.150000000000006</v>
      </c>
      <c r="E78" s="654">
        <v>13.6</v>
      </c>
      <c r="F78" s="654">
        <v>18.100000000000001</v>
      </c>
      <c r="G78" s="654">
        <v>17.45</v>
      </c>
      <c r="H78" s="654">
        <v>0.2</v>
      </c>
      <c r="I78" s="654">
        <v>4.2</v>
      </c>
      <c r="J78" s="111">
        <v>128.70000000000002</v>
      </c>
      <c r="K78" s="111">
        <v>46.964854170655435</v>
      </c>
      <c r="L78" s="111">
        <v>175.59659357208955</v>
      </c>
      <c r="M78" s="452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  <c r="BI78" s="211"/>
      <c r="BJ78" s="211"/>
    </row>
    <row r="79" spans="2:62" s="13" customFormat="1" ht="35.1" hidden="1" customHeight="1" x14ac:dyDescent="0.35">
      <c r="B79" s="165">
        <v>44389</v>
      </c>
      <c r="C79" s="653">
        <v>14</v>
      </c>
      <c r="D79" s="653">
        <v>114.1</v>
      </c>
      <c r="E79" s="653">
        <v>21.2</v>
      </c>
      <c r="F79" s="653">
        <v>30.9</v>
      </c>
      <c r="G79" s="653">
        <v>26.7</v>
      </c>
      <c r="H79" s="653">
        <v>0.3</v>
      </c>
      <c r="I79" s="653">
        <v>6.6</v>
      </c>
      <c r="J79" s="110">
        <v>213.8</v>
      </c>
      <c r="K79" s="110">
        <v>42.049602637273644</v>
      </c>
      <c r="L79" s="110">
        <v>255.88397739806797</v>
      </c>
      <c r="M79" s="452"/>
      <c r="AD79" s="211"/>
      <c r="AE79" s="211"/>
      <c r="AF79" s="211"/>
      <c r="AG79" s="211"/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211"/>
      <c r="BB79" s="211"/>
      <c r="BC79" s="211"/>
      <c r="BD79" s="211"/>
      <c r="BE79" s="211"/>
      <c r="BF79" s="211"/>
      <c r="BG79" s="211"/>
      <c r="BH79" s="211"/>
      <c r="BI79" s="211"/>
      <c r="BJ79" s="211"/>
    </row>
    <row r="80" spans="2:62" s="13" customFormat="1" ht="35.1" hidden="1" customHeight="1" x14ac:dyDescent="0.35">
      <c r="B80" s="166">
        <v>44421</v>
      </c>
      <c r="C80" s="654">
        <v>20.2</v>
      </c>
      <c r="D80" s="654">
        <v>174.6</v>
      </c>
      <c r="E80" s="654">
        <v>32.1</v>
      </c>
      <c r="F80" s="654">
        <v>47.3</v>
      </c>
      <c r="G80" s="654">
        <v>35.5</v>
      </c>
      <c r="H80" s="654">
        <v>0.4</v>
      </c>
      <c r="I80" s="654">
        <v>9.6</v>
      </c>
      <c r="J80" s="111">
        <v>319.7</v>
      </c>
      <c r="K80" s="111">
        <v>62.870618569747293</v>
      </c>
      <c r="L80" s="111">
        <v>382.55189756378968</v>
      </c>
      <c r="M80" s="452"/>
      <c r="AD80" s="211"/>
      <c r="AE80" s="211"/>
      <c r="AF80" s="211"/>
      <c r="AG80" s="211"/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  <c r="BC80" s="211"/>
      <c r="BD80" s="211"/>
      <c r="BE80" s="211"/>
      <c r="BF80" s="211"/>
      <c r="BG80" s="211"/>
      <c r="BH80" s="211"/>
      <c r="BI80" s="211"/>
      <c r="BJ80" s="211"/>
    </row>
    <row r="81" spans="2:62" s="13" customFormat="1" ht="35.1" hidden="1" customHeight="1" x14ac:dyDescent="0.35">
      <c r="B81" s="165">
        <v>44453</v>
      </c>
      <c r="C81" s="653">
        <v>22.8</v>
      </c>
      <c r="D81" s="653">
        <v>110.5</v>
      </c>
      <c r="E81" s="653">
        <v>26</v>
      </c>
      <c r="F81" s="653">
        <v>37.4</v>
      </c>
      <c r="G81" s="653">
        <v>31</v>
      </c>
      <c r="H81" s="653">
        <v>0.35</v>
      </c>
      <c r="I81" s="653">
        <v>28.55</v>
      </c>
      <c r="J81" s="110">
        <v>256.60000000000002</v>
      </c>
      <c r="K81" s="110">
        <v>50.479778792979083</v>
      </c>
      <c r="L81" s="110">
        <v>307.12772844384222</v>
      </c>
      <c r="M81" s="452"/>
      <c r="AD81" s="211"/>
      <c r="AE81" s="211"/>
      <c r="AF81" s="211"/>
      <c r="AG81" s="211"/>
      <c r="AH81" s="211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1"/>
      <c r="BF81" s="211"/>
      <c r="BG81" s="211"/>
      <c r="BH81" s="211"/>
      <c r="BI81" s="211"/>
      <c r="BJ81" s="211"/>
    </row>
    <row r="82" spans="2:62" s="13" customFormat="1" ht="35.1" hidden="1" customHeight="1" x14ac:dyDescent="0.35">
      <c r="B82" s="166">
        <v>44485</v>
      </c>
      <c r="C82" s="654">
        <v>25</v>
      </c>
      <c r="D82" s="654">
        <v>100.91760359822032</v>
      </c>
      <c r="E82" s="654">
        <v>33.043189542923024</v>
      </c>
      <c r="F82" s="654">
        <v>36.327266699527044</v>
      </c>
      <c r="G82" s="654">
        <v>31.982469879967198</v>
      </c>
      <c r="H82" s="654">
        <v>0.42152826223916717</v>
      </c>
      <c r="I82" s="654">
        <v>30.2222200595061</v>
      </c>
      <c r="J82" s="111">
        <v>257.91427804238288</v>
      </c>
      <c r="K82" s="111">
        <v>54.357030303454749</v>
      </c>
      <c r="L82" s="111">
        <v>312.23880254559714</v>
      </c>
      <c r="M82" s="452"/>
      <c r="AD82" s="211"/>
      <c r="AE82" s="211"/>
      <c r="AF82" s="211"/>
      <c r="AG82" s="211"/>
      <c r="AH82" s="211"/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  <c r="BI82" s="211"/>
      <c r="BJ82" s="211"/>
    </row>
    <row r="83" spans="2:62" s="13" customFormat="1" ht="35.1" hidden="1" customHeight="1" x14ac:dyDescent="0.35">
      <c r="B83" s="165">
        <v>44517</v>
      </c>
      <c r="C83" s="653">
        <v>25.2</v>
      </c>
      <c r="D83" s="653">
        <v>89.364368642303575</v>
      </c>
      <c r="E83" s="653">
        <v>36.784798981229706</v>
      </c>
      <c r="F83" s="653">
        <v>32.419789971088584</v>
      </c>
      <c r="G83" s="653">
        <v>28.327930010941401</v>
      </c>
      <c r="H83" s="653">
        <v>0.46434702579981996</v>
      </c>
      <c r="I83" s="653">
        <v>30.013248080126829</v>
      </c>
      <c r="J83" s="110">
        <v>242.57448271148991</v>
      </c>
      <c r="K83" s="110">
        <v>51.133362864086166</v>
      </c>
      <c r="L83" s="110">
        <v>293.68382578552712</v>
      </c>
      <c r="M83" s="452"/>
      <c r="AD83" s="211"/>
      <c r="AE83" s="211"/>
      <c r="AF83" s="211"/>
      <c r="AG83" s="211"/>
      <c r="AH83" s="211"/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1"/>
      <c r="BA83" s="211"/>
      <c r="BB83" s="211"/>
      <c r="BC83" s="211"/>
      <c r="BD83" s="211"/>
      <c r="BE83" s="211"/>
      <c r="BF83" s="211"/>
      <c r="BG83" s="211"/>
      <c r="BH83" s="211"/>
      <c r="BI83" s="211"/>
      <c r="BJ83" s="211"/>
    </row>
    <row r="84" spans="2:62" s="13" customFormat="1" ht="35.1" hidden="1" customHeight="1" x14ac:dyDescent="0.35">
      <c r="B84" s="166">
        <v>44549</v>
      </c>
      <c r="C84" s="654">
        <v>17.399999999999999</v>
      </c>
      <c r="D84" s="654">
        <v>93.071333392118262</v>
      </c>
      <c r="E84" s="654">
        <v>29.135219995191314</v>
      </c>
      <c r="F84" s="654">
        <v>32.65193940741279</v>
      </c>
      <c r="G84" s="654">
        <v>28.976840011819199</v>
      </c>
      <c r="H84" s="654">
        <v>0.37779870487035339</v>
      </c>
      <c r="I84" s="654">
        <v>11.849344554574174</v>
      </c>
      <c r="J84" s="111">
        <v>213.46247606598607</v>
      </c>
      <c r="K84" s="111">
        <v>45.009606832459085</v>
      </c>
      <c r="L84" s="111">
        <v>258.49757540906501</v>
      </c>
      <c r="M84" s="452"/>
      <c r="AD84" s="211"/>
      <c r="AE84" s="211"/>
      <c r="AF84" s="211"/>
      <c r="AG84" s="211"/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211"/>
      <c r="BB84" s="211"/>
      <c r="BC84" s="211"/>
      <c r="BD84" s="211"/>
      <c r="BE84" s="211"/>
      <c r="BF84" s="211"/>
      <c r="BG84" s="211"/>
      <c r="BH84" s="211"/>
      <c r="BI84" s="211"/>
      <c r="BJ84" s="211"/>
    </row>
    <row r="85" spans="2:62" s="17" customFormat="1" ht="35.1" hidden="1" customHeight="1" x14ac:dyDescent="0.4">
      <c r="B85" s="164">
        <v>2022</v>
      </c>
      <c r="C85" s="660"/>
      <c r="D85" s="660"/>
      <c r="E85" s="660"/>
      <c r="F85" s="660"/>
      <c r="G85" s="660"/>
      <c r="H85" s="660"/>
      <c r="I85" s="660"/>
      <c r="J85" s="471"/>
      <c r="K85" s="471"/>
      <c r="L85" s="471"/>
      <c r="M85" s="452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211"/>
      <c r="BC85" s="211"/>
      <c r="BD85" s="211"/>
      <c r="BE85" s="211"/>
      <c r="BF85" s="211"/>
      <c r="BG85" s="211"/>
      <c r="BH85" s="211"/>
      <c r="BI85" s="211"/>
      <c r="BJ85" s="211"/>
    </row>
    <row r="86" spans="2:62" s="17" customFormat="1" ht="35.1" hidden="1" customHeight="1" x14ac:dyDescent="0.35">
      <c r="B86" s="165">
        <v>44562</v>
      </c>
      <c r="C86" s="653">
        <v>13.2</v>
      </c>
      <c r="D86" s="653">
        <v>84.3</v>
      </c>
      <c r="E86" s="653">
        <v>23.4</v>
      </c>
      <c r="F86" s="653">
        <v>29.4</v>
      </c>
      <c r="G86" s="653">
        <v>19.5</v>
      </c>
      <c r="H86" s="653">
        <v>0.3</v>
      </c>
      <c r="I86" s="653">
        <v>6</v>
      </c>
      <c r="J86" s="110">
        <v>176.09999999999997</v>
      </c>
      <c r="K86" s="110">
        <v>44.998044204166007</v>
      </c>
      <c r="L86" s="110">
        <v>221.11109999999999</v>
      </c>
      <c r="M86" s="452"/>
      <c r="AD86" s="211"/>
      <c r="AE86" s="211"/>
      <c r="AF86" s="211"/>
      <c r="AG86" s="211"/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  <c r="BI86" s="211"/>
      <c r="BJ86" s="211"/>
    </row>
    <row r="87" spans="2:62" s="17" customFormat="1" ht="35.1" hidden="1" customHeight="1" x14ac:dyDescent="0.35">
      <c r="B87" s="166">
        <v>44594</v>
      </c>
      <c r="C87" s="654">
        <v>12.6</v>
      </c>
      <c r="D87" s="654">
        <v>73.8</v>
      </c>
      <c r="E87" s="654">
        <v>20.9</v>
      </c>
      <c r="F87" s="654">
        <v>28.1</v>
      </c>
      <c r="G87" s="654">
        <v>18.600000000000001</v>
      </c>
      <c r="H87" s="654">
        <v>0.3</v>
      </c>
      <c r="I87" s="654">
        <v>6</v>
      </c>
      <c r="J87" s="111">
        <v>160.30000000000001</v>
      </c>
      <c r="K87" s="111">
        <v>40.9</v>
      </c>
      <c r="L87" s="111">
        <v>201.20000000000002</v>
      </c>
      <c r="M87" s="452"/>
      <c r="AD87" s="211"/>
      <c r="AE87" s="211"/>
      <c r="AF87" s="211"/>
      <c r="AG87" s="211"/>
      <c r="AH87" s="211"/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211"/>
      <c r="BB87" s="211"/>
      <c r="BC87" s="211"/>
      <c r="BD87" s="211"/>
      <c r="BE87" s="211"/>
      <c r="BF87" s="211"/>
      <c r="BG87" s="211"/>
      <c r="BH87" s="211"/>
      <c r="BI87" s="211"/>
      <c r="BJ87" s="211"/>
    </row>
    <row r="88" spans="2:62" s="17" customFormat="1" ht="35.1" hidden="1" customHeight="1" x14ac:dyDescent="0.35">
      <c r="B88" s="165">
        <v>44626</v>
      </c>
      <c r="C88" s="653">
        <v>23.7</v>
      </c>
      <c r="D88" s="653">
        <v>124.1</v>
      </c>
      <c r="E88" s="653">
        <v>50</v>
      </c>
      <c r="F88" s="653">
        <v>45.7</v>
      </c>
      <c r="G88" s="653">
        <v>36.799999999999997</v>
      </c>
      <c r="H88" s="653">
        <v>0.6</v>
      </c>
      <c r="I88" s="653">
        <v>11.6</v>
      </c>
      <c r="J88" s="110">
        <v>292.49999999999994</v>
      </c>
      <c r="K88" s="110">
        <v>74.8</v>
      </c>
      <c r="L88" s="110">
        <v>367.3</v>
      </c>
      <c r="M88" s="452"/>
      <c r="AD88" s="211"/>
      <c r="AE88" s="211"/>
      <c r="AF88" s="211"/>
      <c r="AG88" s="211"/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  <c r="BI88" s="211"/>
      <c r="BJ88" s="211"/>
    </row>
    <row r="89" spans="2:62" s="17" customFormat="1" ht="35.1" hidden="1" customHeight="1" x14ac:dyDescent="0.35">
      <c r="B89" s="166">
        <v>44658</v>
      </c>
      <c r="C89" s="654">
        <v>19.8</v>
      </c>
      <c r="D89" s="654">
        <v>93.7</v>
      </c>
      <c r="E89" s="654">
        <v>43.6</v>
      </c>
      <c r="F89" s="654">
        <v>32.799999999999997</v>
      </c>
      <c r="G89" s="654">
        <v>19.5</v>
      </c>
      <c r="H89" s="654">
        <v>0.6</v>
      </c>
      <c r="I89" s="654">
        <v>11.9</v>
      </c>
      <c r="J89" s="111">
        <v>221.90000000000003</v>
      </c>
      <c r="K89" s="111">
        <v>52.328218966846563</v>
      </c>
      <c r="L89" s="111">
        <v>274.22821896684661</v>
      </c>
      <c r="M89" s="452"/>
      <c r="AD89" s="211"/>
      <c r="AE89" s="211"/>
      <c r="AF89" s="211"/>
      <c r="AG89" s="211"/>
      <c r="AH89" s="211"/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  <c r="BI89" s="211"/>
      <c r="BJ89" s="211"/>
    </row>
    <row r="90" spans="2:62" s="17" customFormat="1" ht="35.1" hidden="1" customHeight="1" x14ac:dyDescent="0.35">
      <c r="B90" s="165">
        <v>44690</v>
      </c>
      <c r="C90" s="653">
        <v>28</v>
      </c>
      <c r="D90" s="653">
        <v>150.4</v>
      </c>
      <c r="E90" s="653">
        <v>60.6</v>
      </c>
      <c r="F90" s="653">
        <v>48.8</v>
      </c>
      <c r="G90" s="653">
        <v>35.200000000000003</v>
      </c>
      <c r="H90" s="653">
        <v>0.7</v>
      </c>
      <c r="I90" s="653">
        <v>15.6</v>
      </c>
      <c r="J90" s="110">
        <v>339.3</v>
      </c>
      <c r="K90" s="110">
        <v>80.013360502257953</v>
      </c>
      <c r="L90" s="110">
        <v>419.31336050225798</v>
      </c>
      <c r="M90" s="452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  <c r="BI90" s="211"/>
      <c r="BJ90" s="211"/>
    </row>
    <row r="91" spans="2:62" s="17" customFormat="1" ht="35.1" hidden="1" customHeight="1" x14ac:dyDescent="0.35">
      <c r="B91" s="166">
        <v>44722</v>
      </c>
      <c r="C91" s="654">
        <v>30.3</v>
      </c>
      <c r="D91" s="654">
        <v>146</v>
      </c>
      <c r="E91" s="654">
        <v>54.8</v>
      </c>
      <c r="F91" s="654">
        <v>55.7</v>
      </c>
      <c r="G91" s="654">
        <v>41.2</v>
      </c>
      <c r="H91" s="654">
        <v>0.7</v>
      </c>
      <c r="I91" s="654">
        <v>18</v>
      </c>
      <c r="J91" s="111">
        <v>346.7</v>
      </c>
      <c r="K91" s="111">
        <v>81.7</v>
      </c>
      <c r="L91" s="111">
        <v>428.4</v>
      </c>
      <c r="M91" s="452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  <c r="BI91" s="211"/>
      <c r="BJ91" s="211"/>
    </row>
    <row r="92" spans="2:62" s="17" customFormat="1" ht="35.1" hidden="1" customHeight="1" x14ac:dyDescent="0.35">
      <c r="B92" s="165">
        <v>44754</v>
      </c>
      <c r="C92" s="653">
        <v>34.6</v>
      </c>
      <c r="D92" s="653">
        <v>222.7</v>
      </c>
      <c r="E92" s="653">
        <v>62.5</v>
      </c>
      <c r="F92" s="653">
        <v>73.5</v>
      </c>
      <c r="G92" s="653">
        <v>52</v>
      </c>
      <c r="H92" s="653">
        <v>0.8</v>
      </c>
      <c r="I92" s="653">
        <v>18.399999999999999</v>
      </c>
      <c r="J92" s="110">
        <v>464.5</v>
      </c>
      <c r="K92" s="110">
        <v>65.7</v>
      </c>
      <c r="L92" s="110">
        <v>530.20000000000005</v>
      </c>
      <c r="M92" s="452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  <c r="BI92" s="211"/>
      <c r="BJ92" s="211"/>
    </row>
    <row r="93" spans="2:62" s="17" customFormat="1" ht="35.1" hidden="1" customHeight="1" x14ac:dyDescent="0.35">
      <c r="B93" s="166">
        <v>44786</v>
      </c>
      <c r="C93" s="654">
        <v>40.9</v>
      </c>
      <c r="D93" s="654">
        <v>283</v>
      </c>
      <c r="E93" s="654">
        <v>80</v>
      </c>
      <c r="F93" s="654">
        <v>90.8</v>
      </c>
      <c r="G93" s="654">
        <v>65.400000000000006</v>
      </c>
      <c r="H93" s="654">
        <v>1.1000000000000001</v>
      </c>
      <c r="I93" s="654">
        <v>21.9</v>
      </c>
      <c r="J93" s="111">
        <v>583.1</v>
      </c>
      <c r="K93" s="111">
        <v>82.5</v>
      </c>
      <c r="L93" s="111">
        <v>665.6</v>
      </c>
      <c r="M93" s="452"/>
      <c r="AD93" s="211"/>
      <c r="AE93" s="211"/>
      <c r="AF93" s="211"/>
      <c r="AG93" s="211"/>
      <c r="AH93" s="211"/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211"/>
      <c r="AX93" s="211"/>
      <c r="AY93" s="211"/>
      <c r="AZ93" s="211"/>
      <c r="BA93" s="211"/>
      <c r="BB93" s="211"/>
      <c r="BC93" s="211"/>
      <c r="BD93" s="211"/>
      <c r="BE93" s="211"/>
      <c r="BF93" s="211"/>
      <c r="BG93" s="211"/>
      <c r="BH93" s="211"/>
      <c r="BI93" s="211"/>
      <c r="BJ93" s="211"/>
    </row>
    <row r="94" spans="2:62" s="17" customFormat="1" ht="35.1" hidden="1" customHeight="1" x14ac:dyDescent="0.35">
      <c r="B94" s="165">
        <v>44818</v>
      </c>
      <c r="C94" s="653">
        <v>34</v>
      </c>
      <c r="D94" s="653">
        <v>176.9</v>
      </c>
      <c r="E94" s="653">
        <v>67.8</v>
      </c>
      <c r="F94" s="653">
        <v>65.8</v>
      </c>
      <c r="G94" s="653">
        <v>48.8</v>
      </c>
      <c r="H94" s="653">
        <v>0.9</v>
      </c>
      <c r="I94" s="653">
        <v>18.3</v>
      </c>
      <c r="J94" s="110">
        <v>412.5</v>
      </c>
      <c r="K94" s="110">
        <v>58.4</v>
      </c>
      <c r="L94" s="110">
        <v>470.9</v>
      </c>
      <c r="M94" s="452"/>
      <c r="AD94" s="211"/>
      <c r="AE94" s="211"/>
      <c r="AF94" s="211"/>
      <c r="AG94" s="211"/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  <c r="BI94" s="211"/>
      <c r="BJ94" s="211"/>
    </row>
    <row r="95" spans="2:62" s="17" customFormat="1" ht="35.1" hidden="1" customHeight="1" x14ac:dyDescent="0.35">
      <c r="B95" s="166">
        <v>44850</v>
      </c>
      <c r="C95" s="654">
        <v>34.799999999999997</v>
      </c>
      <c r="D95" s="654">
        <v>158.13521935446008</v>
      </c>
      <c r="E95" s="654">
        <v>84.793010009054129</v>
      </c>
      <c r="F95" s="654">
        <v>52.644350812439811</v>
      </c>
      <c r="G95" s="654">
        <v>40.191663818480457</v>
      </c>
      <c r="H95" s="654">
        <v>0.94643099928844154</v>
      </c>
      <c r="I95" s="654">
        <v>18.789325006277068</v>
      </c>
      <c r="J95" s="111">
        <v>390.3</v>
      </c>
      <c r="K95" s="111">
        <v>70.425126475548069</v>
      </c>
      <c r="L95" s="111">
        <v>460.72512647554811</v>
      </c>
      <c r="M95" s="452"/>
      <c r="AD95" s="211"/>
      <c r="AE95" s="211"/>
      <c r="AF95" s="211"/>
      <c r="AG95" s="211"/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211"/>
      <c r="BC95" s="211"/>
      <c r="BD95" s="211"/>
      <c r="BE95" s="211"/>
      <c r="BF95" s="211"/>
      <c r="BG95" s="211"/>
      <c r="BH95" s="211"/>
      <c r="BI95" s="211"/>
      <c r="BJ95" s="211"/>
    </row>
    <row r="96" spans="2:62" s="17" customFormat="1" ht="35.1" hidden="1" customHeight="1" x14ac:dyDescent="0.35">
      <c r="B96" s="165">
        <v>44882</v>
      </c>
      <c r="C96" s="653">
        <v>34.700000000000003</v>
      </c>
      <c r="D96" s="653">
        <v>138.95923260881329</v>
      </c>
      <c r="E96" s="653">
        <v>86.613451829180619</v>
      </c>
      <c r="F96" s="653">
        <v>47.883694946389589</v>
      </c>
      <c r="G96" s="653">
        <v>35.747738715292208</v>
      </c>
      <c r="H96" s="653">
        <v>0.91539283576000485</v>
      </c>
      <c r="I96" s="653">
        <v>19.680489064564313</v>
      </c>
      <c r="J96" s="110">
        <v>364.5</v>
      </c>
      <c r="K96" s="110">
        <v>65.769814502529528</v>
      </c>
      <c r="L96" s="110">
        <v>430.26981450252953</v>
      </c>
      <c r="M96" s="452"/>
      <c r="AD96" s="211"/>
      <c r="AE96" s="211"/>
      <c r="AF96" s="211"/>
      <c r="AG96" s="211"/>
      <c r="AH96" s="211"/>
      <c r="AI96" s="211"/>
      <c r="AJ96" s="211"/>
      <c r="AK96" s="211"/>
      <c r="AL96" s="211"/>
      <c r="AM96" s="211"/>
      <c r="AN96" s="211"/>
      <c r="AO96" s="211"/>
      <c r="AP96" s="211"/>
      <c r="AQ96" s="211"/>
      <c r="AR96" s="211"/>
      <c r="AS96" s="211"/>
      <c r="AT96" s="211"/>
      <c r="AU96" s="211"/>
      <c r="AV96" s="211"/>
      <c r="AW96" s="211"/>
      <c r="AX96" s="211"/>
      <c r="AY96" s="211"/>
      <c r="AZ96" s="211"/>
      <c r="BA96" s="211"/>
      <c r="BB96" s="211"/>
      <c r="BC96" s="211"/>
      <c r="BD96" s="211"/>
      <c r="BE96" s="211"/>
      <c r="BF96" s="211"/>
      <c r="BG96" s="211"/>
      <c r="BH96" s="211"/>
      <c r="BI96" s="211"/>
      <c r="BJ96" s="211"/>
    </row>
    <row r="97" spans="2:62" s="17" customFormat="1" ht="35.1" hidden="1" customHeight="1" x14ac:dyDescent="0.35">
      <c r="B97" s="166">
        <v>44914</v>
      </c>
      <c r="C97" s="654">
        <v>33.1</v>
      </c>
      <c r="D97" s="654">
        <v>154.59254483724484</v>
      </c>
      <c r="E97" s="654">
        <v>69.699268994405656</v>
      </c>
      <c r="F97" s="654">
        <v>53.902242670198305</v>
      </c>
      <c r="G97" s="654">
        <v>38.987187549605402</v>
      </c>
      <c r="H97" s="654">
        <v>0.75879648737162231</v>
      </c>
      <c r="I97" s="654">
        <v>20.859959461174128</v>
      </c>
      <c r="J97" s="111">
        <v>371.9</v>
      </c>
      <c r="K97" s="111">
        <v>67.105059021922429</v>
      </c>
      <c r="L97" s="111">
        <v>439.00505902192242</v>
      </c>
      <c r="M97" s="452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  <c r="BC97" s="211"/>
      <c r="BD97" s="211"/>
      <c r="BE97" s="211"/>
      <c r="BF97" s="211"/>
      <c r="BG97" s="211"/>
      <c r="BH97" s="211"/>
      <c r="BI97" s="211"/>
      <c r="BJ97" s="211"/>
    </row>
    <row r="98" spans="2:62" s="17" customFormat="1" ht="35.1" hidden="1" customHeight="1" x14ac:dyDescent="0.4">
      <c r="B98" s="164" t="s">
        <v>538</v>
      </c>
      <c r="C98" s="660"/>
      <c r="D98" s="660"/>
      <c r="E98" s="660"/>
      <c r="F98" s="660"/>
      <c r="G98" s="660"/>
      <c r="H98" s="660"/>
      <c r="I98" s="660"/>
      <c r="J98" s="471"/>
      <c r="K98" s="471"/>
      <c r="L98" s="471"/>
      <c r="M98" s="452"/>
      <c r="AD98" s="211"/>
      <c r="AE98" s="211"/>
      <c r="AF98" s="211"/>
      <c r="AG98" s="211"/>
      <c r="AH98" s="21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211"/>
      <c r="AX98" s="211"/>
      <c r="AY98" s="211"/>
      <c r="AZ98" s="211"/>
      <c r="BA98" s="211"/>
      <c r="BB98" s="211"/>
      <c r="BC98" s="211"/>
      <c r="BD98" s="211"/>
      <c r="BE98" s="211"/>
      <c r="BF98" s="211"/>
      <c r="BG98" s="211"/>
      <c r="BH98" s="211"/>
      <c r="BI98" s="211"/>
      <c r="BJ98" s="211"/>
    </row>
    <row r="99" spans="2:62" s="17" customFormat="1" ht="35.1" hidden="1" customHeight="1" x14ac:dyDescent="0.35">
      <c r="B99" s="165">
        <v>44927</v>
      </c>
      <c r="C99" s="653">
        <v>32.4</v>
      </c>
      <c r="D99" s="653">
        <v>175.1</v>
      </c>
      <c r="E99" s="653">
        <v>69.5</v>
      </c>
      <c r="F99" s="653">
        <v>57.2</v>
      </c>
      <c r="G99" s="653">
        <v>36.4</v>
      </c>
      <c r="H99" s="653">
        <v>0.8</v>
      </c>
      <c r="I99" s="653">
        <v>19.8</v>
      </c>
      <c r="J99" s="110">
        <v>391.19999999999993</v>
      </c>
      <c r="K99" s="110">
        <v>74.900000000000006</v>
      </c>
      <c r="L99" s="110">
        <v>466.05</v>
      </c>
      <c r="M99" s="452"/>
      <c r="AD99" s="211"/>
      <c r="AE99" s="211"/>
      <c r="AF99" s="211"/>
      <c r="AG99" s="211"/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1"/>
      <c r="BA99" s="211"/>
      <c r="BB99" s="211"/>
      <c r="BC99" s="211"/>
      <c r="BD99" s="211"/>
      <c r="BE99" s="211"/>
      <c r="BF99" s="211"/>
      <c r="BG99" s="211"/>
      <c r="BH99" s="211"/>
      <c r="BI99" s="211"/>
      <c r="BJ99" s="211"/>
    </row>
    <row r="100" spans="2:62" s="17" customFormat="1" ht="35.1" hidden="1" customHeight="1" x14ac:dyDescent="0.35">
      <c r="B100" s="166">
        <v>44959</v>
      </c>
      <c r="C100" s="654">
        <v>32.9</v>
      </c>
      <c r="D100" s="654">
        <v>143.5</v>
      </c>
      <c r="E100" s="654">
        <v>70.599999999999994</v>
      </c>
      <c r="F100" s="654">
        <v>52.2</v>
      </c>
      <c r="G100" s="654">
        <v>37.9</v>
      </c>
      <c r="H100" s="654">
        <v>0.8</v>
      </c>
      <c r="I100" s="654">
        <v>19.899999999999999</v>
      </c>
      <c r="J100" s="111">
        <v>357.79999999999995</v>
      </c>
      <c r="K100" s="111">
        <v>68.5</v>
      </c>
      <c r="L100" s="111">
        <v>426.25</v>
      </c>
      <c r="M100" s="452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  <c r="BI100" s="211"/>
      <c r="BJ100" s="211"/>
    </row>
    <row r="101" spans="2:62" s="17" customFormat="1" ht="35.1" hidden="1" customHeight="1" x14ac:dyDescent="0.35">
      <c r="B101" s="165">
        <v>44991</v>
      </c>
      <c r="C101" s="653">
        <v>44.3</v>
      </c>
      <c r="D101" s="653">
        <v>161.5</v>
      </c>
      <c r="E101" s="653">
        <v>97.7</v>
      </c>
      <c r="F101" s="653">
        <v>56.6</v>
      </c>
      <c r="G101" s="653">
        <v>45.6</v>
      </c>
      <c r="H101" s="653">
        <v>1.1000000000000001</v>
      </c>
      <c r="I101" s="653">
        <v>29</v>
      </c>
      <c r="J101" s="110">
        <v>435.8</v>
      </c>
      <c r="K101" s="110">
        <v>83.4</v>
      </c>
      <c r="L101" s="110">
        <v>519.20000000000005</v>
      </c>
      <c r="M101" s="452"/>
      <c r="AD101" s="211"/>
      <c r="AE101" s="211"/>
      <c r="AF101" s="211"/>
      <c r="AG101" s="211"/>
      <c r="AH101" s="211"/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211"/>
      <c r="BB101" s="211"/>
      <c r="BC101" s="211"/>
      <c r="BD101" s="211"/>
      <c r="BE101" s="211"/>
      <c r="BF101" s="211"/>
      <c r="BG101" s="211"/>
      <c r="BH101" s="211"/>
      <c r="BI101" s="211"/>
      <c r="BJ101" s="211"/>
    </row>
    <row r="102" spans="2:62" s="17" customFormat="1" ht="35.1" hidden="1" customHeight="1" x14ac:dyDescent="0.35">
      <c r="B102" s="166">
        <v>45023</v>
      </c>
      <c r="C102" s="661">
        <v>36</v>
      </c>
      <c r="D102" s="654">
        <v>153.5</v>
      </c>
      <c r="E102" s="654">
        <v>88.2</v>
      </c>
      <c r="F102" s="654">
        <v>50.2</v>
      </c>
      <c r="G102" s="654">
        <v>33.44</v>
      </c>
      <c r="H102" s="654">
        <v>1</v>
      </c>
      <c r="I102" s="654">
        <v>22.74</v>
      </c>
      <c r="J102" s="111">
        <v>385.08</v>
      </c>
      <c r="K102" s="111">
        <v>70.330812391338696</v>
      </c>
      <c r="L102" s="111">
        <v>455.4</v>
      </c>
      <c r="M102" s="452"/>
      <c r="AD102" s="211"/>
      <c r="AE102" s="211"/>
      <c r="AF102" s="211"/>
      <c r="AG102" s="211"/>
      <c r="AH102" s="21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211"/>
      <c r="BC102" s="211"/>
      <c r="BD102" s="211"/>
      <c r="BE102" s="211"/>
      <c r="BF102" s="211"/>
      <c r="BG102" s="211"/>
      <c r="BH102" s="211"/>
      <c r="BI102" s="211"/>
      <c r="BJ102" s="211"/>
    </row>
    <row r="103" spans="2:62" s="17" customFormat="1" ht="35.1" hidden="1" customHeight="1" x14ac:dyDescent="0.35">
      <c r="B103" s="165">
        <v>45055</v>
      </c>
      <c r="C103" s="653">
        <v>43</v>
      </c>
      <c r="D103" s="653">
        <v>164.9</v>
      </c>
      <c r="E103" s="653">
        <v>99.3</v>
      </c>
      <c r="F103" s="653">
        <v>56.25</v>
      </c>
      <c r="G103" s="653">
        <v>42.35</v>
      </c>
      <c r="H103" s="653">
        <v>1.1000000000000001</v>
      </c>
      <c r="I103" s="653">
        <v>26.8</v>
      </c>
      <c r="J103" s="110">
        <v>433.70000000000005</v>
      </c>
      <c r="K103" s="110">
        <v>79.206630314525043</v>
      </c>
      <c r="L103" s="110">
        <v>512.9</v>
      </c>
      <c r="M103" s="452"/>
      <c r="AD103" s="211"/>
      <c r="AE103" s="211"/>
      <c r="AF103" s="211"/>
      <c r="AG103" s="211"/>
      <c r="AH103" s="211"/>
      <c r="AI103" s="211"/>
      <c r="AJ103" s="211"/>
      <c r="AK103" s="211"/>
      <c r="AL103" s="211"/>
      <c r="AM103" s="211"/>
      <c r="AN103" s="211"/>
      <c r="AO103" s="211"/>
      <c r="AP103" s="211"/>
      <c r="AQ103" s="211"/>
      <c r="AR103" s="211"/>
      <c r="AS103" s="211"/>
      <c r="AT103" s="211"/>
      <c r="AU103" s="211"/>
      <c r="AV103" s="211"/>
      <c r="AW103" s="211"/>
      <c r="AX103" s="211"/>
      <c r="AY103" s="211"/>
      <c r="AZ103" s="211"/>
      <c r="BA103" s="211"/>
      <c r="BB103" s="211"/>
      <c r="BC103" s="211"/>
      <c r="BD103" s="211"/>
      <c r="BE103" s="211"/>
      <c r="BF103" s="211"/>
      <c r="BG103" s="211"/>
      <c r="BH103" s="211"/>
      <c r="BI103" s="211"/>
      <c r="BJ103" s="211"/>
    </row>
    <row r="104" spans="2:62" s="17" customFormat="1" ht="35.1" hidden="1" customHeight="1" x14ac:dyDescent="0.35">
      <c r="B104" s="166">
        <v>45087</v>
      </c>
      <c r="C104" s="661">
        <v>39.6</v>
      </c>
      <c r="D104" s="654">
        <v>187.2</v>
      </c>
      <c r="E104" s="654">
        <v>79</v>
      </c>
      <c r="F104" s="661">
        <v>66.48</v>
      </c>
      <c r="G104" s="654">
        <v>46.8</v>
      </c>
      <c r="H104" s="654">
        <v>0.9</v>
      </c>
      <c r="I104" s="654">
        <v>26.64</v>
      </c>
      <c r="J104" s="111">
        <v>446.62</v>
      </c>
      <c r="K104" s="111">
        <v>81.562557294136241</v>
      </c>
      <c r="L104" s="111">
        <v>528.20000000000005</v>
      </c>
      <c r="M104" s="452"/>
      <c r="AD104" s="211"/>
      <c r="AE104" s="211"/>
      <c r="AF104" s="211"/>
      <c r="AG104" s="211"/>
      <c r="AH104" s="21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1"/>
      <c r="AY104" s="211"/>
      <c r="AZ104" s="211"/>
      <c r="BA104" s="211"/>
      <c r="BB104" s="211"/>
      <c r="BC104" s="211"/>
      <c r="BD104" s="211"/>
      <c r="BE104" s="211"/>
      <c r="BF104" s="211"/>
      <c r="BG104" s="211"/>
      <c r="BH104" s="211"/>
      <c r="BI104" s="211"/>
      <c r="BJ104" s="211"/>
    </row>
    <row r="105" spans="2:62" s="13" customFormat="1" ht="35.1" hidden="1" customHeight="1" x14ac:dyDescent="0.35">
      <c r="B105" s="165">
        <v>45130</v>
      </c>
      <c r="C105" s="653">
        <v>42.2</v>
      </c>
      <c r="D105" s="653">
        <v>261.10000000000002</v>
      </c>
      <c r="E105" s="653">
        <v>84.9</v>
      </c>
      <c r="F105" s="653">
        <v>81.900000000000006</v>
      </c>
      <c r="G105" s="653">
        <v>59.8</v>
      </c>
      <c r="H105" s="653">
        <v>1</v>
      </c>
      <c r="I105" s="653">
        <v>23.6</v>
      </c>
      <c r="J105" s="110">
        <v>554.50000000000011</v>
      </c>
      <c r="K105" s="110">
        <v>81.8</v>
      </c>
      <c r="L105" s="110">
        <v>636.4</v>
      </c>
      <c r="M105" s="452"/>
      <c r="AD105" s="211"/>
      <c r="AE105" s="211"/>
      <c r="AF105" s="211"/>
      <c r="AG105" s="211"/>
      <c r="AH105" s="211"/>
      <c r="AI105" s="211"/>
      <c r="AJ105" s="211"/>
      <c r="AK105" s="211"/>
      <c r="AL105" s="211"/>
      <c r="AM105" s="211"/>
      <c r="AN105" s="211"/>
      <c r="AO105" s="211"/>
      <c r="AP105" s="211"/>
      <c r="AQ105" s="211"/>
      <c r="AR105" s="211"/>
      <c r="AS105" s="211"/>
      <c r="AT105" s="211"/>
      <c r="AU105" s="211"/>
      <c r="AV105" s="211"/>
      <c r="AW105" s="211"/>
      <c r="AX105" s="211"/>
      <c r="AY105" s="211"/>
      <c r="AZ105" s="211"/>
      <c r="BA105" s="211"/>
      <c r="BB105" s="211"/>
      <c r="BC105" s="211"/>
      <c r="BD105" s="211"/>
      <c r="BE105" s="211"/>
      <c r="BF105" s="211"/>
      <c r="BG105" s="211"/>
      <c r="BH105" s="211"/>
      <c r="BI105" s="211"/>
      <c r="BJ105" s="211"/>
    </row>
    <row r="106" spans="2:62" s="13" customFormat="1" ht="35.1" hidden="1" customHeight="1" x14ac:dyDescent="0.35">
      <c r="B106" s="166">
        <v>45161</v>
      </c>
      <c r="C106" s="654">
        <v>47.5</v>
      </c>
      <c r="D106" s="654">
        <v>305.10000000000002</v>
      </c>
      <c r="E106" s="654">
        <v>98.3</v>
      </c>
      <c r="F106" s="654">
        <v>100.1</v>
      </c>
      <c r="G106" s="654">
        <v>69.7</v>
      </c>
      <c r="H106" s="654">
        <v>1.3</v>
      </c>
      <c r="I106" s="654">
        <v>24.2</v>
      </c>
      <c r="J106" s="111">
        <v>646.20000000000005</v>
      </c>
      <c r="K106" s="111">
        <v>95.4</v>
      </c>
      <c r="L106" s="111">
        <v>741.6</v>
      </c>
      <c r="M106" s="452"/>
      <c r="AD106" s="211"/>
      <c r="AE106" s="211"/>
      <c r="AF106" s="211"/>
      <c r="AG106" s="211"/>
      <c r="AH106" s="21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11"/>
      <c r="AU106" s="211"/>
      <c r="AV106" s="211"/>
      <c r="AW106" s="211"/>
      <c r="AX106" s="211"/>
      <c r="AY106" s="211"/>
      <c r="AZ106" s="211"/>
      <c r="BA106" s="211"/>
      <c r="BB106" s="211"/>
      <c r="BC106" s="211"/>
      <c r="BD106" s="211"/>
      <c r="BE106" s="211"/>
      <c r="BF106" s="211"/>
      <c r="BG106" s="211"/>
      <c r="BH106" s="211"/>
      <c r="BI106" s="211"/>
      <c r="BJ106" s="211"/>
    </row>
    <row r="107" spans="2:62" s="13" customFormat="1" ht="35.1" hidden="1" customHeight="1" x14ac:dyDescent="0.35">
      <c r="B107" s="165">
        <v>45192</v>
      </c>
      <c r="C107" s="653">
        <v>39.5</v>
      </c>
      <c r="D107" s="653">
        <v>200.8</v>
      </c>
      <c r="E107" s="653">
        <v>89.1</v>
      </c>
      <c r="F107" s="653">
        <v>73.7</v>
      </c>
      <c r="G107" s="653">
        <v>51.2</v>
      </c>
      <c r="H107" s="653">
        <v>1.1000000000000001</v>
      </c>
      <c r="I107" s="653">
        <v>19.399999999999999</v>
      </c>
      <c r="J107" s="110">
        <v>474.8</v>
      </c>
      <c r="K107" s="110">
        <v>70.099999999999994</v>
      </c>
      <c r="L107" s="110">
        <v>544.9</v>
      </c>
      <c r="M107" s="452"/>
      <c r="AD107" s="211"/>
      <c r="AE107" s="211"/>
      <c r="AF107" s="211"/>
      <c r="AG107" s="211"/>
      <c r="AH107" s="211"/>
      <c r="AI107" s="211"/>
      <c r="AJ107" s="211"/>
      <c r="AK107" s="211"/>
      <c r="AL107" s="211"/>
      <c r="AM107" s="211"/>
      <c r="AN107" s="211"/>
      <c r="AO107" s="211"/>
      <c r="AP107" s="211"/>
      <c r="AQ107" s="211"/>
      <c r="AR107" s="211"/>
      <c r="AS107" s="211"/>
      <c r="AT107" s="211"/>
      <c r="AU107" s="211"/>
      <c r="AV107" s="211"/>
      <c r="AW107" s="211"/>
      <c r="AX107" s="211"/>
      <c r="AY107" s="211"/>
      <c r="AZ107" s="211"/>
      <c r="BA107" s="211"/>
      <c r="BB107" s="211"/>
      <c r="BC107" s="211"/>
      <c r="BD107" s="211"/>
      <c r="BE107" s="211"/>
      <c r="BF107" s="211"/>
      <c r="BG107" s="211"/>
      <c r="BH107" s="211"/>
      <c r="BI107" s="211"/>
      <c r="BJ107" s="211"/>
    </row>
    <row r="108" spans="2:62" s="17" customFormat="1" ht="35.1" hidden="1" customHeight="1" x14ac:dyDescent="0.35">
      <c r="B108" s="166">
        <v>45215</v>
      </c>
      <c r="C108" s="654">
        <v>40.4</v>
      </c>
      <c r="D108" s="654">
        <v>168.6</v>
      </c>
      <c r="E108" s="654">
        <v>104.5</v>
      </c>
      <c r="F108" s="654">
        <v>59.4</v>
      </c>
      <c r="G108" s="654">
        <v>42.5</v>
      </c>
      <c r="H108" s="654">
        <v>1.2</v>
      </c>
      <c r="I108" s="654">
        <v>19.3</v>
      </c>
      <c r="J108" s="111">
        <v>435.9</v>
      </c>
      <c r="K108" s="111">
        <v>64</v>
      </c>
      <c r="L108" s="111">
        <v>499.9</v>
      </c>
      <c r="M108" s="452"/>
      <c r="AD108" s="211"/>
      <c r="AE108" s="211"/>
      <c r="AF108" s="211"/>
      <c r="AG108" s="211"/>
      <c r="AH108" s="211"/>
      <c r="AI108" s="211"/>
      <c r="AJ108" s="211"/>
      <c r="AK108" s="211"/>
      <c r="AL108" s="211"/>
      <c r="AM108" s="211"/>
      <c r="AN108" s="211"/>
      <c r="AO108" s="211"/>
      <c r="AP108" s="211"/>
      <c r="AQ108" s="211"/>
      <c r="AR108" s="211"/>
      <c r="AS108" s="211"/>
      <c r="AT108" s="211"/>
      <c r="AU108" s="211"/>
      <c r="AV108" s="211"/>
      <c r="AW108" s="211"/>
      <c r="AX108" s="211"/>
      <c r="AY108" s="211"/>
      <c r="AZ108" s="211"/>
      <c r="BA108" s="211"/>
      <c r="BB108" s="211"/>
      <c r="BC108" s="211"/>
      <c r="BD108" s="211"/>
      <c r="BE108" s="211"/>
      <c r="BF108" s="211"/>
      <c r="BG108" s="211"/>
      <c r="BH108" s="211"/>
      <c r="BI108" s="211"/>
      <c r="BJ108" s="211"/>
    </row>
    <row r="109" spans="2:62" s="17" customFormat="1" ht="35.1" hidden="1" customHeight="1" x14ac:dyDescent="0.35">
      <c r="B109" s="165">
        <v>45247</v>
      </c>
      <c r="C109" s="653">
        <v>28.1</v>
      </c>
      <c r="D109" s="653">
        <v>136.30000000000001</v>
      </c>
      <c r="E109" s="653">
        <v>62.7</v>
      </c>
      <c r="F109" s="653">
        <v>50.4</v>
      </c>
      <c r="G109" s="653">
        <v>39.4</v>
      </c>
      <c r="H109" s="653">
        <v>0.8</v>
      </c>
      <c r="I109" s="653">
        <v>14.8</v>
      </c>
      <c r="J109" s="110">
        <v>332.5</v>
      </c>
      <c r="K109" s="110">
        <v>48.9</v>
      </c>
      <c r="L109" s="110">
        <v>381.4</v>
      </c>
      <c r="M109" s="452"/>
      <c r="AD109" s="211"/>
      <c r="AE109" s="211"/>
      <c r="AF109" s="211"/>
      <c r="AG109" s="211"/>
      <c r="AH109" s="211"/>
      <c r="AI109" s="211"/>
      <c r="AJ109" s="211"/>
      <c r="AK109" s="211"/>
      <c r="AL109" s="211"/>
      <c r="AM109" s="211"/>
      <c r="AN109" s="211"/>
      <c r="AO109" s="211"/>
      <c r="AP109" s="211"/>
      <c r="AQ109" s="211"/>
      <c r="AR109" s="211"/>
      <c r="AS109" s="211"/>
      <c r="AT109" s="211"/>
      <c r="AU109" s="211"/>
      <c r="AV109" s="211"/>
      <c r="AW109" s="211"/>
      <c r="AX109" s="211"/>
      <c r="AY109" s="211"/>
      <c r="AZ109" s="211"/>
      <c r="BA109" s="211"/>
      <c r="BB109" s="211"/>
      <c r="BC109" s="211"/>
      <c r="BD109" s="211"/>
      <c r="BE109" s="211"/>
      <c r="BF109" s="211"/>
      <c r="BG109" s="211"/>
      <c r="BH109" s="211"/>
      <c r="BI109" s="211"/>
      <c r="BJ109" s="211"/>
    </row>
    <row r="110" spans="2:62" s="17" customFormat="1" ht="35.1" hidden="1" customHeight="1" x14ac:dyDescent="0.35">
      <c r="B110" s="442">
        <v>45279</v>
      </c>
      <c r="C110" s="657">
        <v>28.8</v>
      </c>
      <c r="D110" s="657">
        <v>159.30000000000001</v>
      </c>
      <c r="E110" s="657">
        <v>53.7</v>
      </c>
      <c r="F110" s="657">
        <v>58</v>
      </c>
      <c r="G110" s="657">
        <v>42.4</v>
      </c>
      <c r="H110" s="657">
        <v>0.7</v>
      </c>
      <c r="I110" s="657">
        <v>16.399999999999999</v>
      </c>
      <c r="J110" s="441">
        <v>359.3</v>
      </c>
      <c r="K110" s="441">
        <v>52.8</v>
      </c>
      <c r="L110" s="441">
        <v>412.1</v>
      </c>
      <c r="M110" s="452"/>
      <c r="AD110" s="211"/>
      <c r="AE110" s="211"/>
      <c r="AF110" s="211"/>
      <c r="AG110" s="211"/>
      <c r="AH110" s="211"/>
      <c r="AI110" s="211"/>
      <c r="AJ110" s="211"/>
      <c r="AK110" s="211"/>
      <c r="AL110" s="211"/>
      <c r="AM110" s="211"/>
      <c r="AN110" s="211"/>
      <c r="AO110" s="211"/>
      <c r="AP110" s="211"/>
      <c r="AQ110" s="211"/>
      <c r="AR110" s="211"/>
      <c r="AS110" s="211"/>
      <c r="AT110" s="211"/>
      <c r="AU110" s="211"/>
      <c r="AV110" s="211"/>
      <c r="AW110" s="211"/>
      <c r="AX110" s="211"/>
      <c r="AY110" s="211"/>
      <c r="AZ110" s="211"/>
      <c r="BA110" s="211"/>
      <c r="BB110" s="211"/>
      <c r="BC110" s="211"/>
      <c r="BD110" s="211"/>
      <c r="BE110" s="211"/>
      <c r="BF110" s="211"/>
      <c r="BG110" s="211"/>
      <c r="BH110" s="211"/>
      <c r="BI110" s="211"/>
      <c r="BJ110" s="211"/>
    </row>
    <row r="111" spans="2:62" s="17" customFormat="1" ht="35.1" hidden="1" customHeight="1" x14ac:dyDescent="0.4">
      <c r="B111" s="164" t="s">
        <v>537</v>
      </c>
      <c r="C111" s="660"/>
      <c r="D111" s="660"/>
      <c r="E111" s="660"/>
      <c r="F111" s="660"/>
      <c r="G111" s="660"/>
      <c r="H111" s="660"/>
      <c r="I111" s="660"/>
      <c r="J111" s="471"/>
      <c r="K111" s="471"/>
      <c r="L111" s="471"/>
      <c r="M111" s="452"/>
      <c r="AD111" s="211"/>
      <c r="AE111" s="211"/>
      <c r="AF111" s="211"/>
      <c r="AG111" s="211"/>
      <c r="AH111" s="211"/>
      <c r="AI111" s="211"/>
      <c r="AJ111" s="211"/>
      <c r="AK111" s="211"/>
      <c r="AL111" s="211"/>
      <c r="AM111" s="211"/>
      <c r="AN111" s="211"/>
      <c r="AO111" s="211"/>
      <c r="AP111" s="211"/>
      <c r="AQ111" s="211"/>
      <c r="AR111" s="211"/>
      <c r="AS111" s="211"/>
      <c r="AT111" s="211"/>
      <c r="AU111" s="211"/>
      <c r="AV111" s="211"/>
      <c r="AW111" s="211"/>
      <c r="AX111" s="211"/>
      <c r="AY111" s="211"/>
      <c r="AZ111" s="211"/>
      <c r="BA111" s="211"/>
      <c r="BB111" s="211"/>
      <c r="BC111" s="211"/>
      <c r="BD111" s="211"/>
      <c r="BE111" s="211"/>
      <c r="BF111" s="211"/>
      <c r="BG111" s="211"/>
      <c r="BH111" s="211"/>
      <c r="BI111" s="211"/>
      <c r="BJ111" s="211"/>
    </row>
    <row r="112" spans="2:62" s="17" customFormat="1" ht="35.1" hidden="1" customHeight="1" x14ac:dyDescent="0.35">
      <c r="B112" s="165">
        <v>45292</v>
      </c>
      <c r="C112" s="653">
        <v>28.7</v>
      </c>
      <c r="D112" s="653">
        <v>185.1</v>
      </c>
      <c r="E112" s="653">
        <v>53.1</v>
      </c>
      <c r="F112" s="653">
        <v>63.6</v>
      </c>
      <c r="G112" s="653">
        <v>45.6</v>
      </c>
      <c r="H112" s="653">
        <v>0.7</v>
      </c>
      <c r="I112" s="653">
        <v>16.099999999999955</v>
      </c>
      <c r="J112" s="110">
        <f t="shared" ref="J112:J123" si="2">SUM(C112:I112)</f>
        <v>392.9</v>
      </c>
      <c r="K112" s="110">
        <v>71.3</v>
      </c>
      <c r="L112" s="110">
        <f t="shared" ref="L112:L123" si="3">K112+J112</f>
        <v>464.2</v>
      </c>
      <c r="M112" s="452"/>
      <c r="AD112" s="211"/>
      <c r="AE112" s="211"/>
      <c r="AF112" s="211"/>
      <c r="AG112" s="211"/>
      <c r="AH112" s="211"/>
      <c r="AI112" s="211"/>
      <c r="AJ112" s="211"/>
      <c r="AK112" s="211"/>
      <c r="AL112" s="211"/>
      <c r="AM112" s="211"/>
      <c r="AN112" s="211"/>
      <c r="AO112" s="211"/>
      <c r="AP112" s="211"/>
      <c r="AQ112" s="211"/>
      <c r="AR112" s="211"/>
      <c r="AS112" s="211"/>
      <c r="AT112" s="211"/>
      <c r="AU112" s="211"/>
      <c r="AV112" s="211"/>
      <c r="AW112" s="211"/>
      <c r="AX112" s="211"/>
      <c r="AY112" s="211"/>
      <c r="AZ112" s="211"/>
      <c r="BA112" s="211"/>
      <c r="BB112" s="211"/>
      <c r="BC112" s="211"/>
      <c r="BD112" s="211"/>
      <c r="BE112" s="211"/>
      <c r="BF112" s="211"/>
      <c r="BG112" s="211"/>
      <c r="BH112" s="211"/>
      <c r="BI112" s="211"/>
      <c r="BJ112" s="211"/>
    </row>
    <row r="113" spans="2:62" s="17" customFormat="1" ht="35.1" hidden="1" customHeight="1" x14ac:dyDescent="0.35">
      <c r="B113" s="166">
        <v>45324</v>
      </c>
      <c r="C113" s="654">
        <v>31.5</v>
      </c>
      <c r="D113" s="654">
        <v>170.7</v>
      </c>
      <c r="E113" s="654">
        <v>55.7</v>
      </c>
      <c r="F113" s="654">
        <v>63.8</v>
      </c>
      <c r="G113" s="654">
        <v>49.4</v>
      </c>
      <c r="H113" s="654">
        <v>0.7</v>
      </c>
      <c r="I113" s="654">
        <v>17.900000000000034</v>
      </c>
      <c r="J113" s="111">
        <f t="shared" si="2"/>
        <v>389.7</v>
      </c>
      <c r="K113" s="111">
        <v>70.7</v>
      </c>
      <c r="L113" s="111">
        <f t="shared" si="3"/>
        <v>460.4</v>
      </c>
      <c r="M113" s="452"/>
      <c r="AD113" s="211"/>
      <c r="AE113" s="211"/>
      <c r="AF113" s="211"/>
      <c r="AG113" s="211"/>
      <c r="AH113" s="211"/>
      <c r="AI113" s="211"/>
      <c r="AJ113" s="211"/>
      <c r="AK113" s="211"/>
      <c r="AL113" s="211"/>
      <c r="AM113" s="211"/>
      <c r="AN113" s="211"/>
      <c r="AO113" s="211"/>
      <c r="AP113" s="211"/>
      <c r="AQ113" s="211"/>
      <c r="AR113" s="211"/>
      <c r="AS113" s="211"/>
      <c r="AT113" s="211"/>
      <c r="AU113" s="211"/>
      <c r="AV113" s="211"/>
      <c r="AW113" s="211"/>
      <c r="AX113" s="211"/>
      <c r="AY113" s="211"/>
      <c r="AZ113" s="211"/>
      <c r="BA113" s="211"/>
      <c r="BB113" s="211"/>
      <c r="BC113" s="211"/>
      <c r="BD113" s="211"/>
      <c r="BE113" s="211"/>
      <c r="BF113" s="211"/>
      <c r="BG113" s="211"/>
      <c r="BH113" s="211"/>
      <c r="BI113" s="211"/>
      <c r="BJ113" s="211"/>
    </row>
    <row r="114" spans="2:62" s="17" customFormat="1" ht="35.1" hidden="1" customHeight="1" x14ac:dyDescent="0.35">
      <c r="B114" s="165">
        <v>45356</v>
      </c>
      <c r="C114" s="653">
        <v>29</v>
      </c>
      <c r="D114" s="653">
        <v>141.30000000000001</v>
      </c>
      <c r="E114" s="653">
        <v>55.1</v>
      </c>
      <c r="F114" s="653">
        <v>50.6</v>
      </c>
      <c r="G114" s="653">
        <v>41.4</v>
      </c>
      <c r="H114" s="653">
        <v>0.7</v>
      </c>
      <c r="I114" s="653">
        <v>17.300000000000011</v>
      </c>
      <c r="J114" s="110">
        <f t="shared" si="2"/>
        <v>335.4</v>
      </c>
      <c r="K114" s="110">
        <v>60.9</v>
      </c>
      <c r="L114" s="110">
        <f t="shared" si="3"/>
        <v>396.29999999999995</v>
      </c>
      <c r="M114" s="452"/>
      <c r="AD114" s="211"/>
      <c r="AE114" s="211"/>
      <c r="AF114" s="211"/>
      <c r="AG114" s="211"/>
      <c r="AH114" s="211"/>
      <c r="AI114" s="211"/>
      <c r="AJ114" s="211"/>
      <c r="AK114" s="211"/>
      <c r="AL114" s="211"/>
      <c r="AM114" s="211"/>
      <c r="AN114" s="211"/>
      <c r="AO114" s="211"/>
      <c r="AP114" s="211"/>
      <c r="AQ114" s="211"/>
      <c r="AR114" s="211"/>
      <c r="AS114" s="211"/>
      <c r="AT114" s="211"/>
      <c r="AU114" s="211"/>
      <c r="AV114" s="211"/>
      <c r="AW114" s="211"/>
      <c r="AX114" s="211"/>
      <c r="AY114" s="211"/>
      <c r="AZ114" s="211"/>
      <c r="BA114" s="211"/>
      <c r="BB114" s="211"/>
      <c r="BC114" s="211"/>
      <c r="BD114" s="211"/>
      <c r="BE114" s="211"/>
      <c r="BF114" s="211"/>
      <c r="BG114" s="211"/>
      <c r="BH114" s="211"/>
      <c r="BI114" s="211"/>
      <c r="BJ114" s="211"/>
    </row>
    <row r="115" spans="2:62" s="17" customFormat="1" ht="35.1" hidden="1" customHeight="1" x14ac:dyDescent="0.35">
      <c r="B115" s="166">
        <v>45383</v>
      </c>
      <c r="C115" s="654">
        <v>18.7</v>
      </c>
      <c r="D115" s="654">
        <v>173.3</v>
      </c>
      <c r="E115" s="654">
        <v>57.1</v>
      </c>
      <c r="F115" s="654">
        <v>59.6</v>
      </c>
      <c r="G115" s="654">
        <v>39.799999999999997</v>
      </c>
      <c r="H115" s="654">
        <v>0.7</v>
      </c>
      <c r="I115" s="654">
        <v>26</v>
      </c>
      <c r="J115" s="472">
        <f t="shared" si="2"/>
        <v>375.2</v>
      </c>
      <c r="K115" s="111">
        <v>65.900000000000006</v>
      </c>
      <c r="L115" s="111">
        <f t="shared" si="3"/>
        <v>441.1</v>
      </c>
      <c r="M115" s="452"/>
      <c r="AD115" s="211"/>
      <c r="AE115" s="211"/>
      <c r="AF115" s="211"/>
      <c r="AG115" s="211"/>
      <c r="AH115" s="211"/>
      <c r="AI115" s="211"/>
      <c r="AJ115" s="211"/>
      <c r="AK115" s="211"/>
      <c r="AL115" s="211"/>
      <c r="AM115" s="211"/>
      <c r="AN115" s="211"/>
      <c r="AO115" s="211"/>
      <c r="AP115" s="211"/>
      <c r="AQ115" s="211"/>
      <c r="AR115" s="211"/>
      <c r="AS115" s="211"/>
      <c r="AT115" s="211"/>
      <c r="AU115" s="211"/>
      <c r="AV115" s="211"/>
      <c r="AW115" s="211"/>
      <c r="AX115" s="211"/>
      <c r="AY115" s="211"/>
      <c r="AZ115" s="211"/>
      <c r="BA115" s="211"/>
      <c r="BB115" s="211"/>
      <c r="BC115" s="211"/>
      <c r="BD115" s="211"/>
      <c r="BE115" s="211"/>
      <c r="BF115" s="211"/>
      <c r="BG115" s="211"/>
      <c r="BH115" s="211"/>
      <c r="BI115" s="211"/>
      <c r="BJ115" s="211"/>
    </row>
    <row r="116" spans="2:62" s="17" customFormat="1" ht="35.1" hidden="1" customHeight="1" x14ac:dyDescent="0.35">
      <c r="B116" s="165">
        <v>45413</v>
      </c>
      <c r="C116" s="653">
        <v>19.8</v>
      </c>
      <c r="D116" s="653">
        <v>167</v>
      </c>
      <c r="E116" s="653">
        <v>60.2</v>
      </c>
      <c r="F116" s="653">
        <v>58.3</v>
      </c>
      <c r="G116" s="653">
        <v>46.7</v>
      </c>
      <c r="H116" s="653">
        <v>0.7</v>
      </c>
      <c r="I116" s="653">
        <v>27.2</v>
      </c>
      <c r="J116" s="110">
        <f t="shared" si="2"/>
        <v>379.9</v>
      </c>
      <c r="K116" s="110">
        <v>66.8</v>
      </c>
      <c r="L116" s="110">
        <f t="shared" si="3"/>
        <v>446.7</v>
      </c>
      <c r="M116" s="452"/>
      <c r="AD116" s="211"/>
      <c r="AE116" s="211"/>
      <c r="AF116" s="211"/>
      <c r="AG116" s="211"/>
      <c r="AH116" s="211"/>
      <c r="AI116" s="211"/>
      <c r="AJ116" s="211"/>
      <c r="AK116" s="211"/>
      <c r="AL116" s="211"/>
      <c r="AM116" s="211"/>
      <c r="AN116" s="211"/>
      <c r="AO116" s="211"/>
      <c r="AP116" s="211"/>
      <c r="AQ116" s="211"/>
      <c r="AR116" s="211"/>
      <c r="AS116" s="211"/>
      <c r="AT116" s="211"/>
      <c r="AU116" s="211"/>
      <c r="AV116" s="211"/>
      <c r="AW116" s="211"/>
      <c r="AX116" s="211"/>
      <c r="AY116" s="211"/>
      <c r="AZ116" s="211"/>
      <c r="BA116" s="211"/>
      <c r="BB116" s="211"/>
      <c r="BC116" s="211"/>
      <c r="BD116" s="211"/>
      <c r="BE116" s="211"/>
      <c r="BF116" s="211"/>
      <c r="BG116" s="211"/>
      <c r="BH116" s="211"/>
      <c r="BI116" s="211"/>
      <c r="BJ116" s="211"/>
    </row>
    <row r="117" spans="2:62" s="17" customFormat="1" ht="35.1" hidden="1" customHeight="1" x14ac:dyDescent="0.35">
      <c r="B117" s="166">
        <v>45444</v>
      </c>
      <c r="C117" s="654">
        <v>22.1</v>
      </c>
      <c r="D117" s="654">
        <v>213.6</v>
      </c>
      <c r="E117" s="654">
        <v>57</v>
      </c>
      <c r="F117" s="654">
        <v>76.5</v>
      </c>
      <c r="G117" s="654">
        <v>51.2</v>
      </c>
      <c r="H117" s="654">
        <v>0.8</v>
      </c>
      <c r="I117" s="654">
        <v>34.6</v>
      </c>
      <c r="J117" s="472">
        <f t="shared" si="2"/>
        <v>455.8</v>
      </c>
      <c r="K117" s="111">
        <v>80.099999999999994</v>
      </c>
      <c r="L117" s="111">
        <f t="shared" si="3"/>
        <v>535.9</v>
      </c>
      <c r="M117" s="452"/>
      <c r="AD117" s="211"/>
      <c r="AE117" s="211"/>
      <c r="AF117" s="211"/>
      <c r="AG117" s="211"/>
      <c r="AH117" s="211"/>
      <c r="AI117" s="211"/>
      <c r="AJ117" s="211"/>
      <c r="AK117" s="211"/>
      <c r="AL117" s="211"/>
      <c r="AM117" s="211"/>
      <c r="AN117" s="211"/>
      <c r="AO117" s="211"/>
      <c r="AP117" s="211"/>
      <c r="AQ117" s="211"/>
      <c r="AR117" s="211"/>
      <c r="AS117" s="211"/>
      <c r="AT117" s="211"/>
      <c r="AU117" s="211"/>
      <c r="AV117" s="211"/>
      <c r="AW117" s="211"/>
      <c r="AX117" s="211"/>
      <c r="AY117" s="211"/>
      <c r="AZ117" s="211"/>
      <c r="BA117" s="211"/>
      <c r="BB117" s="211"/>
      <c r="BC117" s="211"/>
      <c r="BD117" s="211"/>
      <c r="BE117" s="211"/>
      <c r="BF117" s="211"/>
      <c r="BG117" s="211"/>
      <c r="BH117" s="211"/>
      <c r="BI117" s="211"/>
      <c r="BJ117" s="211"/>
    </row>
    <row r="118" spans="2:62" s="13" customFormat="1" ht="35.1" hidden="1" customHeight="1" x14ac:dyDescent="0.35">
      <c r="B118" s="165">
        <v>45496</v>
      </c>
      <c r="C118" s="653">
        <v>25.8</v>
      </c>
      <c r="D118" s="653">
        <v>256.8</v>
      </c>
      <c r="E118" s="653">
        <v>73.900000000000006</v>
      </c>
      <c r="F118" s="653">
        <v>85.3</v>
      </c>
      <c r="G118" s="653">
        <v>67</v>
      </c>
      <c r="H118" s="653">
        <v>0.9</v>
      </c>
      <c r="I118" s="653">
        <v>32</v>
      </c>
      <c r="J118" s="110">
        <f t="shared" si="2"/>
        <v>541.70000000000005</v>
      </c>
      <c r="K118" s="110">
        <v>70.7</v>
      </c>
      <c r="L118" s="110">
        <f t="shared" si="3"/>
        <v>612.40000000000009</v>
      </c>
      <c r="M118" s="452"/>
      <c r="AD118" s="211"/>
      <c r="AE118" s="211"/>
      <c r="AF118" s="211"/>
      <c r="AG118" s="211"/>
      <c r="AH118" s="211"/>
      <c r="AI118" s="211"/>
      <c r="AJ118" s="211"/>
      <c r="AK118" s="211"/>
      <c r="AL118" s="211"/>
      <c r="AM118" s="211"/>
      <c r="AN118" s="211"/>
      <c r="AO118" s="211"/>
      <c r="AP118" s="211"/>
      <c r="AQ118" s="211"/>
      <c r="AR118" s="211"/>
      <c r="AS118" s="211"/>
      <c r="AT118" s="211"/>
      <c r="AU118" s="211"/>
      <c r="AV118" s="211"/>
      <c r="AW118" s="211"/>
      <c r="AX118" s="211"/>
      <c r="AY118" s="211"/>
      <c r="AZ118" s="211"/>
      <c r="BA118" s="211"/>
      <c r="BB118" s="211"/>
      <c r="BC118" s="211"/>
      <c r="BD118" s="211"/>
      <c r="BE118" s="211"/>
      <c r="BF118" s="211"/>
      <c r="BG118" s="211"/>
      <c r="BH118" s="211"/>
      <c r="BI118" s="211"/>
      <c r="BJ118" s="211"/>
    </row>
    <row r="119" spans="2:62" s="13" customFormat="1" ht="35.1" hidden="1" customHeight="1" x14ac:dyDescent="0.35">
      <c r="B119" s="166">
        <v>45527</v>
      </c>
      <c r="C119" s="654">
        <v>29.7</v>
      </c>
      <c r="D119" s="654">
        <v>309.39999999999998</v>
      </c>
      <c r="E119" s="654">
        <v>85.8</v>
      </c>
      <c r="F119" s="654">
        <v>106.8</v>
      </c>
      <c r="G119" s="654">
        <v>73.599999999999994</v>
      </c>
      <c r="H119" s="654">
        <v>1.1000000000000001</v>
      </c>
      <c r="I119" s="654">
        <v>37.99999999999995</v>
      </c>
      <c r="J119" s="111">
        <f t="shared" si="2"/>
        <v>644.4</v>
      </c>
      <c r="K119" s="111">
        <v>84.1</v>
      </c>
      <c r="L119" s="111">
        <f t="shared" si="3"/>
        <v>728.5</v>
      </c>
      <c r="M119" s="452"/>
      <c r="AD119" s="211"/>
      <c r="AE119" s="211"/>
      <c r="AF119" s="211"/>
      <c r="AG119" s="211"/>
      <c r="AH119" s="211"/>
      <c r="AI119" s="211"/>
      <c r="AJ119" s="211"/>
      <c r="AK119" s="211"/>
      <c r="AL119" s="211"/>
      <c r="AM119" s="211"/>
      <c r="AN119" s="211"/>
      <c r="AO119" s="211"/>
      <c r="AP119" s="211"/>
      <c r="AQ119" s="211"/>
      <c r="AR119" s="211"/>
      <c r="AS119" s="211"/>
      <c r="AT119" s="211"/>
      <c r="AU119" s="211"/>
      <c r="AV119" s="211"/>
      <c r="AW119" s="211"/>
      <c r="AX119" s="211"/>
      <c r="AY119" s="211"/>
      <c r="AZ119" s="211"/>
      <c r="BA119" s="211"/>
      <c r="BB119" s="211"/>
      <c r="BC119" s="211"/>
      <c r="BD119" s="211"/>
      <c r="BE119" s="211"/>
      <c r="BF119" s="211"/>
      <c r="BG119" s="211"/>
      <c r="BH119" s="211"/>
      <c r="BI119" s="211"/>
      <c r="BJ119" s="211"/>
    </row>
    <row r="120" spans="2:62" s="13" customFormat="1" ht="35.1" hidden="1" customHeight="1" x14ac:dyDescent="0.35">
      <c r="B120" s="165">
        <v>45558</v>
      </c>
      <c r="C120" s="653">
        <v>22.3</v>
      </c>
      <c r="D120" s="653">
        <v>194.7</v>
      </c>
      <c r="E120" s="653">
        <v>60.3</v>
      </c>
      <c r="F120" s="653">
        <v>74.400000000000006</v>
      </c>
      <c r="G120" s="653">
        <v>54.2</v>
      </c>
      <c r="H120" s="653">
        <v>0.8</v>
      </c>
      <c r="I120" s="653">
        <v>28.599999999999977</v>
      </c>
      <c r="J120" s="110">
        <f t="shared" si="2"/>
        <v>435.3</v>
      </c>
      <c r="K120" s="110">
        <v>56.8</v>
      </c>
      <c r="L120" s="110">
        <f t="shared" si="3"/>
        <v>492.1</v>
      </c>
      <c r="M120" s="452"/>
      <c r="AD120" s="211"/>
      <c r="AE120" s="211"/>
      <c r="AF120" s="211"/>
      <c r="AG120" s="211"/>
      <c r="AH120" s="211"/>
      <c r="AI120" s="211"/>
      <c r="AJ120" s="211"/>
      <c r="AK120" s="211"/>
      <c r="AL120" s="211"/>
      <c r="AM120" s="211"/>
      <c r="AN120" s="211"/>
      <c r="AO120" s="211"/>
      <c r="AP120" s="211"/>
      <c r="AQ120" s="211"/>
      <c r="AR120" s="211"/>
      <c r="AS120" s="211"/>
      <c r="AT120" s="211"/>
      <c r="AU120" s="211"/>
      <c r="AV120" s="211"/>
      <c r="AW120" s="211"/>
      <c r="AX120" s="211"/>
      <c r="AY120" s="211"/>
      <c r="AZ120" s="211"/>
      <c r="BA120" s="211"/>
      <c r="BB120" s="211"/>
      <c r="BC120" s="211"/>
      <c r="BD120" s="211"/>
      <c r="BE120" s="211"/>
      <c r="BF120" s="211"/>
      <c r="BG120" s="211"/>
      <c r="BH120" s="211"/>
      <c r="BI120" s="211"/>
      <c r="BJ120" s="211"/>
    </row>
    <row r="121" spans="2:62" s="17" customFormat="1" ht="35.1" hidden="1" customHeight="1" x14ac:dyDescent="0.35">
      <c r="B121" s="166">
        <v>45581</v>
      </c>
      <c r="C121" s="654">
        <v>21.1</v>
      </c>
      <c r="D121" s="654">
        <v>187.2</v>
      </c>
      <c r="E121" s="654">
        <v>60.4</v>
      </c>
      <c r="F121" s="654">
        <v>66</v>
      </c>
      <c r="G121" s="654">
        <v>47.3</v>
      </c>
      <c r="H121" s="654">
        <v>0.8</v>
      </c>
      <c r="I121" s="654">
        <v>29.3</v>
      </c>
      <c r="J121" s="111">
        <f t="shared" si="2"/>
        <v>412.1</v>
      </c>
      <c r="K121" s="111">
        <v>69.900000000000006</v>
      </c>
      <c r="L121" s="111">
        <f t="shared" si="3"/>
        <v>482</v>
      </c>
      <c r="M121" s="452"/>
      <c r="AD121" s="211"/>
      <c r="AE121" s="211"/>
      <c r="AF121" s="211"/>
      <c r="AG121" s="211"/>
      <c r="AH121" s="211"/>
      <c r="AI121" s="211"/>
      <c r="AJ121" s="211"/>
      <c r="AK121" s="211"/>
      <c r="AL121" s="211"/>
      <c r="AM121" s="211"/>
      <c r="AN121" s="211"/>
      <c r="AO121" s="211"/>
      <c r="AP121" s="211"/>
      <c r="AQ121" s="211"/>
      <c r="AR121" s="211"/>
      <c r="AS121" s="211"/>
      <c r="AT121" s="211"/>
      <c r="AU121" s="211"/>
      <c r="AV121" s="211"/>
      <c r="AW121" s="211"/>
      <c r="AX121" s="211"/>
      <c r="AY121" s="211"/>
      <c r="AZ121" s="211"/>
      <c r="BA121" s="211"/>
      <c r="BB121" s="211"/>
      <c r="BC121" s="211"/>
      <c r="BD121" s="211"/>
      <c r="BE121" s="211"/>
      <c r="BF121" s="211"/>
      <c r="BG121" s="211"/>
      <c r="BH121" s="211"/>
      <c r="BI121" s="211"/>
      <c r="BJ121" s="211"/>
    </row>
    <row r="122" spans="2:62" s="17" customFormat="1" ht="35.1" hidden="1" customHeight="1" x14ac:dyDescent="0.35">
      <c r="B122" s="165">
        <v>45613</v>
      </c>
      <c r="C122" s="653">
        <v>19.899999999999999</v>
      </c>
      <c r="D122" s="653">
        <v>166.1</v>
      </c>
      <c r="E122" s="653">
        <v>58</v>
      </c>
      <c r="F122" s="653">
        <v>60.9</v>
      </c>
      <c r="G122" s="653">
        <v>48.6</v>
      </c>
      <c r="H122" s="653">
        <v>0.7</v>
      </c>
      <c r="I122" s="653">
        <v>27.8</v>
      </c>
      <c r="J122" s="110">
        <f t="shared" si="2"/>
        <v>382</v>
      </c>
      <c r="K122" s="110">
        <v>64.819999999999993</v>
      </c>
      <c r="L122" s="110">
        <f t="shared" si="3"/>
        <v>446.82</v>
      </c>
      <c r="M122" s="452"/>
      <c r="AD122" s="211"/>
      <c r="AE122" s="211"/>
      <c r="AF122" s="211"/>
      <c r="AG122" s="211"/>
      <c r="AH122" s="211"/>
      <c r="AI122" s="211"/>
      <c r="AJ122" s="211"/>
      <c r="AK122" s="211"/>
      <c r="AL122" s="211"/>
      <c r="AM122" s="211"/>
      <c r="AN122" s="211"/>
      <c r="AO122" s="211"/>
      <c r="AP122" s="211"/>
      <c r="AQ122" s="211"/>
      <c r="AR122" s="211"/>
      <c r="AS122" s="211"/>
      <c r="AT122" s="211"/>
      <c r="AU122" s="211"/>
      <c r="AV122" s="211"/>
      <c r="AW122" s="211"/>
      <c r="AX122" s="211"/>
      <c r="AY122" s="211"/>
      <c r="AZ122" s="211"/>
      <c r="BA122" s="211"/>
      <c r="BB122" s="211"/>
      <c r="BC122" s="211"/>
      <c r="BD122" s="211"/>
      <c r="BE122" s="211"/>
      <c r="BF122" s="211"/>
      <c r="BG122" s="211"/>
      <c r="BH122" s="211"/>
      <c r="BI122" s="211"/>
      <c r="BJ122" s="211"/>
    </row>
    <row r="123" spans="2:62" s="17" customFormat="1" ht="35.1" hidden="1" customHeight="1" x14ac:dyDescent="0.35">
      <c r="B123" s="442">
        <v>45645</v>
      </c>
      <c r="C123" s="657">
        <v>20.399999999999999</v>
      </c>
      <c r="D123" s="657">
        <v>174.1</v>
      </c>
      <c r="E123" s="657">
        <v>55.8</v>
      </c>
      <c r="F123" s="657">
        <v>61.5</v>
      </c>
      <c r="G123" s="657">
        <v>46.8</v>
      </c>
      <c r="H123" s="657">
        <v>0.7</v>
      </c>
      <c r="I123" s="657">
        <v>28.7</v>
      </c>
      <c r="J123" s="441">
        <f t="shared" si="2"/>
        <v>388</v>
      </c>
      <c r="K123" s="441">
        <v>65.83</v>
      </c>
      <c r="L123" s="441">
        <f t="shared" si="3"/>
        <v>453.83</v>
      </c>
      <c r="M123" s="452"/>
      <c r="AD123" s="211"/>
      <c r="AE123" s="211"/>
      <c r="AF123" s="211"/>
      <c r="AG123" s="211"/>
      <c r="AH123" s="211"/>
      <c r="AI123" s="211"/>
      <c r="AJ123" s="211"/>
      <c r="AK123" s="211"/>
      <c r="AL123" s="211"/>
      <c r="AM123" s="211"/>
      <c r="AN123" s="211"/>
      <c r="AO123" s="211"/>
      <c r="AP123" s="211"/>
      <c r="AQ123" s="211"/>
      <c r="AR123" s="211"/>
      <c r="AS123" s="211"/>
      <c r="AT123" s="211"/>
      <c r="AU123" s="211"/>
      <c r="AV123" s="211"/>
      <c r="AW123" s="211"/>
      <c r="AX123" s="211"/>
      <c r="AY123" s="211"/>
      <c r="AZ123" s="211"/>
      <c r="BA123" s="211"/>
      <c r="BB123" s="211"/>
      <c r="BC123" s="211"/>
      <c r="BD123" s="211"/>
      <c r="BE123" s="211"/>
      <c r="BF123" s="211"/>
      <c r="BG123" s="211"/>
      <c r="BH123" s="211"/>
      <c r="BI123" s="211"/>
      <c r="BJ123" s="211"/>
    </row>
    <row r="124" spans="2:62" s="17" customFormat="1" ht="26.25" x14ac:dyDescent="0.4">
      <c r="B124" s="164" t="s">
        <v>626</v>
      </c>
      <c r="C124" s="660"/>
      <c r="D124" s="660"/>
      <c r="E124" s="660"/>
      <c r="F124" s="660"/>
      <c r="G124" s="660"/>
      <c r="H124" s="660"/>
      <c r="I124" s="660"/>
      <c r="J124" s="471"/>
      <c r="K124" s="471"/>
      <c r="L124" s="471"/>
      <c r="M124" s="452"/>
      <c r="AD124" s="211"/>
      <c r="AE124" s="211"/>
      <c r="AF124" s="211"/>
      <c r="AG124" s="211"/>
      <c r="AH124" s="211"/>
      <c r="AI124" s="211"/>
      <c r="AJ124" s="211"/>
      <c r="AK124" s="211"/>
      <c r="AL124" s="211"/>
      <c r="AM124" s="211"/>
      <c r="AN124" s="211"/>
      <c r="AO124" s="211"/>
      <c r="AP124" s="211"/>
      <c r="AQ124" s="211"/>
      <c r="AR124" s="211"/>
      <c r="AS124" s="211"/>
      <c r="AT124" s="211"/>
      <c r="AU124" s="211"/>
      <c r="AV124" s="211"/>
      <c r="AW124" s="211"/>
      <c r="AX124" s="211"/>
      <c r="AY124" s="211"/>
      <c r="AZ124" s="211"/>
      <c r="BA124" s="211"/>
      <c r="BB124" s="211"/>
      <c r="BC124" s="211"/>
      <c r="BD124" s="211"/>
      <c r="BE124" s="211"/>
      <c r="BF124" s="211"/>
      <c r="BG124" s="211"/>
      <c r="BH124" s="211"/>
      <c r="BI124" s="211"/>
      <c r="BJ124" s="211"/>
    </row>
    <row r="125" spans="2:62" s="17" customFormat="1" ht="26.25" x14ac:dyDescent="0.35">
      <c r="B125" s="165">
        <v>45658</v>
      </c>
      <c r="C125" s="653">
        <v>34.4</v>
      </c>
      <c r="D125" s="653">
        <v>220.3</v>
      </c>
      <c r="E125" s="653">
        <v>63.7</v>
      </c>
      <c r="F125" s="653">
        <v>73.7</v>
      </c>
      <c r="G125" s="653">
        <v>53.7</v>
      </c>
      <c r="H125" s="653">
        <v>0.7</v>
      </c>
      <c r="I125" s="653">
        <v>21.603226906509782</v>
      </c>
      <c r="J125" s="110">
        <v>468.10322690650969</v>
      </c>
      <c r="K125" s="110">
        <v>89.702590678898503</v>
      </c>
      <c r="L125" s="110">
        <v>557.80581758540825</v>
      </c>
      <c r="M125" s="452"/>
      <c r="AD125" s="211"/>
      <c r="AE125" s="211"/>
      <c r="AF125" s="211"/>
      <c r="AG125" s="211"/>
      <c r="AH125" s="211"/>
      <c r="AI125" s="211"/>
      <c r="AJ125" s="211"/>
      <c r="AK125" s="211"/>
      <c r="AL125" s="211"/>
      <c r="AM125" s="211"/>
      <c r="AN125" s="211"/>
      <c r="AO125" s="211"/>
      <c r="AP125" s="211"/>
      <c r="AQ125" s="211"/>
      <c r="AR125" s="211"/>
      <c r="AS125" s="211"/>
      <c r="AT125" s="211"/>
      <c r="AU125" s="211"/>
      <c r="AV125" s="211"/>
      <c r="AW125" s="211"/>
      <c r="AX125" s="211"/>
      <c r="AY125" s="211"/>
      <c r="AZ125" s="211"/>
      <c r="BA125" s="211"/>
      <c r="BB125" s="211"/>
      <c r="BC125" s="211"/>
      <c r="BD125" s="211"/>
      <c r="BE125" s="211"/>
      <c r="BF125" s="211"/>
      <c r="BG125" s="211"/>
      <c r="BH125" s="211"/>
      <c r="BI125" s="211"/>
      <c r="BJ125" s="211"/>
    </row>
    <row r="126" spans="2:62" s="17" customFormat="1" ht="26.25" x14ac:dyDescent="0.35">
      <c r="B126" s="166">
        <v>45690</v>
      </c>
      <c r="C126" s="654">
        <v>33.400000000000006</v>
      </c>
      <c r="D126" s="654">
        <v>173.1</v>
      </c>
      <c r="E126" s="654">
        <v>62.5</v>
      </c>
      <c r="F126" s="654">
        <v>64</v>
      </c>
      <c r="G126" s="654">
        <v>56</v>
      </c>
      <c r="H126" s="654">
        <v>0.7</v>
      </c>
      <c r="I126" s="654">
        <v>20.510489284164692</v>
      </c>
      <c r="J126" s="111">
        <v>410.21048928416468</v>
      </c>
      <c r="K126" s="111">
        <v>78.608609164314231</v>
      </c>
      <c r="L126" s="111">
        <v>488.81909844847894</v>
      </c>
      <c r="M126" s="452"/>
      <c r="AD126" s="211"/>
      <c r="AE126" s="211"/>
      <c r="AF126" s="211"/>
      <c r="AG126" s="211"/>
      <c r="AH126" s="211"/>
      <c r="AI126" s="211"/>
      <c r="AJ126" s="211"/>
      <c r="AK126" s="211"/>
      <c r="AL126" s="211"/>
      <c r="AM126" s="211"/>
      <c r="AN126" s="211"/>
      <c r="AO126" s="211"/>
      <c r="AP126" s="211"/>
      <c r="AQ126" s="211"/>
      <c r="AR126" s="211"/>
      <c r="AS126" s="211"/>
      <c r="AT126" s="211"/>
      <c r="AU126" s="211"/>
      <c r="AV126" s="211"/>
      <c r="AW126" s="211"/>
      <c r="AX126" s="211"/>
      <c r="AY126" s="211"/>
      <c r="AZ126" s="211"/>
      <c r="BA126" s="211"/>
      <c r="BB126" s="211"/>
      <c r="BC126" s="211"/>
      <c r="BD126" s="211"/>
      <c r="BE126" s="211"/>
      <c r="BF126" s="211"/>
      <c r="BG126" s="211"/>
      <c r="BH126" s="211"/>
      <c r="BI126" s="211"/>
      <c r="BJ126" s="211"/>
    </row>
    <row r="127" spans="2:62" s="17" customFormat="1" ht="35.1" customHeight="1" x14ac:dyDescent="0.35">
      <c r="B127" s="165">
        <v>45721</v>
      </c>
      <c r="C127" s="653">
        <v>28.5</v>
      </c>
      <c r="D127" s="653">
        <v>135.9</v>
      </c>
      <c r="E127" s="653">
        <v>50</v>
      </c>
      <c r="F127" s="653">
        <v>53.3</v>
      </c>
      <c r="G127" s="653">
        <v>34.9</v>
      </c>
      <c r="H127" s="653">
        <v>0.7</v>
      </c>
      <c r="I127" s="653">
        <v>18.094464490914447</v>
      </c>
      <c r="J127" s="110">
        <v>321.3944644909144</v>
      </c>
      <c r="K127" s="110">
        <v>61.588800156787272</v>
      </c>
      <c r="L127" s="110">
        <v>382.98326464770167</v>
      </c>
      <c r="M127" s="452"/>
      <c r="AD127" s="211"/>
      <c r="AE127" s="211"/>
      <c r="AF127" s="211"/>
      <c r="AG127" s="211"/>
      <c r="AH127" s="211"/>
      <c r="AI127" s="211"/>
      <c r="AJ127" s="211"/>
      <c r="AK127" s="211"/>
      <c r="AL127" s="211"/>
      <c r="AM127" s="211"/>
      <c r="AN127" s="211"/>
      <c r="AO127" s="211"/>
      <c r="AP127" s="211"/>
      <c r="AQ127" s="211"/>
      <c r="AR127" s="211"/>
      <c r="AS127" s="211"/>
      <c r="AT127" s="211"/>
      <c r="AU127" s="211"/>
      <c r="AV127" s="211"/>
      <c r="AW127" s="211"/>
      <c r="AX127" s="211"/>
      <c r="AY127" s="211"/>
      <c r="AZ127" s="211"/>
      <c r="BA127" s="211"/>
      <c r="BB127" s="211"/>
      <c r="BC127" s="211"/>
      <c r="BD127" s="211"/>
      <c r="BE127" s="211"/>
      <c r="BF127" s="211"/>
      <c r="BG127" s="211"/>
      <c r="BH127" s="211"/>
      <c r="BI127" s="211"/>
      <c r="BJ127" s="211"/>
    </row>
    <row r="128" spans="2:62" s="17" customFormat="1" ht="35.1" customHeight="1" x14ac:dyDescent="0.35">
      <c r="B128" s="166">
        <v>45748</v>
      </c>
      <c r="C128" s="654">
        <v>47.100000000000009</v>
      </c>
      <c r="D128" s="654">
        <v>209</v>
      </c>
      <c r="E128" s="654">
        <v>88.4</v>
      </c>
      <c r="F128" s="654">
        <v>75</v>
      </c>
      <c r="G128" s="654">
        <v>63.2</v>
      </c>
      <c r="H128" s="654">
        <v>1.1000000000000001</v>
      </c>
      <c r="I128" s="654">
        <v>21.736117806931532</v>
      </c>
      <c r="J128" s="472">
        <v>505.53611780693154</v>
      </c>
      <c r="K128" s="111">
        <v>83.802101774157947</v>
      </c>
      <c r="L128" s="111">
        <v>589.33821958108945</v>
      </c>
      <c r="M128" s="452"/>
      <c r="AD128" s="211"/>
      <c r="AE128" s="211"/>
      <c r="AF128" s="211"/>
      <c r="AG128" s="211"/>
      <c r="AH128" s="211"/>
      <c r="AI128" s="211"/>
      <c r="AJ128" s="211"/>
      <c r="AK128" s="211"/>
      <c r="AL128" s="211"/>
      <c r="AM128" s="211"/>
      <c r="AN128" s="211"/>
      <c r="AO128" s="211"/>
      <c r="AP128" s="211"/>
      <c r="AQ128" s="211"/>
      <c r="AR128" s="211"/>
      <c r="AS128" s="211"/>
      <c r="AT128" s="211"/>
      <c r="AU128" s="211"/>
      <c r="AV128" s="211"/>
      <c r="AW128" s="211"/>
      <c r="AX128" s="211"/>
      <c r="AY128" s="211"/>
      <c r="AZ128" s="211"/>
      <c r="BA128" s="211"/>
      <c r="BB128" s="211"/>
      <c r="BC128" s="211"/>
      <c r="BD128" s="211"/>
      <c r="BE128" s="211"/>
      <c r="BF128" s="211"/>
      <c r="BG128" s="211"/>
      <c r="BH128" s="211"/>
      <c r="BI128" s="211"/>
      <c r="BJ128" s="211"/>
    </row>
    <row r="129" spans="2:62" s="17" customFormat="1" ht="35.1" customHeight="1" x14ac:dyDescent="0.35">
      <c r="B129" s="165">
        <v>45778</v>
      </c>
      <c r="C129" s="653">
        <v>42.7</v>
      </c>
      <c r="D129" s="653">
        <v>174.1</v>
      </c>
      <c r="E129" s="653">
        <v>83.3</v>
      </c>
      <c r="F129" s="653">
        <v>67.599999999999994</v>
      </c>
      <c r="G129" s="653">
        <v>54.8</v>
      </c>
      <c r="H129" s="653">
        <v>0.95714728354820378</v>
      </c>
      <c r="I129" s="653">
        <v>31.616204608953637</v>
      </c>
      <c r="J129" s="110">
        <v>455.07335189250188</v>
      </c>
      <c r="K129" s="110">
        <v>75.436951004492087</v>
      </c>
      <c r="L129" s="110">
        <v>530.51030289699395</v>
      </c>
      <c r="M129" s="452"/>
      <c r="AD129" s="211"/>
      <c r="AE129" s="211"/>
      <c r="AF129" s="211"/>
      <c r="AG129" s="211"/>
      <c r="AH129" s="211"/>
      <c r="AI129" s="211"/>
      <c r="AJ129" s="211"/>
      <c r="AK129" s="211"/>
      <c r="AL129" s="211"/>
      <c r="AM129" s="211"/>
      <c r="AN129" s="211"/>
      <c r="AO129" s="211"/>
      <c r="AP129" s="211"/>
      <c r="AQ129" s="211"/>
      <c r="AR129" s="211"/>
      <c r="AS129" s="211"/>
      <c r="AT129" s="211"/>
      <c r="AU129" s="211"/>
      <c r="AV129" s="211"/>
      <c r="AW129" s="211"/>
      <c r="AX129" s="211"/>
      <c r="AY129" s="211"/>
      <c r="AZ129" s="211"/>
      <c r="BA129" s="211"/>
      <c r="BB129" s="211"/>
      <c r="BC129" s="211"/>
      <c r="BD129" s="211"/>
      <c r="BE129" s="211"/>
      <c r="BF129" s="211"/>
      <c r="BG129" s="211"/>
      <c r="BH129" s="211"/>
      <c r="BI129" s="211"/>
      <c r="BJ129" s="211"/>
    </row>
    <row r="130" spans="2:62" s="17" customFormat="1" ht="35.1" customHeight="1" x14ac:dyDescent="0.35">
      <c r="B130" s="166">
        <v>45809</v>
      </c>
      <c r="C130" s="654">
        <v>36.799999999999997</v>
      </c>
      <c r="D130" s="654">
        <v>196.3</v>
      </c>
      <c r="E130" s="654">
        <v>74.599999999999994</v>
      </c>
      <c r="F130" s="654">
        <v>73</v>
      </c>
      <c r="G130" s="654">
        <v>48.6</v>
      </c>
      <c r="H130" s="654">
        <v>0.9</v>
      </c>
      <c r="I130" s="654">
        <v>23.811609199117015</v>
      </c>
      <c r="J130" s="472">
        <v>454.01160919911706</v>
      </c>
      <c r="K130" s="111">
        <v>75.260947221349966</v>
      </c>
      <c r="L130" s="111">
        <v>529.27255642046703</v>
      </c>
      <c r="M130" s="452"/>
      <c r="AD130" s="211"/>
      <c r="AE130" s="211"/>
      <c r="AF130" s="211"/>
      <c r="AG130" s="211"/>
      <c r="AH130" s="211"/>
      <c r="AI130" s="211"/>
      <c r="AJ130" s="211"/>
      <c r="AK130" s="211"/>
      <c r="AL130" s="211"/>
      <c r="AM130" s="211"/>
      <c r="AN130" s="211"/>
      <c r="AO130" s="211"/>
      <c r="AP130" s="211"/>
      <c r="AQ130" s="211"/>
      <c r="AR130" s="211"/>
      <c r="AS130" s="211"/>
      <c r="AT130" s="211"/>
      <c r="AU130" s="211"/>
      <c r="AV130" s="211"/>
      <c r="AW130" s="211"/>
      <c r="AX130" s="211"/>
      <c r="AY130" s="211"/>
      <c r="AZ130" s="211"/>
      <c r="BA130" s="211"/>
      <c r="BB130" s="211"/>
      <c r="BC130" s="211"/>
      <c r="BD130" s="211"/>
      <c r="BE130" s="211"/>
      <c r="BF130" s="211"/>
      <c r="BG130" s="211"/>
      <c r="BH130" s="211"/>
      <c r="BI130" s="211"/>
      <c r="BJ130" s="211"/>
    </row>
    <row r="131" spans="2:62" s="13" customFormat="1" ht="35.1" customHeight="1" x14ac:dyDescent="0.35">
      <c r="B131" s="165">
        <v>45861</v>
      </c>
      <c r="C131" s="653">
        <v>40.705413313952846</v>
      </c>
      <c r="D131" s="653">
        <v>241.13455660132283</v>
      </c>
      <c r="E131" s="653">
        <v>76.418501116043757</v>
      </c>
      <c r="F131" s="653">
        <v>83.045769529268057</v>
      </c>
      <c r="G131" s="653">
        <v>61.725928302771372</v>
      </c>
      <c r="H131" s="653">
        <v>0.97386017023677274</v>
      </c>
      <c r="I131" s="653">
        <v>21.801220098086787</v>
      </c>
      <c r="J131" s="110">
        <v>525.80524913168244</v>
      </c>
      <c r="K131" s="110">
        <v>75.712907681246847</v>
      </c>
      <c r="L131" s="110">
        <v>601.51815681292931</v>
      </c>
      <c r="M131" s="452"/>
      <c r="AD131" s="211"/>
      <c r="AE131" s="211"/>
      <c r="AF131" s="211"/>
      <c r="AG131" s="211"/>
      <c r="AH131" s="211"/>
      <c r="AI131" s="211"/>
      <c r="AJ131" s="211"/>
      <c r="AK131" s="211"/>
      <c r="AL131" s="211"/>
      <c r="AM131" s="211"/>
      <c r="AN131" s="211"/>
      <c r="AO131" s="211"/>
      <c r="AP131" s="211"/>
      <c r="AQ131" s="211"/>
      <c r="AR131" s="211"/>
      <c r="AS131" s="211"/>
      <c r="AT131" s="211"/>
      <c r="AU131" s="211"/>
      <c r="AV131" s="211"/>
      <c r="AW131" s="211"/>
      <c r="AX131" s="211"/>
      <c r="AY131" s="211"/>
      <c r="AZ131" s="211"/>
      <c r="BA131" s="211"/>
      <c r="BB131" s="211"/>
      <c r="BC131" s="211"/>
      <c r="BD131" s="211"/>
      <c r="BE131" s="211"/>
      <c r="BF131" s="211"/>
      <c r="BG131" s="211"/>
      <c r="BH131" s="211"/>
      <c r="BI131" s="211"/>
      <c r="BJ131" s="211"/>
    </row>
    <row r="132" spans="2:62" s="13" customFormat="1" ht="35.1" customHeight="1" x14ac:dyDescent="0.35">
      <c r="B132" s="166">
        <v>45892</v>
      </c>
      <c r="C132" s="654">
        <v>49.25480546545672</v>
      </c>
      <c r="D132" s="654">
        <v>327.70600894014518</v>
      </c>
      <c r="E132" s="654">
        <v>95.457113508223969</v>
      </c>
      <c r="F132" s="654">
        <v>115.08955925943233</v>
      </c>
      <c r="G132" s="654">
        <v>76.396944718481464</v>
      </c>
      <c r="H132" s="654">
        <v>1.298014092363057</v>
      </c>
      <c r="I132" s="654">
        <v>23.962062658998661</v>
      </c>
      <c r="J132" s="111">
        <v>689.16450864310139</v>
      </c>
      <c r="K132" s="111">
        <v>99.235694025982085</v>
      </c>
      <c r="L132" s="111">
        <v>788.40020266908346</v>
      </c>
      <c r="M132" s="452"/>
      <c r="AD132" s="211"/>
      <c r="AE132" s="211"/>
      <c r="AF132" s="211"/>
      <c r="AG132" s="211"/>
      <c r="AH132" s="211"/>
      <c r="AI132" s="211"/>
      <c r="AJ132" s="211"/>
      <c r="AK132" s="211"/>
      <c r="AL132" s="211"/>
      <c r="AM132" s="211"/>
      <c r="AN132" s="211"/>
      <c r="AO132" s="211"/>
      <c r="AP132" s="211"/>
      <c r="AQ132" s="211"/>
      <c r="AR132" s="211"/>
      <c r="AS132" s="211"/>
      <c r="AT132" s="211"/>
      <c r="AU132" s="211"/>
      <c r="AV132" s="211"/>
      <c r="AW132" s="211"/>
      <c r="AX132" s="211"/>
      <c r="AY132" s="211"/>
      <c r="AZ132" s="211"/>
      <c r="BA132" s="211"/>
      <c r="BB132" s="211"/>
      <c r="BC132" s="211"/>
      <c r="BD132" s="211"/>
      <c r="BE132" s="211"/>
      <c r="BF132" s="211"/>
      <c r="BG132" s="211"/>
      <c r="BH132" s="211"/>
      <c r="BI132" s="211"/>
      <c r="BJ132" s="211"/>
    </row>
    <row r="133" spans="2:62" s="13" customFormat="1" ht="35.1" customHeight="1" x14ac:dyDescent="0.35">
      <c r="B133" s="165">
        <v>45923</v>
      </c>
      <c r="C133" s="653">
        <v>37.356748410483988</v>
      </c>
      <c r="D133" s="653">
        <v>208.6176466806385</v>
      </c>
      <c r="E133" s="653">
        <v>66.447974591981179</v>
      </c>
      <c r="F133" s="653">
        <v>80.168203960344059</v>
      </c>
      <c r="G133" s="653">
        <v>51.226998517728816</v>
      </c>
      <c r="H133" s="653">
        <v>0.96362983207845176</v>
      </c>
      <c r="I133" s="653">
        <v>18.788837569656323</v>
      </c>
      <c r="J133" s="110">
        <v>463.57003956291129</v>
      </c>
      <c r="K133" s="110">
        <v>66.751398292771043</v>
      </c>
      <c r="L133" s="110">
        <v>530.32143785568235</v>
      </c>
      <c r="M133" s="452"/>
      <c r="AD133" s="211"/>
      <c r="AE133" s="211"/>
      <c r="AF133" s="211"/>
      <c r="AG133" s="211"/>
      <c r="AH133" s="211"/>
      <c r="AI133" s="211"/>
      <c r="AJ133" s="211"/>
      <c r="AK133" s="211"/>
      <c r="AL133" s="211"/>
      <c r="AM133" s="211"/>
      <c r="AN133" s="211"/>
      <c r="AO133" s="211"/>
      <c r="AP133" s="211"/>
      <c r="AQ133" s="211"/>
      <c r="AR133" s="211"/>
      <c r="AS133" s="211"/>
      <c r="AT133" s="211"/>
      <c r="AU133" s="211"/>
      <c r="AV133" s="211"/>
      <c r="AW133" s="211"/>
      <c r="AX133" s="211"/>
      <c r="AY133" s="211"/>
      <c r="AZ133" s="211"/>
      <c r="BA133" s="211"/>
      <c r="BB133" s="211"/>
      <c r="BC133" s="211"/>
      <c r="BD133" s="211"/>
      <c r="BE133" s="211"/>
      <c r="BF133" s="211"/>
      <c r="BG133" s="211"/>
      <c r="BH133" s="211"/>
      <c r="BI133" s="211"/>
      <c r="BJ133" s="211"/>
    </row>
    <row r="134" spans="2:62" s="17" customFormat="1" ht="35.1" customHeight="1" x14ac:dyDescent="0.35">
      <c r="B134" s="166">
        <v>45946</v>
      </c>
      <c r="C134" s="654">
        <v>36.914584670641013</v>
      </c>
      <c r="D134" s="654">
        <v>186.95478355050284</v>
      </c>
      <c r="E134" s="654">
        <v>76.146070122451562</v>
      </c>
      <c r="F134" s="654">
        <v>69.610347371277228</v>
      </c>
      <c r="G134" s="654">
        <v>48.213926157486952</v>
      </c>
      <c r="H134" s="654">
        <v>0.97660167411949472</v>
      </c>
      <c r="I134" s="654">
        <v>19.511170294218459</v>
      </c>
      <c r="J134" s="111">
        <v>438.32748384069748</v>
      </c>
      <c r="K134" s="111">
        <v>74.314174428733423</v>
      </c>
      <c r="L134" s="111">
        <v>512.64165826943088</v>
      </c>
      <c r="M134" s="452"/>
    </row>
    <row r="135" spans="2:62" s="17" customFormat="1" ht="35.1" customHeight="1" x14ac:dyDescent="0.35">
      <c r="B135" s="165">
        <v>45978</v>
      </c>
      <c r="C135" s="653">
        <v>37.836265767556803</v>
      </c>
      <c r="D135" s="653">
        <v>187.78477821659138</v>
      </c>
      <c r="E135" s="653">
        <v>79.387369321790302</v>
      </c>
      <c r="F135" s="653">
        <v>70.274248826472061</v>
      </c>
      <c r="G135" s="653">
        <v>51.589636582985605</v>
      </c>
      <c r="H135" s="653">
        <v>1.0188624571051992</v>
      </c>
      <c r="I135" s="653">
        <v>19.161095620391507</v>
      </c>
      <c r="J135" s="110">
        <v>447.05225679289282</v>
      </c>
      <c r="K135" s="110">
        <v>75.793375078757421</v>
      </c>
      <c r="L135" s="110">
        <v>522.8456318716502</v>
      </c>
      <c r="M135" s="452"/>
    </row>
    <row r="136" spans="2:62" s="17" customFormat="1" ht="35.1" customHeight="1" x14ac:dyDescent="0.35">
      <c r="B136" s="442">
        <v>46010</v>
      </c>
      <c r="C136" s="657">
        <v>38.969701583617386</v>
      </c>
      <c r="D136" s="657">
        <v>207.74881540237573</v>
      </c>
      <c r="E136" s="657">
        <v>77.043258664609326</v>
      </c>
      <c r="F136" s="657">
        <v>75.268523467071219</v>
      </c>
      <c r="G136" s="657">
        <v>51.185290611872112</v>
      </c>
      <c r="H136" s="657">
        <v>1.0242447887307147</v>
      </c>
      <c r="I136" s="657">
        <v>21.169669710074686</v>
      </c>
      <c r="J136" s="441">
        <v>472.40950422835112</v>
      </c>
      <c r="K136" s="441">
        <v>80.092450492509144</v>
      </c>
      <c r="L136" s="441">
        <v>552.50195472086023</v>
      </c>
      <c r="M136" s="452"/>
    </row>
    <row r="137" spans="2:62" s="17" customFormat="1" ht="35.1" customHeight="1" x14ac:dyDescent="0.4">
      <c r="B137" s="164" t="s">
        <v>753</v>
      </c>
      <c r="C137" s="660"/>
      <c r="D137" s="660"/>
      <c r="E137" s="660"/>
      <c r="F137" s="660"/>
      <c r="G137" s="660"/>
      <c r="H137" s="660"/>
      <c r="I137" s="660"/>
      <c r="J137" s="471"/>
      <c r="K137" s="471"/>
      <c r="L137" s="471"/>
      <c r="M137" s="452"/>
    </row>
    <row r="138" spans="2:62" s="17" customFormat="1" ht="35.1" customHeight="1" x14ac:dyDescent="0.35">
      <c r="B138" s="165">
        <v>46023</v>
      </c>
      <c r="C138" s="653">
        <v>38.5</v>
      </c>
      <c r="D138" s="653">
        <v>233.1</v>
      </c>
      <c r="E138" s="653">
        <v>78.2</v>
      </c>
      <c r="F138" s="653">
        <v>81.3</v>
      </c>
      <c r="G138" s="653">
        <v>53.3</v>
      </c>
      <c r="H138" s="653">
        <v>1</v>
      </c>
      <c r="I138" s="653">
        <v>21.144939203635943</v>
      </c>
      <c r="J138" s="110">
        <v>506.54493920363598</v>
      </c>
      <c r="K138" s="110">
        <v>110.25702452985901</v>
      </c>
      <c r="L138" s="110">
        <v>616.80196373349497</v>
      </c>
      <c r="M138" s="452"/>
    </row>
    <row r="139" spans="2:62" s="17" customFormat="1" ht="35.1" customHeight="1" x14ac:dyDescent="0.35">
      <c r="B139" s="166">
        <v>46055</v>
      </c>
      <c r="C139" s="654">
        <v>32.299999999999997</v>
      </c>
      <c r="D139" s="654">
        <v>158</v>
      </c>
      <c r="E139" s="654">
        <v>64.900000000000006</v>
      </c>
      <c r="F139" s="654">
        <v>60.5</v>
      </c>
      <c r="G139" s="654">
        <v>43.5</v>
      </c>
      <c r="H139" s="654">
        <v>0.9</v>
      </c>
      <c r="I139" s="654">
        <v>20.068429928885394</v>
      </c>
      <c r="J139" s="111">
        <v>380.16842992888542</v>
      </c>
      <c r="K139" s="111">
        <v>82.749301513199725</v>
      </c>
      <c r="L139" s="111">
        <v>462.91773144208514</v>
      </c>
      <c r="M139" s="452"/>
    </row>
    <row r="140" spans="2:62" s="17" customFormat="1" ht="35.1" customHeight="1" x14ac:dyDescent="0.35">
      <c r="B140" s="165">
        <v>46086</v>
      </c>
      <c r="C140" s="653">
        <v>25.3</v>
      </c>
      <c r="D140" s="653">
        <v>146.5</v>
      </c>
      <c r="E140" s="653">
        <v>45.1</v>
      </c>
      <c r="F140" s="653">
        <v>58.1</v>
      </c>
      <c r="G140" s="653">
        <v>34.200000000000003</v>
      </c>
      <c r="H140" s="653">
        <v>0.9</v>
      </c>
      <c r="I140" s="653">
        <v>18.357609684143199</v>
      </c>
      <c r="J140" s="110">
        <v>328.45760968414316</v>
      </c>
      <c r="K140" s="110">
        <v>71.493673956941308</v>
      </c>
      <c r="L140" s="110">
        <v>399.9512836410845</v>
      </c>
      <c r="M140" s="452"/>
    </row>
    <row r="141" spans="2:62" s="17" customFormat="1" ht="35.1" customHeight="1" x14ac:dyDescent="0.35">
      <c r="B141" s="166">
        <v>46113</v>
      </c>
      <c r="C141" s="654">
        <v>26.7</v>
      </c>
      <c r="D141" s="654">
        <v>148.9</v>
      </c>
      <c r="E141" s="654">
        <v>55.6</v>
      </c>
      <c r="F141" s="654">
        <v>58.5</v>
      </c>
      <c r="G141" s="654">
        <v>49.1</v>
      </c>
      <c r="H141" s="654">
        <v>0.8</v>
      </c>
      <c r="I141" s="654">
        <v>17.198952813872609</v>
      </c>
      <c r="J141" s="472">
        <v>356.79895281387263</v>
      </c>
      <c r="K141" s="111">
        <v>100.64261302625211</v>
      </c>
      <c r="L141" s="111">
        <v>457.44156584012472</v>
      </c>
      <c r="M141" s="452"/>
      <c r="AD141" s="211"/>
      <c r="AE141" s="211"/>
      <c r="AF141" s="211"/>
      <c r="AG141" s="211"/>
      <c r="AH141" s="211"/>
      <c r="AI141" s="211"/>
      <c r="AJ141" s="211"/>
      <c r="AK141" s="211"/>
      <c r="AL141" s="211"/>
      <c r="AM141" s="211"/>
      <c r="AN141" s="211"/>
      <c r="AO141" s="211"/>
      <c r="AP141" s="211"/>
      <c r="AQ141" s="211"/>
      <c r="AR141" s="211"/>
      <c r="AS141" s="211"/>
      <c r="AT141" s="211"/>
      <c r="AU141" s="211"/>
      <c r="AV141" s="211"/>
      <c r="AW141" s="211"/>
      <c r="AX141" s="211"/>
      <c r="AY141" s="211"/>
      <c r="AZ141" s="211"/>
      <c r="BA141" s="211"/>
      <c r="BB141" s="211"/>
      <c r="BC141" s="211"/>
      <c r="BD141" s="211"/>
      <c r="BE141" s="211"/>
      <c r="BF141" s="211"/>
      <c r="BG141" s="211"/>
      <c r="BH141" s="211"/>
      <c r="BI141" s="211"/>
      <c r="BJ141" s="211"/>
    </row>
    <row r="142" spans="2:62" s="17" customFormat="1" ht="35.1" customHeight="1" x14ac:dyDescent="0.35">
      <c r="B142" s="165">
        <v>46143</v>
      </c>
      <c r="C142" s="653">
        <v>31.7</v>
      </c>
      <c r="D142" s="653">
        <v>179.3</v>
      </c>
      <c r="E142" s="653">
        <v>59.7</v>
      </c>
      <c r="F142" s="653">
        <v>67.900000000000006</v>
      </c>
      <c r="G142" s="653">
        <v>57.5</v>
      </c>
      <c r="H142" s="653">
        <v>0.9</v>
      </c>
      <c r="I142" s="653">
        <v>21.221786465876164</v>
      </c>
      <c r="J142" s="110">
        <v>418.22178646587616</v>
      </c>
      <c r="K142" s="110">
        <v>117.96820893807428</v>
      </c>
      <c r="L142" s="110">
        <v>536.18999540395043</v>
      </c>
      <c r="M142" s="452"/>
      <c r="AD142" s="211"/>
      <c r="AE142" s="211"/>
      <c r="AF142" s="211"/>
      <c r="AG142" s="211"/>
      <c r="AH142" s="211"/>
      <c r="AI142" s="211"/>
      <c r="AJ142" s="211"/>
      <c r="AK142" s="211"/>
      <c r="AL142" s="211"/>
      <c r="AM142" s="211"/>
      <c r="AN142" s="211"/>
      <c r="AO142" s="211"/>
      <c r="AP142" s="211"/>
      <c r="AQ142" s="211"/>
      <c r="AR142" s="211"/>
      <c r="AS142" s="211"/>
      <c r="AT142" s="211"/>
      <c r="AU142" s="211"/>
      <c r="AV142" s="211"/>
      <c r="AW142" s="211"/>
      <c r="AX142" s="211"/>
      <c r="AY142" s="211"/>
      <c r="AZ142" s="211"/>
      <c r="BA142" s="211"/>
      <c r="BB142" s="211"/>
      <c r="BC142" s="211"/>
      <c r="BD142" s="211"/>
      <c r="BE142" s="211"/>
      <c r="BF142" s="211"/>
      <c r="BG142" s="211"/>
      <c r="BH142" s="211"/>
      <c r="BI142" s="211"/>
      <c r="BJ142" s="211"/>
    </row>
    <row r="143" spans="2:62" s="17" customFormat="1" ht="35.1" customHeight="1" x14ac:dyDescent="0.35">
      <c r="B143" s="442">
        <v>46174</v>
      </c>
      <c r="C143" s="657">
        <v>37.700000000000003</v>
      </c>
      <c r="D143" s="657">
        <v>217.7</v>
      </c>
      <c r="E143" s="657">
        <v>64.599999999999994</v>
      </c>
      <c r="F143" s="657">
        <v>82.6</v>
      </c>
      <c r="G143" s="657">
        <v>62</v>
      </c>
      <c r="H143" s="657">
        <v>1</v>
      </c>
      <c r="I143" s="657">
        <v>20.055069957415014</v>
      </c>
      <c r="J143" s="813">
        <v>485.65506995741504</v>
      </c>
      <c r="K143" s="441">
        <v>136.98917803567375</v>
      </c>
      <c r="L143" s="441">
        <v>622.64424799308881</v>
      </c>
      <c r="M143" s="452"/>
      <c r="AD143" s="211"/>
      <c r="AE143" s="211"/>
      <c r="AF143" s="211"/>
      <c r="AG143" s="211"/>
      <c r="AH143" s="211"/>
      <c r="AI143" s="211"/>
      <c r="AJ143" s="211"/>
      <c r="AK143" s="211"/>
      <c r="AL143" s="211"/>
      <c r="AM143" s="211"/>
      <c r="AN143" s="211"/>
      <c r="AO143" s="211"/>
      <c r="AP143" s="211"/>
      <c r="AQ143" s="211"/>
      <c r="AR143" s="211"/>
      <c r="AS143" s="211"/>
      <c r="AT143" s="211"/>
      <c r="AU143" s="211"/>
      <c r="AV143" s="211"/>
      <c r="AW143" s="211"/>
      <c r="AX143" s="211"/>
      <c r="AY143" s="211"/>
      <c r="AZ143" s="211"/>
      <c r="BA143" s="211"/>
      <c r="BB143" s="211"/>
      <c r="BC143" s="211"/>
      <c r="BD143" s="211"/>
      <c r="BE143" s="211"/>
      <c r="BF143" s="211"/>
      <c r="BG143" s="211"/>
      <c r="BH143" s="211"/>
      <c r="BI143" s="211"/>
      <c r="BJ143" s="211"/>
    </row>
    <row r="144" spans="2:62" ht="9.75" customHeight="1" x14ac:dyDescent="0.25">
      <c r="J144" s="451"/>
      <c r="K144" s="451"/>
      <c r="L144" s="12"/>
    </row>
    <row r="145" spans="2:12" ht="26.25" x14ac:dyDescent="0.4">
      <c r="B145" s="430" t="s">
        <v>526</v>
      </c>
      <c r="C145" s="427"/>
      <c r="I145" s="545"/>
      <c r="J145" s="451"/>
      <c r="K145" s="427"/>
      <c r="L145" s="394" t="s">
        <v>541</v>
      </c>
    </row>
    <row r="146" spans="2:12" ht="26.25" x14ac:dyDescent="0.4">
      <c r="B146" s="430" t="s">
        <v>528</v>
      </c>
      <c r="C146" s="427"/>
      <c r="E146" s="688"/>
      <c r="I146" s="545"/>
      <c r="J146" s="451"/>
      <c r="L146" s="431" t="s">
        <v>527</v>
      </c>
    </row>
    <row r="147" spans="2:12" ht="26.25" x14ac:dyDescent="0.4">
      <c r="E147" s="688"/>
      <c r="I147" s="545"/>
      <c r="J147" s="451"/>
    </row>
    <row r="148" spans="2:12" ht="45.75" x14ac:dyDescent="0.65">
      <c r="D148" s="696"/>
      <c r="E148" s="696"/>
      <c r="I148" s="545"/>
      <c r="J148" s="451"/>
    </row>
    <row r="149" spans="2:12" ht="45.75" x14ac:dyDescent="0.65">
      <c r="D149" s="696"/>
      <c r="E149" s="696"/>
      <c r="I149" s="545"/>
      <c r="J149" s="451"/>
    </row>
    <row r="150" spans="2:12" ht="45.75" x14ac:dyDescent="0.65">
      <c r="D150" s="696"/>
      <c r="E150" s="696"/>
      <c r="I150" s="545"/>
      <c r="J150" s="451"/>
    </row>
    <row r="151" spans="2:12" ht="45.75" x14ac:dyDescent="0.65">
      <c r="D151" s="696"/>
      <c r="E151" s="696"/>
      <c r="I151" s="545"/>
      <c r="J151" s="451"/>
    </row>
    <row r="152" spans="2:12" ht="45.75" x14ac:dyDescent="0.65">
      <c r="D152" s="696"/>
      <c r="E152" s="696"/>
      <c r="I152" s="545"/>
      <c r="J152" s="451"/>
    </row>
    <row r="153" spans="2:12" ht="45.75" x14ac:dyDescent="0.65">
      <c r="D153" s="696"/>
      <c r="E153" s="696"/>
      <c r="I153" s="545"/>
      <c r="J153" s="451"/>
    </row>
    <row r="154" spans="2:12" ht="45.75" x14ac:dyDescent="0.65">
      <c r="D154" s="696"/>
      <c r="E154" s="696"/>
      <c r="I154" s="545"/>
      <c r="J154" s="451"/>
    </row>
    <row r="155" spans="2:12" ht="45.75" x14ac:dyDescent="0.65">
      <c r="D155" s="696"/>
      <c r="E155" s="696"/>
      <c r="I155" s="545"/>
      <c r="J155" s="451"/>
    </row>
    <row r="156" spans="2:12" ht="45.75" x14ac:dyDescent="0.65">
      <c r="D156" s="696"/>
      <c r="E156" s="696"/>
      <c r="I156" s="545"/>
      <c r="J156" s="451"/>
    </row>
    <row r="157" spans="2:12" ht="45.75" x14ac:dyDescent="0.65">
      <c r="D157" s="696"/>
      <c r="E157" s="696"/>
    </row>
    <row r="158" spans="2:12" ht="45.75" x14ac:dyDescent="0.65">
      <c r="D158" s="696"/>
      <c r="E158" s="696"/>
    </row>
    <row r="159" spans="2:12" ht="45.75" x14ac:dyDescent="0.65">
      <c r="D159" s="696"/>
      <c r="E159" s="696"/>
    </row>
    <row r="169" spans="3:12" x14ac:dyDescent="0.25">
      <c r="C169" s="688"/>
      <c r="D169" s="688"/>
      <c r="E169" s="688"/>
      <c r="F169" s="688"/>
      <c r="G169" s="688"/>
      <c r="H169" s="688"/>
      <c r="I169" s="688"/>
      <c r="J169" s="688"/>
      <c r="K169" s="688"/>
      <c r="L169" s="688"/>
    </row>
    <row r="170" spans="3:12" x14ac:dyDescent="0.25">
      <c r="C170" s="688"/>
      <c r="D170" s="688"/>
      <c r="E170" s="688"/>
      <c r="F170" s="688"/>
      <c r="G170" s="688"/>
      <c r="H170" s="688"/>
      <c r="I170" s="688"/>
      <c r="J170" s="688"/>
      <c r="K170" s="688"/>
      <c r="L170" s="688"/>
    </row>
    <row r="171" spans="3:12" x14ac:dyDescent="0.25">
      <c r="C171" s="688"/>
      <c r="D171" s="688"/>
      <c r="E171" s="688"/>
      <c r="F171" s="688"/>
      <c r="G171" s="688"/>
      <c r="H171" s="688"/>
      <c r="I171" s="688"/>
      <c r="J171" s="688"/>
      <c r="K171" s="688"/>
      <c r="L171" s="688"/>
    </row>
    <row r="172" spans="3:12" x14ac:dyDescent="0.25">
      <c r="C172" s="688"/>
      <c r="D172" s="688"/>
      <c r="E172" s="688"/>
      <c r="F172" s="688"/>
      <c r="G172" s="688"/>
      <c r="H172" s="688"/>
      <c r="I172" s="688"/>
      <c r="J172" s="688"/>
      <c r="K172" s="688"/>
      <c r="L172" s="688"/>
    </row>
    <row r="173" spans="3:12" x14ac:dyDescent="0.25">
      <c r="C173" s="688"/>
      <c r="D173" s="688"/>
      <c r="E173" s="688"/>
      <c r="F173" s="688"/>
      <c r="G173" s="688"/>
      <c r="H173" s="688"/>
      <c r="I173" s="688"/>
      <c r="J173" s="688"/>
      <c r="K173" s="688"/>
      <c r="L173" s="688"/>
    </row>
    <row r="174" spans="3:12" x14ac:dyDescent="0.25">
      <c r="C174" s="688"/>
      <c r="D174" s="688"/>
      <c r="E174" s="688"/>
      <c r="F174" s="688"/>
      <c r="G174" s="688"/>
      <c r="H174" s="688"/>
      <c r="I174" s="688"/>
      <c r="J174" s="688"/>
      <c r="K174" s="688"/>
      <c r="L174" s="688"/>
    </row>
    <row r="175" spans="3:12" x14ac:dyDescent="0.25">
      <c r="C175" s="688"/>
      <c r="D175" s="688"/>
      <c r="E175" s="688"/>
      <c r="F175" s="688"/>
      <c r="G175" s="688"/>
      <c r="H175" s="688"/>
      <c r="I175" s="688"/>
      <c r="J175" s="688"/>
      <c r="K175" s="688"/>
      <c r="L175" s="688"/>
    </row>
    <row r="176" spans="3:12" x14ac:dyDescent="0.25">
      <c r="C176" s="688"/>
      <c r="D176" s="688"/>
      <c r="E176" s="688"/>
      <c r="F176" s="688"/>
      <c r="G176" s="688"/>
      <c r="H176" s="688"/>
      <c r="I176" s="688"/>
      <c r="J176" s="688"/>
      <c r="K176" s="688"/>
      <c r="L176" s="688"/>
    </row>
    <row r="177" spans="3:12" x14ac:dyDescent="0.25">
      <c r="C177" s="688"/>
      <c r="D177" s="688"/>
      <c r="E177" s="688"/>
      <c r="F177" s="688"/>
      <c r="G177" s="688"/>
      <c r="H177" s="688"/>
      <c r="I177" s="688"/>
      <c r="J177" s="688"/>
      <c r="K177" s="688"/>
      <c r="L177" s="688"/>
    </row>
    <row r="178" spans="3:12" x14ac:dyDescent="0.25">
      <c r="C178" s="688"/>
      <c r="D178" s="688"/>
      <c r="E178" s="688"/>
      <c r="F178" s="688"/>
      <c r="G178" s="688"/>
      <c r="H178" s="688"/>
      <c r="I178" s="688"/>
      <c r="J178" s="688"/>
      <c r="K178" s="688"/>
      <c r="L178" s="688"/>
    </row>
    <row r="179" spans="3:12" x14ac:dyDescent="0.25">
      <c r="C179" s="688"/>
      <c r="D179" s="688"/>
      <c r="E179" s="688"/>
      <c r="F179" s="688"/>
      <c r="G179" s="688"/>
      <c r="H179" s="688"/>
      <c r="I179" s="688"/>
      <c r="J179" s="688"/>
      <c r="K179" s="688"/>
      <c r="L179" s="688"/>
    </row>
    <row r="294" spans="9:9" x14ac:dyDescent="0.25">
      <c r="I294" s="4">
        <v>128.267</v>
      </c>
    </row>
    <row r="483" spans="10:15" x14ac:dyDescent="0.25">
      <c r="J483"/>
      <c r="K483"/>
      <c r="L483"/>
      <c r="M483"/>
      <c r="N483"/>
      <c r="O483"/>
    </row>
    <row r="484" spans="10:15" x14ac:dyDescent="0.25">
      <c r="J484"/>
      <c r="K484"/>
      <c r="L484"/>
      <c r="M484"/>
      <c r="N484"/>
      <c r="O484"/>
    </row>
    <row r="485" spans="10:15" x14ac:dyDescent="0.25">
      <c r="J485"/>
      <c r="K485"/>
      <c r="L485"/>
      <c r="M485"/>
      <c r="N485"/>
      <c r="O485"/>
    </row>
    <row r="486" spans="10:15" x14ac:dyDescent="0.25">
      <c r="J486"/>
      <c r="K486"/>
      <c r="L486"/>
      <c r="M486"/>
      <c r="N486"/>
      <c r="O486"/>
    </row>
  </sheetData>
  <mergeCells count="10">
    <mergeCell ref="B6:B9"/>
    <mergeCell ref="C6:F6"/>
    <mergeCell ref="G6:J6"/>
    <mergeCell ref="K6:K9"/>
    <mergeCell ref="L6:L9"/>
    <mergeCell ref="B2:C2"/>
    <mergeCell ref="D2:J2"/>
    <mergeCell ref="K2:L2"/>
    <mergeCell ref="D3:J3"/>
    <mergeCell ref="D4:J4"/>
  </mergeCells>
  <printOptions horizontalCentered="1" verticalCentered="1"/>
  <pageMargins left="0.118110236220472" right="0.118110236220472" top="0.15748031496063" bottom="0.15748031496063" header="0.31496062992126" footer="0.31496062992126"/>
  <pageSetup scale="3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33ABB-BF32-44C8-B681-523DF2DE8040}">
  <sheetPr>
    <pageSetUpPr fitToPage="1"/>
  </sheetPr>
  <dimension ref="A1:CA321"/>
  <sheetViews>
    <sheetView rightToLeft="1" zoomScale="50" zoomScaleNormal="50" workbookViewId="0"/>
  </sheetViews>
  <sheetFormatPr defaultColWidth="9.140625" defaultRowHeight="15.75" x14ac:dyDescent="0.25"/>
  <cols>
    <col min="1" max="1" width="10.7109375" style="15" customWidth="1"/>
    <col min="2" max="2" width="28.7109375" style="15" customWidth="1"/>
    <col min="3" max="10" width="30.7109375" style="15" customWidth="1"/>
    <col min="11" max="11" width="12.42578125" style="15" bestFit="1" customWidth="1"/>
    <col min="12" max="12" width="10.140625" style="15" bestFit="1" customWidth="1"/>
    <col min="13" max="16384" width="9.140625" style="15"/>
  </cols>
  <sheetData>
    <row r="1" spans="2:79" s="12" customFormat="1" ht="15.75" customHeight="1" x14ac:dyDescent="0.25">
      <c r="B1" s="4"/>
      <c r="C1" s="4"/>
      <c r="D1" s="4"/>
      <c r="E1" s="4"/>
      <c r="F1" s="4"/>
      <c r="G1" s="4"/>
      <c r="H1" s="4"/>
      <c r="I1" s="4"/>
    </row>
    <row r="2" spans="2:79" s="411" customFormat="1" ht="40.15" customHeight="1" x14ac:dyDescent="0.25">
      <c r="B2" s="839" t="s">
        <v>440</v>
      </c>
      <c r="C2" s="839"/>
      <c r="D2" s="841" t="s">
        <v>763</v>
      </c>
      <c r="E2" s="841"/>
      <c r="F2" s="841"/>
      <c r="G2" s="841"/>
      <c r="H2" s="841"/>
      <c r="I2" s="1012" t="s">
        <v>221</v>
      </c>
      <c r="J2" s="1012"/>
    </row>
    <row r="3" spans="2:79" s="411" customFormat="1" ht="40.35" customHeight="1" x14ac:dyDescent="0.25">
      <c r="B3" s="500"/>
      <c r="C3" s="500"/>
      <c r="D3" s="841" t="s">
        <v>628</v>
      </c>
      <c r="E3" s="841"/>
      <c r="F3" s="841"/>
      <c r="G3" s="841"/>
      <c r="H3" s="841"/>
      <c r="I3" s="499"/>
      <c r="J3" s="499"/>
    </row>
    <row r="4" spans="2:79" s="411" customFormat="1" ht="59.25" customHeight="1" x14ac:dyDescent="0.25">
      <c r="B4" s="500"/>
      <c r="C4" s="500"/>
      <c r="D4" s="869" t="s">
        <v>627</v>
      </c>
      <c r="E4" s="869"/>
      <c r="F4" s="869"/>
      <c r="G4" s="869"/>
      <c r="H4" s="869"/>
      <c r="I4" s="499"/>
      <c r="J4" s="705" t="s">
        <v>765</v>
      </c>
    </row>
    <row r="5" spans="2:79" s="13" customFormat="1" ht="10.15" customHeight="1" x14ac:dyDescent="0.3">
      <c r="B5" s="787"/>
      <c r="D5" s="1026"/>
      <c r="E5" s="1026"/>
      <c r="F5" s="1026"/>
      <c r="G5" s="1026"/>
      <c r="H5" s="1026"/>
      <c r="I5" s="539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</row>
    <row r="6" spans="2:79" s="211" customFormat="1" ht="54.75" customHeight="1" x14ac:dyDescent="0.3">
      <c r="B6" s="538"/>
      <c r="C6" s="792" t="s">
        <v>88</v>
      </c>
      <c r="D6" s="790" t="s">
        <v>89</v>
      </c>
      <c r="E6" s="790" t="s">
        <v>87</v>
      </c>
      <c r="F6" s="790" t="s">
        <v>86</v>
      </c>
      <c r="G6" s="790" t="s">
        <v>85</v>
      </c>
      <c r="H6" s="790" t="s">
        <v>84</v>
      </c>
      <c r="I6" s="790" t="s">
        <v>83</v>
      </c>
      <c r="J6" s="432" t="s">
        <v>82</v>
      </c>
      <c r="CA6" s="190"/>
    </row>
    <row r="7" spans="2:79" s="211" customFormat="1" ht="25.5" x14ac:dyDescent="0.3">
      <c r="B7" s="537"/>
      <c r="C7" s="231"/>
      <c r="D7" s="791"/>
      <c r="E7" s="791"/>
      <c r="F7" s="791"/>
      <c r="G7" s="791"/>
      <c r="H7" s="791"/>
      <c r="I7" s="791"/>
      <c r="J7" s="433"/>
      <c r="AY7" s="190"/>
      <c r="CA7" s="190"/>
    </row>
    <row r="8" spans="2:79" s="211" customFormat="1" ht="66.599999999999994" customHeight="1" x14ac:dyDescent="0.3">
      <c r="B8" s="536"/>
      <c r="C8" s="414" t="s">
        <v>91</v>
      </c>
      <c r="D8" s="415" t="s">
        <v>90</v>
      </c>
      <c r="E8" s="415" t="s">
        <v>521</v>
      </c>
      <c r="F8" s="415" t="s">
        <v>513</v>
      </c>
      <c r="G8" s="415" t="s">
        <v>514</v>
      </c>
      <c r="H8" s="415" t="s">
        <v>92</v>
      </c>
      <c r="I8" s="415" t="s">
        <v>515</v>
      </c>
      <c r="J8" s="434" t="s">
        <v>516</v>
      </c>
      <c r="AY8" s="190"/>
      <c r="BQ8" s="189"/>
      <c r="BR8" s="190"/>
      <c r="BS8" s="189"/>
      <c r="BT8" s="190"/>
      <c r="BU8" s="189"/>
      <c r="BV8" s="190"/>
      <c r="BW8" s="189"/>
      <c r="BX8" s="190"/>
      <c r="BY8" s="189"/>
      <c r="BZ8" s="190"/>
      <c r="CA8" s="191"/>
    </row>
    <row r="9" spans="2:79" s="13" customFormat="1" ht="45" customHeight="1" x14ac:dyDescent="0.3">
      <c r="B9" s="603" t="s">
        <v>216</v>
      </c>
      <c r="C9" s="168"/>
      <c r="D9" s="129"/>
      <c r="E9" s="129"/>
      <c r="F9" s="129"/>
      <c r="G9" s="129"/>
      <c r="H9" s="129"/>
      <c r="I9" s="129"/>
      <c r="J9" s="129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BQ9" s="189"/>
      <c r="BR9" s="190"/>
      <c r="BS9" s="189"/>
      <c r="BT9" s="190"/>
      <c r="BU9" s="189"/>
      <c r="BV9" s="190"/>
      <c r="BW9" s="189"/>
      <c r="BX9" s="190"/>
      <c r="BY9" s="189"/>
      <c r="BZ9" s="190"/>
      <c r="CA9" s="191"/>
    </row>
    <row r="10" spans="2:79" s="17" customFormat="1" ht="35.1" hidden="1" customHeight="1" x14ac:dyDescent="0.35">
      <c r="B10" s="100">
        <v>2017</v>
      </c>
      <c r="C10" s="498">
        <v>4565.1859999999997</v>
      </c>
      <c r="D10" s="704">
        <v>1458.47</v>
      </c>
      <c r="E10" s="704">
        <v>933.96600000000001</v>
      </c>
      <c r="F10" s="704">
        <v>1198.6479999999999</v>
      </c>
      <c r="G10" s="704">
        <v>371.60899999999998</v>
      </c>
      <c r="H10" s="704">
        <v>138.41400000000002</v>
      </c>
      <c r="I10" s="704">
        <v>346.78300000000002</v>
      </c>
      <c r="J10" s="704">
        <v>117.29600000000002</v>
      </c>
      <c r="K10" s="212"/>
      <c r="L10" s="212"/>
      <c r="M10" s="212"/>
      <c r="N10" s="212"/>
      <c r="O10" s="212"/>
      <c r="P10" s="212"/>
      <c r="Q10" s="212"/>
      <c r="R10" s="212"/>
      <c r="S10" s="533"/>
      <c r="T10" s="533"/>
      <c r="U10" s="533"/>
      <c r="V10" s="533"/>
      <c r="W10" s="533"/>
      <c r="X10" s="533"/>
      <c r="Y10" s="533"/>
      <c r="Z10" s="533"/>
      <c r="AA10" s="212"/>
      <c r="AB10" s="212"/>
      <c r="AC10" s="212"/>
      <c r="AD10" s="212"/>
      <c r="BQ10" s="192"/>
      <c r="BR10" s="193"/>
      <c r="BS10" s="192"/>
      <c r="BT10" s="193"/>
      <c r="BU10" s="192"/>
      <c r="BV10" s="193"/>
      <c r="BW10" s="192"/>
      <c r="BX10" s="193"/>
      <c r="BY10" s="192"/>
      <c r="BZ10" s="193"/>
      <c r="CA10" s="194"/>
    </row>
    <row r="11" spans="2:79" s="17" customFormat="1" ht="35.1" hidden="1" customHeight="1" x14ac:dyDescent="0.35">
      <c r="B11" s="99">
        <v>2018</v>
      </c>
      <c r="C11" s="496">
        <v>4922.1684153173665</v>
      </c>
      <c r="D11" s="605">
        <v>1442.1156080052244</v>
      </c>
      <c r="E11" s="605">
        <v>1024.0186301246295</v>
      </c>
      <c r="F11" s="605">
        <v>1244.8199000564573</v>
      </c>
      <c r="G11" s="605">
        <v>507.61176943555478</v>
      </c>
      <c r="H11" s="605">
        <v>163.44381692073614</v>
      </c>
      <c r="I11" s="605">
        <v>396.34331083291573</v>
      </c>
      <c r="J11" s="605">
        <v>143.81537994184777</v>
      </c>
      <c r="K11" s="212"/>
      <c r="L11" s="212"/>
      <c r="M11" s="212"/>
      <c r="N11" s="212"/>
      <c r="O11" s="212"/>
      <c r="P11" s="212"/>
      <c r="Q11" s="212"/>
      <c r="R11" s="212"/>
      <c r="S11" s="533"/>
      <c r="T11" s="533"/>
      <c r="U11" s="533"/>
      <c r="V11" s="533"/>
      <c r="W11" s="533"/>
      <c r="X11" s="533"/>
      <c r="Y11" s="533"/>
      <c r="Z11" s="533"/>
      <c r="AA11" s="212"/>
      <c r="AB11" s="212"/>
      <c r="AC11" s="212"/>
      <c r="AD11" s="212"/>
      <c r="BQ11" s="192"/>
      <c r="BR11" s="193"/>
      <c r="BS11" s="192"/>
      <c r="BT11" s="193"/>
      <c r="BU11" s="192"/>
      <c r="BV11" s="193"/>
      <c r="BW11" s="192"/>
      <c r="BX11" s="193"/>
      <c r="BY11" s="192"/>
      <c r="BZ11" s="193"/>
      <c r="CA11" s="194"/>
    </row>
    <row r="12" spans="2:79" s="17" customFormat="1" ht="35.1" hidden="1" customHeight="1" x14ac:dyDescent="0.35">
      <c r="B12" s="100">
        <v>2019</v>
      </c>
      <c r="C12" s="495">
        <v>5360.5832788143925</v>
      </c>
      <c r="D12" s="604">
        <v>1505.1958331803116</v>
      </c>
      <c r="E12" s="604">
        <v>1026.2496548012728</v>
      </c>
      <c r="F12" s="604">
        <v>1332.5409999037984</v>
      </c>
      <c r="G12" s="604">
        <v>688.9413864721422</v>
      </c>
      <c r="H12" s="604">
        <v>190.74992565455392</v>
      </c>
      <c r="I12" s="604">
        <v>440.09545886496693</v>
      </c>
      <c r="J12" s="604">
        <v>176.81001993734534</v>
      </c>
      <c r="K12" s="212"/>
      <c r="L12" s="212"/>
      <c r="M12" s="212"/>
      <c r="N12" s="212"/>
      <c r="O12" s="212"/>
      <c r="P12" s="212"/>
      <c r="Q12" s="212"/>
      <c r="R12" s="212"/>
      <c r="S12" s="533"/>
      <c r="T12" s="533"/>
      <c r="U12" s="533"/>
      <c r="V12" s="533"/>
      <c r="W12" s="533"/>
      <c r="X12" s="533"/>
      <c r="Y12" s="533"/>
      <c r="Z12" s="533"/>
      <c r="AA12" s="212"/>
      <c r="AB12" s="212"/>
      <c r="AC12" s="212"/>
      <c r="AD12" s="212"/>
      <c r="BQ12" s="192"/>
      <c r="BR12" s="193"/>
      <c r="BS12" s="192"/>
      <c r="BT12" s="193"/>
      <c r="BU12" s="192"/>
      <c r="BV12" s="193"/>
      <c r="BW12" s="192"/>
      <c r="BX12" s="193"/>
      <c r="BY12" s="192"/>
      <c r="BZ12" s="193"/>
      <c r="CA12" s="194"/>
    </row>
    <row r="13" spans="2:79" s="17" customFormat="1" ht="35.1" hidden="1" customHeight="1" x14ac:dyDescent="0.35">
      <c r="B13" s="99">
        <v>2020</v>
      </c>
      <c r="C13" s="496">
        <v>1239.9104869862215</v>
      </c>
      <c r="D13" s="605">
        <v>391.66344096877322</v>
      </c>
      <c r="E13" s="605">
        <v>222.2838181425067</v>
      </c>
      <c r="F13" s="605">
        <v>329.71878968646723</v>
      </c>
      <c r="G13" s="605">
        <v>141.90603082780456</v>
      </c>
      <c r="H13" s="605">
        <v>34.337032504471125</v>
      </c>
      <c r="I13" s="605">
        <v>86.137800258099034</v>
      </c>
      <c r="J13" s="605">
        <v>33.863574598099646</v>
      </c>
      <c r="K13" s="212"/>
      <c r="L13" s="212"/>
      <c r="M13" s="212"/>
      <c r="N13" s="212"/>
      <c r="O13" s="212"/>
      <c r="P13" s="212"/>
      <c r="Q13" s="212"/>
      <c r="R13" s="212"/>
      <c r="S13" s="533"/>
      <c r="T13" s="533"/>
      <c r="U13" s="533"/>
      <c r="V13" s="533"/>
      <c r="W13" s="533"/>
      <c r="X13" s="533"/>
      <c r="Y13" s="533"/>
      <c r="Z13" s="533"/>
      <c r="AA13" s="212"/>
      <c r="AB13" s="212"/>
      <c r="AC13" s="212"/>
      <c r="AD13" s="212"/>
      <c r="BQ13" s="192"/>
      <c r="BR13" s="193"/>
      <c r="BS13" s="192"/>
      <c r="BT13" s="193"/>
      <c r="BU13" s="192"/>
      <c r="BV13" s="193"/>
      <c r="BW13" s="192"/>
      <c r="BX13" s="193"/>
      <c r="BY13" s="192"/>
      <c r="BZ13" s="193"/>
      <c r="CA13" s="194"/>
    </row>
    <row r="14" spans="2:79" s="17" customFormat="1" ht="27" customHeight="1" x14ac:dyDescent="0.35">
      <c r="B14" s="100">
        <v>2021</v>
      </c>
      <c r="C14" s="495">
        <v>2358.6740583124965</v>
      </c>
      <c r="D14" s="604">
        <v>864.22665854758168</v>
      </c>
      <c r="E14" s="604">
        <v>361.86081333157483</v>
      </c>
      <c r="F14" s="604">
        <v>790.47655470081463</v>
      </c>
      <c r="G14" s="604">
        <v>142.0540941515531</v>
      </c>
      <c r="H14" s="604">
        <v>49.502088328739937</v>
      </c>
      <c r="I14" s="604">
        <v>110.22370653270656</v>
      </c>
      <c r="J14" s="604">
        <v>40.330142719525483</v>
      </c>
      <c r="S14" s="533"/>
      <c r="T14" s="533"/>
      <c r="U14" s="533"/>
      <c r="V14" s="533"/>
      <c r="W14" s="533"/>
      <c r="X14" s="533"/>
      <c r="Y14" s="533"/>
      <c r="Z14" s="533"/>
      <c r="BQ14" s="192"/>
      <c r="BR14" s="193"/>
      <c r="BS14" s="192"/>
      <c r="BT14" s="193"/>
      <c r="BU14" s="192"/>
      <c r="BV14" s="193"/>
      <c r="BW14" s="192"/>
      <c r="BX14" s="193"/>
      <c r="BY14" s="192"/>
      <c r="BZ14" s="193"/>
      <c r="CA14" s="194"/>
    </row>
    <row r="15" spans="2:79" s="17" customFormat="1" ht="35.1" customHeight="1" x14ac:dyDescent="0.35">
      <c r="B15" s="99">
        <v>2022</v>
      </c>
      <c r="C15" s="496">
        <v>5048.9499299319941</v>
      </c>
      <c r="D15" s="605">
        <v>1393.1509000000003</v>
      </c>
      <c r="E15" s="605">
        <v>1089.07699</v>
      </c>
      <c r="F15" s="605">
        <v>1381.9503</v>
      </c>
      <c r="G15" s="605">
        <v>513.29698399999995</v>
      </c>
      <c r="H15" s="605">
        <v>160.03529593199443</v>
      </c>
      <c r="I15" s="605">
        <v>387.99012000000005</v>
      </c>
      <c r="J15" s="605">
        <v>123.44933999999999</v>
      </c>
      <c r="S15" s="533"/>
      <c r="T15" s="533"/>
      <c r="U15" s="533"/>
      <c r="V15" s="533"/>
      <c r="W15" s="533"/>
      <c r="X15" s="533"/>
      <c r="Y15" s="533"/>
      <c r="Z15" s="533"/>
      <c r="BQ15" s="192"/>
      <c r="BR15" s="193"/>
      <c r="BS15" s="192"/>
      <c r="BT15" s="193"/>
      <c r="BU15" s="192"/>
      <c r="BV15" s="193"/>
      <c r="BW15" s="192"/>
      <c r="BX15" s="193"/>
      <c r="BY15" s="192"/>
      <c r="BZ15" s="193"/>
      <c r="CA15" s="194"/>
    </row>
    <row r="16" spans="2:79" s="17" customFormat="1" ht="35.1" customHeight="1" x14ac:dyDescent="0.35">
      <c r="B16" s="100">
        <v>2023</v>
      </c>
      <c r="C16" s="495">
        <v>6353.8</v>
      </c>
      <c r="D16" s="604">
        <v>1618.9</v>
      </c>
      <c r="E16" s="604">
        <v>1326.8222075443277</v>
      </c>
      <c r="F16" s="604">
        <v>1702.91551171586</v>
      </c>
      <c r="G16" s="604">
        <v>761.00609744667156</v>
      </c>
      <c r="H16" s="604">
        <v>207.18051025610939</v>
      </c>
      <c r="I16" s="604">
        <v>544.49806449788832</v>
      </c>
      <c r="J16" s="604">
        <v>192.5</v>
      </c>
      <c r="S16" s="533"/>
      <c r="T16" s="533"/>
      <c r="U16" s="533"/>
      <c r="V16" s="533"/>
      <c r="W16" s="533"/>
      <c r="X16" s="533"/>
      <c r="Y16" s="533"/>
      <c r="Z16" s="533"/>
      <c r="BQ16" s="192"/>
      <c r="BR16" s="193"/>
      <c r="BS16" s="192"/>
      <c r="BT16" s="193"/>
      <c r="BU16" s="192"/>
      <c r="BV16" s="193"/>
      <c r="BW16" s="192"/>
      <c r="BX16" s="193"/>
      <c r="BY16" s="192"/>
      <c r="BZ16" s="193"/>
      <c r="CA16" s="194"/>
    </row>
    <row r="17" spans="2:79" s="17" customFormat="1" ht="35.1" customHeight="1" x14ac:dyDescent="0.35">
      <c r="B17" s="535">
        <v>2024</v>
      </c>
      <c r="C17" s="534">
        <v>6108.5055824884203</v>
      </c>
      <c r="D17" s="662">
        <v>1734.8984522546871</v>
      </c>
      <c r="E17" s="662">
        <v>1522.9792479533824</v>
      </c>
      <c r="F17" s="662">
        <v>1745.8049271603475</v>
      </c>
      <c r="G17" s="662">
        <v>312.7059353498762</v>
      </c>
      <c r="H17" s="662">
        <v>118.03059415931928</v>
      </c>
      <c r="I17" s="662">
        <v>552.12372927790602</v>
      </c>
      <c r="J17" s="662">
        <v>121.96269633289825</v>
      </c>
      <c r="S17" s="533"/>
      <c r="T17" s="533"/>
      <c r="U17" s="533"/>
      <c r="V17" s="533"/>
      <c r="W17" s="533"/>
      <c r="X17" s="533"/>
      <c r="Y17" s="533"/>
      <c r="Z17" s="533"/>
      <c r="BQ17" s="192"/>
      <c r="BR17" s="193"/>
      <c r="BS17" s="192"/>
      <c r="BT17" s="193"/>
      <c r="BU17" s="192"/>
      <c r="BV17" s="193"/>
      <c r="BW17" s="192"/>
      <c r="BX17" s="193"/>
      <c r="BY17" s="192"/>
      <c r="BZ17" s="193"/>
      <c r="CA17" s="194"/>
    </row>
    <row r="18" spans="2:79" s="17" customFormat="1" ht="35.1" customHeight="1" x14ac:dyDescent="0.35">
      <c r="B18" s="100">
        <v>2025</v>
      </c>
      <c r="C18" s="495">
        <f t="shared" ref="C18:J18" si="0">SUM(C124:C135)</f>
        <v>7041.3261225720216</v>
      </c>
      <c r="D18" s="668">
        <f t="shared" si="0"/>
        <v>1713.3850460895435</v>
      </c>
      <c r="E18" s="668">
        <f t="shared" si="0"/>
        <v>1581.7536212220434</v>
      </c>
      <c r="F18" s="668">
        <f t="shared" si="0"/>
        <v>2261.4025454467228</v>
      </c>
      <c r="G18" s="668">
        <f t="shared" si="0"/>
        <v>433.04916752730242</v>
      </c>
      <c r="H18" s="668">
        <f t="shared" si="0"/>
        <v>139.69724462211056</v>
      </c>
      <c r="I18" s="668">
        <f t="shared" si="0"/>
        <v>750.73076848123128</v>
      </c>
      <c r="J18" s="668">
        <f t="shared" si="0"/>
        <v>161.32072918306943</v>
      </c>
      <c r="S18" s="533"/>
      <c r="T18" s="533"/>
      <c r="U18" s="533"/>
      <c r="V18" s="533"/>
      <c r="W18" s="533"/>
      <c r="X18" s="533"/>
      <c r="Y18" s="533"/>
      <c r="Z18" s="533"/>
      <c r="BQ18" s="192"/>
      <c r="BR18" s="193"/>
      <c r="BS18" s="192"/>
      <c r="BT18" s="193"/>
      <c r="BU18" s="192"/>
      <c r="BV18" s="193"/>
      <c r="BW18" s="192"/>
      <c r="BX18" s="193"/>
      <c r="BY18" s="192"/>
      <c r="BZ18" s="193"/>
      <c r="CA18" s="194"/>
    </row>
    <row r="19" spans="2:79" s="102" customFormat="1" ht="35.1" hidden="1" customHeight="1" x14ac:dyDescent="0.35">
      <c r="B19" s="164">
        <v>2017</v>
      </c>
      <c r="C19" s="494"/>
      <c r="D19" s="663"/>
      <c r="E19" s="663"/>
      <c r="F19" s="663"/>
      <c r="G19" s="663"/>
      <c r="H19" s="663"/>
      <c r="I19" s="663"/>
      <c r="J19" s="663"/>
      <c r="S19" s="533"/>
      <c r="T19" s="533"/>
      <c r="U19" s="533"/>
      <c r="V19" s="533"/>
      <c r="W19" s="533"/>
      <c r="X19" s="533"/>
      <c r="Y19" s="533"/>
      <c r="Z19" s="533"/>
      <c r="BQ19" s="195"/>
      <c r="BR19" s="196"/>
      <c r="BS19" s="195"/>
      <c r="BT19" s="196"/>
      <c r="BU19" s="195"/>
      <c r="BV19" s="196"/>
      <c r="BW19" s="195"/>
      <c r="BX19" s="196"/>
      <c r="BY19" s="195"/>
      <c r="BZ19" s="196"/>
      <c r="CA19" s="199"/>
    </row>
    <row r="20" spans="2:79" s="17" customFormat="1" ht="35.1" hidden="1" customHeight="1" x14ac:dyDescent="0.35">
      <c r="B20" s="103">
        <v>42736</v>
      </c>
      <c r="C20" s="493">
        <v>369.76400000000001</v>
      </c>
      <c r="D20" s="664">
        <v>145.71299999999999</v>
      </c>
      <c r="E20" s="664">
        <v>60.935000000000002</v>
      </c>
      <c r="F20" s="664">
        <v>101.919</v>
      </c>
      <c r="G20" s="664">
        <v>21.658000000000001</v>
      </c>
      <c r="H20" s="664">
        <v>8.0269999999999992</v>
      </c>
      <c r="I20" s="664">
        <v>24.472999999999999</v>
      </c>
      <c r="J20" s="664">
        <v>7.0389999999999997</v>
      </c>
      <c r="S20" s="533"/>
      <c r="T20" s="533"/>
      <c r="U20" s="533"/>
      <c r="V20" s="533"/>
      <c r="W20" s="533"/>
      <c r="X20" s="533"/>
      <c r="Y20" s="533"/>
      <c r="Z20" s="533"/>
      <c r="BQ20" s="192"/>
      <c r="BR20" s="193"/>
      <c r="BS20" s="192"/>
      <c r="BT20" s="193"/>
      <c r="BU20" s="192"/>
      <c r="BV20" s="193"/>
      <c r="BW20" s="192"/>
      <c r="BX20" s="193"/>
      <c r="BY20" s="192"/>
      <c r="BZ20" s="193"/>
      <c r="CA20" s="194"/>
    </row>
    <row r="21" spans="2:79" s="17" customFormat="1" ht="35.1" hidden="1" customHeight="1" x14ac:dyDescent="0.35">
      <c r="B21" s="104">
        <v>42767</v>
      </c>
      <c r="C21" s="492">
        <v>286.64499999999998</v>
      </c>
      <c r="D21" s="665">
        <v>99.292000000000002</v>
      </c>
      <c r="E21" s="665">
        <v>60.378999999999998</v>
      </c>
      <c r="F21" s="665">
        <v>73.176000000000002</v>
      </c>
      <c r="G21" s="665">
        <v>18.835000000000001</v>
      </c>
      <c r="H21" s="665">
        <v>6.5789999999999997</v>
      </c>
      <c r="I21" s="665">
        <v>22.957999999999998</v>
      </c>
      <c r="J21" s="665">
        <v>5.4260000000000002</v>
      </c>
      <c r="S21" s="533"/>
      <c r="T21" s="533"/>
      <c r="U21" s="533"/>
      <c r="V21" s="533"/>
      <c r="W21" s="533"/>
      <c r="X21" s="533"/>
      <c r="Y21" s="533"/>
      <c r="Z21" s="533"/>
      <c r="BQ21" s="192"/>
      <c r="BR21" s="193"/>
      <c r="BS21" s="192"/>
      <c r="BT21" s="193"/>
      <c r="BU21" s="192"/>
      <c r="BV21" s="193"/>
      <c r="BW21" s="192"/>
      <c r="BX21" s="193"/>
      <c r="BY21" s="192"/>
      <c r="BZ21" s="193"/>
      <c r="CA21" s="194"/>
    </row>
    <row r="22" spans="2:79" s="17" customFormat="1" ht="35.1" hidden="1" customHeight="1" x14ac:dyDescent="0.35">
      <c r="B22" s="103">
        <v>42795</v>
      </c>
      <c r="C22" s="493">
        <v>336.83699999999999</v>
      </c>
      <c r="D22" s="664">
        <v>108.8</v>
      </c>
      <c r="E22" s="664">
        <v>61.348999999999997</v>
      </c>
      <c r="F22" s="664">
        <v>91.2</v>
      </c>
      <c r="G22" s="664">
        <v>27.4</v>
      </c>
      <c r="H22" s="664">
        <v>11.978999999999999</v>
      </c>
      <c r="I22" s="664">
        <v>28.6</v>
      </c>
      <c r="J22" s="664">
        <v>7.5090000000000003</v>
      </c>
      <c r="S22" s="533"/>
      <c r="T22" s="533"/>
      <c r="U22" s="533"/>
      <c r="V22" s="533"/>
      <c r="W22" s="533"/>
      <c r="X22" s="533"/>
      <c r="Y22" s="533"/>
      <c r="Z22" s="533"/>
      <c r="BQ22" s="192"/>
      <c r="BR22" s="193"/>
      <c r="BS22" s="192"/>
      <c r="BT22" s="193"/>
      <c r="BU22" s="192"/>
      <c r="BV22" s="193"/>
      <c r="BW22" s="192"/>
      <c r="BX22" s="193"/>
      <c r="BY22" s="192"/>
      <c r="BZ22" s="193"/>
      <c r="CA22" s="194"/>
    </row>
    <row r="23" spans="2:79" s="17" customFormat="1" ht="35.1" hidden="1" customHeight="1" x14ac:dyDescent="0.35">
      <c r="B23" s="104">
        <v>42826</v>
      </c>
      <c r="C23" s="492">
        <v>471.94200000000001</v>
      </c>
      <c r="D23" s="665">
        <v>128.447</v>
      </c>
      <c r="E23" s="665">
        <v>109.771</v>
      </c>
      <c r="F23" s="665">
        <v>123.262</v>
      </c>
      <c r="G23" s="665">
        <v>45.624000000000002</v>
      </c>
      <c r="H23" s="665">
        <v>13.76</v>
      </c>
      <c r="I23" s="665">
        <v>38.003999999999998</v>
      </c>
      <c r="J23" s="665">
        <v>13.074</v>
      </c>
      <c r="S23" s="533"/>
      <c r="T23" s="533"/>
      <c r="U23" s="533"/>
      <c r="V23" s="533"/>
      <c r="W23" s="533"/>
      <c r="X23" s="533"/>
      <c r="Y23" s="533"/>
      <c r="Z23" s="533"/>
      <c r="BQ23" s="192"/>
      <c r="BR23" s="193"/>
      <c r="BS23" s="192"/>
      <c r="BT23" s="193"/>
      <c r="BU23" s="192"/>
      <c r="BV23" s="193"/>
      <c r="BW23" s="192"/>
      <c r="BX23" s="193"/>
      <c r="BY23" s="192"/>
      <c r="BZ23" s="193"/>
      <c r="CA23" s="194"/>
    </row>
    <row r="24" spans="2:79" s="17" customFormat="1" ht="35.1" hidden="1" customHeight="1" x14ac:dyDescent="0.35">
      <c r="B24" s="103">
        <v>42856</v>
      </c>
      <c r="C24" s="493">
        <v>365.23599999999999</v>
      </c>
      <c r="D24" s="664">
        <v>104.2</v>
      </c>
      <c r="E24" s="664">
        <v>71.536000000000001</v>
      </c>
      <c r="F24" s="664">
        <v>97.7</v>
      </c>
      <c r="G24" s="664">
        <v>30.6</v>
      </c>
      <c r="H24" s="664">
        <v>13.7</v>
      </c>
      <c r="I24" s="664">
        <v>35.1</v>
      </c>
      <c r="J24" s="664">
        <v>12.4</v>
      </c>
      <c r="S24" s="533"/>
      <c r="T24" s="533"/>
      <c r="U24" s="533"/>
      <c r="V24" s="533"/>
      <c r="W24" s="533"/>
      <c r="X24" s="533"/>
      <c r="Y24" s="533"/>
      <c r="Z24" s="533"/>
      <c r="BQ24" s="192"/>
      <c r="BR24" s="193"/>
      <c r="BS24" s="192"/>
      <c r="BT24" s="193"/>
      <c r="BU24" s="192"/>
      <c r="BV24" s="193"/>
      <c r="BW24" s="192"/>
      <c r="BX24" s="193"/>
      <c r="BY24" s="192"/>
      <c r="BZ24" s="193"/>
      <c r="CA24" s="194"/>
    </row>
    <row r="25" spans="2:79" s="17" customFormat="1" ht="35.1" hidden="1" customHeight="1" x14ac:dyDescent="0.35">
      <c r="B25" s="104">
        <v>42887</v>
      </c>
      <c r="C25" s="492">
        <v>306.20799999999997</v>
      </c>
      <c r="D25" s="665">
        <v>102.3</v>
      </c>
      <c r="E25" s="665">
        <v>45.423999999999999</v>
      </c>
      <c r="F25" s="665">
        <v>99.6</v>
      </c>
      <c r="G25" s="665">
        <v>18.7</v>
      </c>
      <c r="H25" s="665">
        <v>10.135</v>
      </c>
      <c r="I25" s="665">
        <v>21.012</v>
      </c>
      <c r="J25" s="665">
        <v>9.0370000000000008</v>
      </c>
      <c r="S25" s="533"/>
      <c r="T25" s="533"/>
      <c r="U25" s="533"/>
      <c r="V25" s="533"/>
      <c r="W25" s="533"/>
      <c r="X25" s="533"/>
      <c r="Y25" s="533"/>
      <c r="Z25" s="533"/>
      <c r="BQ25" s="192"/>
      <c r="BR25" s="193"/>
      <c r="BS25" s="192"/>
      <c r="BT25" s="193"/>
      <c r="BU25" s="192"/>
      <c r="BV25" s="193"/>
      <c r="BW25" s="192"/>
      <c r="BX25" s="193"/>
      <c r="BY25" s="192"/>
      <c r="BZ25" s="193"/>
      <c r="CA25" s="194"/>
    </row>
    <row r="26" spans="2:79" s="17" customFormat="1" ht="35.1" hidden="1" customHeight="1" x14ac:dyDescent="0.35">
      <c r="B26" s="103">
        <v>42917</v>
      </c>
      <c r="C26" s="493">
        <v>420.96799999999996</v>
      </c>
      <c r="D26" s="664">
        <v>145.6</v>
      </c>
      <c r="E26" s="664">
        <v>109</v>
      </c>
      <c r="F26" s="664">
        <v>101.7</v>
      </c>
      <c r="G26" s="664">
        <v>20.8</v>
      </c>
      <c r="H26" s="664">
        <v>13.167999999999999</v>
      </c>
      <c r="I26" s="664">
        <v>22</v>
      </c>
      <c r="J26" s="664">
        <v>8.6999999999999993</v>
      </c>
      <c r="S26" s="533"/>
      <c r="T26" s="533"/>
      <c r="U26" s="533"/>
      <c r="V26" s="533"/>
      <c r="W26" s="533"/>
      <c r="X26" s="533"/>
      <c r="Y26" s="533"/>
      <c r="Z26" s="533"/>
      <c r="BQ26" s="192"/>
      <c r="BR26" s="193"/>
      <c r="BS26" s="192"/>
      <c r="BT26" s="193"/>
      <c r="BU26" s="192"/>
      <c r="BV26" s="193"/>
      <c r="BW26" s="192"/>
      <c r="BX26" s="193"/>
      <c r="BY26" s="192"/>
      <c r="BZ26" s="193"/>
      <c r="CA26" s="194"/>
    </row>
    <row r="27" spans="2:79" s="17" customFormat="1" ht="35.1" hidden="1" customHeight="1" x14ac:dyDescent="0.35">
      <c r="B27" s="104">
        <v>42948</v>
      </c>
      <c r="C27" s="492">
        <v>548.48199999999997</v>
      </c>
      <c r="D27" s="665">
        <v>181.3</v>
      </c>
      <c r="E27" s="665">
        <v>131.572</v>
      </c>
      <c r="F27" s="665">
        <v>151.5</v>
      </c>
      <c r="G27" s="665">
        <v>34.350999999999999</v>
      </c>
      <c r="H27" s="665">
        <v>13.51</v>
      </c>
      <c r="I27" s="665">
        <v>26.9</v>
      </c>
      <c r="J27" s="665">
        <v>9.3490000000000002</v>
      </c>
      <c r="S27" s="533"/>
      <c r="T27" s="533"/>
      <c r="U27" s="533"/>
      <c r="V27" s="533"/>
      <c r="W27" s="533"/>
      <c r="X27" s="533"/>
      <c r="Y27" s="533"/>
      <c r="Z27" s="533"/>
      <c r="BQ27" s="192"/>
      <c r="BR27" s="193"/>
      <c r="BS27" s="192"/>
      <c r="BT27" s="193"/>
      <c r="BU27" s="192"/>
      <c r="BV27" s="193"/>
      <c r="BW27" s="192"/>
      <c r="BX27" s="193"/>
      <c r="BY27" s="192"/>
      <c r="BZ27" s="193"/>
      <c r="CA27" s="194"/>
    </row>
    <row r="28" spans="2:79" s="17" customFormat="1" ht="35.1" hidden="1" customHeight="1" x14ac:dyDescent="0.35">
      <c r="B28" s="103">
        <v>42979</v>
      </c>
      <c r="C28" s="493">
        <v>469.41899999999998</v>
      </c>
      <c r="D28" s="664">
        <v>172.381</v>
      </c>
      <c r="E28" s="664">
        <v>100.68300000000001</v>
      </c>
      <c r="F28" s="664">
        <v>114.43600000000001</v>
      </c>
      <c r="G28" s="664">
        <v>32.231000000000002</v>
      </c>
      <c r="H28" s="664">
        <v>9.4659999999999993</v>
      </c>
      <c r="I28" s="664">
        <v>28.92</v>
      </c>
      <c r="J28" s="664">
        <v>11.302</v>
      </c>
      <c r="S28" s="533"/>
      <c r="T28" s="533"/>
      <c r="U28" s="533"/>
      <c r="V28" s="533"/>
      <c r="W28" s="533"/>
      <c r="X28" s="533"/>
      <c r="Y28" s="533"/>
      <c r="Z28" s="533"/>
      <c r="BQ28" s="192"/>
      <c r="BR28" s="193"/>
      <c r="BS28" s="192"/>
      <c r="BT28" s="193"/>
      <c r="BU28" s="192"/>
      <c r="BV28" s="193"/>
      <c r="BW28" s="192"/>
      <c r="BX28" s="193"/>
      <c r="BY28" s="192"/>
      <c r="BZ28" s="193"/>
      <c r="CA28" s="194"/>
    </row>
    <row r="29" spans="2:79" s="17" customFormat="1" ht="35.1" hidden="1" customHeight="1" x14ac:dyDescent="0.35">
      <c r="B29" s="104">
        <v>43009</v>
      </c>
      <c r="C29" s="492">
        <v>340.02200000000005</v>
      </c>
      <c r="D29" s="665">
        <v>94.668000000000006</v>
      </c>
      <c r="E29" s="665">
        <v>61.119</v>
      </c>
      <c r="F29" s="665">
        <v>81.756</v>
      </c>
      <c r="G29" s="665">
        <v>40.712000000000003</v>
      </c>
      <c r="H29" s="665">
        <v>13.317</v>
      </c>
      <c r="I29" s="665">
        <v>35.97</v>
      </c>
      <c r="J29" s="665">
        <v>12.48</v>
      </c>
      <c r="S29" s="533"/>
      <c r="T29" s="533"/>
      <c r="U29" s="533"/>
      <c r="V29" s="533"/>
      <c r="W29" s="533"/>
      <c r="X29" s="533"/>
      <c r="Y29" s="533"/>
      <c r="Z29" s="533"/>
      <c r="BQ29" s="192"/>
      <c r="BR29" s="193"/>
      <c r="BS29" s="192"/>
      <c r="BT29" s="193"/>
      <c r="BU29" s="192"/>
      <c r="BV29" s="193"/>
      <c r="BW29" s="192"/>
      <c r="BX29" s="193"/>
      <c r="BY29" s="192"/>
      <c r="BZ29" s="193"/>
      <c r="CA29" s="194"/>
    </row>
    <row r="30" spans="2:79" s="17" customFormat="1" ht="35.1" hidden="1" customHeight="1" x14ac:dyDescent="0.35">
      <c r="B30" s="103">
        <v>43040</v>
      </c>
      <c r="C30" s="493">
        <v>330.56099999999998</v>
      </c>
      <c r="D30" s="664">
        <v>87.135000000000005</v>
      </c>
      <c r="E30" s="664">
        <v>60.003999999999998</v>
      </c>
      <c r="F30" s="664">
        <v>80.156000000000006</v>
      </c>
      <c r="G30" s="664">
        <v>46.26</v>
      </c>
      <c r="H30" s="664">
        <v>14.75</v>
      </c>
      <c r="I30" s="664">
        <v>30.837</v>
      </c>
      <c r="J30" s="664">
        <v>11.419</v>
      </c>
      <c r="S30" s="533"/>
      <c r="T30" s="533"/>
      <c r="U30" s="533"/>
      <c r="V30" s="533"/>
      <c r="W30" s="533"/>
      <c r="X30" s="533"/>
      <c r="Y30" s="533"/>
      <c r="Z30" s="533"/>
      <c r="BQ30" s="192"/>
      <c r="BR30" s="193"/>
      <c r="BS30" s="192"/>
      <c r="BT30" s="193"/>
      <c r="BU30" s="192"/>
      <c r="BV30" s="193"/>
      <c r="BW30" s="192"/>
      <c r="BX30" s="193"/>
      <c r="BY30" s="192"/>
      <c r="BZ30" s="193"/>
      <c r="CA30" s="194"/>
    </row>
    <row r="31" spans="2:79" s="17" customFormat="1" ht="35.1" hidden="1" customHeight="1" x14ac:dyDescent="0.35">
      <c r="B31" s="104">
        <v>43070</v>
      </c>
      <c r="C31" s="492">
        <v>319.10200000000003</v>
      </c>
      <c r="D31" s="665">
        <v>88.634</v>
      </c>
      <c r="E31" s="665">
        <v>62.194000000000003</v>
      </c>
      <c r="F31" s="665">
        <v>82.242999999999995</v>
      </c>
      <c r="G31" s="665">
        <v>34.438000000000002</v>
      </c>
      <c r="H31" s="665">
        <v>10.023</v>
      </c>
      <c r="I31" s="665">
        <v>32.009</v>
      </c>
      <c r="J31" s="665">
        <v>9.5609999999999999</v>
      </c>
      <c r="S31" s="533"/>
      <c r="T31" s="533"/>
      <c r="U31" s="533"/>
      <c r="V31" s="533"/>
      <c r="W31" s="533"/>
      <c r="X31" s="533"/>
      <c r="Y31" s="533"/>
      <c r="Z31" s="533"/>
      <c r="BQ31" s="192"/>
      <c r="BR31" s="193"/>
      <c r="BS31" s="192"/>
      <c r="BT31" s="193"/>
      <c r="BU31" s="192"/>
      <c r="BV31" s="193"/>
      <c r="BW31" s="192"/>
      <c r="BX31" s="193"/>
      <c r="BY31" s="192"/>
      <c r="BZ31" s="193"/>
      <c r="CA31" s="194"/>
    </row>
    <row r="32" spans="2:79" s="102" customFormat="1" ht="35.1" hidden="1" customHeight="1" x14ac:dyDescent="0.35">
      <c r="B32" s="164">
        <v>2018</v>
      </c>
      <c r="C32" s="494"/>
      <c r="D32" s="663"/>
      <c r="E32" s="663"/>
      <c r="F32" s="663"/>
      <c r="G32" s="663"/>
      <c r="H32" s="663"/>
      <c r="I32" s="663"/>
      <c r="J32" s="663"/>
      <c r="S32" s="533"/>
      <c r="T32" s="533"/>
      <c r="U32" s="533"/>
      <c r="V32" s="533"/>
      <c r="W32" s="533"/>
      <c r="X32" s="533"/>
      <c r="Y32" s="533"/>
      <c r="Z32" s="533"/>
      <c r="BQ32" s="195"/>
      <c r="BR32" s="196"/>
      <c r="BS32" s="195"/>
      <c r="BT32" s="196"/>
      <c r="BU32" s="195"/>
      <c r="BV32" s="196"/>
      <c r="BW32" s="195"/>
      <c r="BX32" s="196"/>
      <c r="BY32" s="195"/>
      <c r="BZ32" s="196"/>
      <c r="CA32" s="199"/>
    </row>
    <row r="33" spans="2:79" s="17" customFormat="1" ht="35.1" hidden="1" customHeight="1" x14ac:dyDescent="0.35">
      <c r="B33" s="103">
        <v>43101</v>
      </c>
      <c r="C33" s="493">
        <v>407.72566819428204</v>
      </c>
      <c r="D33" s="664">
        <v>135.76971672916972</v>
      </c>
      <c r="E33" s="664">
        <v>82.967717939872614</v>
      </c>
      <c r="F33" s="664">
        <v>115.39016479650275</v>
      </c>
      <c r="G33" s="664">
        <v>31.06849780292864</v>
      </c>
      <c r="H33" s="664">
        <v>9.144515435799315</v>
      </c>
      <c r="I33" s="664">
        <v>24.811522460294036</v>
      </c>
      <c r="J33" s="664">
        <v>8.573533029714973</v>
      </c>
      <c r="S33" s="533"/>
      <c r="T33" s="533"/>
      <c r="U33" s="533"/>
      <c r="V33" s="533"/>
      <c r="W33" s="533"/>
      <c r="X33" s="533"/>
      <c r="Y33" s="533"/>
      <c r="Z33" s="533"/>
      <c r="BQ33" s="192"/>
      <c r="BR33" s="193"/>
      <c r="BS33" s="192"/>
      <c r="BT33" s="193"/>
      <c r="BU33" s="192"/>
      <c r="BV33" s="193"/>
      <c r="BW33" s="192"/>
      <c r="BX33" s="193"/>
      <c r="BY33" s="192"/>
      <c r="BZ33" s="193"/>
      <c r="CA33" s="194"/>
    </row>
    <row r="34" spans="2:79" s="17" customFormat="1" ht="35.1" hidden="1" customHeight="1" x14ac:dyDescent="0.35">
      <c r="B34" s="104">
        <v>43133</v>
      </c>
      <c r="C34" s="492">
        <v>293.92818579322704</v>
      </c>
      <c r="D34" s="665">
        <v>84.626623705630493</v>
      </c>
      <c r="E34" s="665">
        <v>60.01140442858987</v>
      </c>
      <c r="F34" s="665">
        <v>80.988436882203686</v>
      </c>
      <c r="G34" s="665">
        <v>26.307996862555083</v>
      </c>
      <c r="H34" s="665">
        <v>8.214481339596075</v>
      </c>
      <c r="I34" s="665">
        <v>26.802072980286557</v>
      </c>
      <c r="J34" s="665">
        <v>6.9771695943652894</v>
      </c>
      <c r="S34" s="533"/>
      <c r="T34" s="533"/>
      <c r="U34" s="533"/>
      <c r="V34" s="533"/>
      <c r="W34" s="533"/>
      <c r="X34" s="533"/>
      <c r="Y34" s="533"/>
      <c r="Z34" s="533"/>
      <c r="BQ34" s="192"/>
      <c r="BR34" s="193"/>
      <c r="BS34" s="192"/>
      <c r="BT34" s="193"/>
      <c r="BU34" s="192"/>
      <c r="BV34" s="193"/>
      <c r="BW34" s="192"/>
      <c r="BX34" s="193"/>
      <c r="BY34" s="192"/>
      <c r="BZ34" s="193"/>
      <c r="CA34" s="194"/>
    </row>
    <row r="35" spans="2:79" s="17" customFormat="1" ht="35.1" hidden="1" customHeight="1" x14ac:dyDescent="0.35">
      <c r="B35" s="103">
        <v>43165</v>
      </c>
      <c r="C35" s="493">
        <v>433.64003185213306</v>
      </c>
      <c r="D35" s="664">
        <v>103.66282050863164</v>
      </c>
      <c r="E35" s="664">
        <v>118.66496907371766</v>
      </c>
      <c r="F35" s="664">
        <v>104.19109286031789</v>
      </c>
      <c r="G35" s="664">
        <v>48.374490361111178</v>
      </c>
      <c r="H35" s="664">
        <v>15.611711462933652</v>
      </c>
      <c r="I35" s="664">
        <v>32.335845666701353</v>
      </c>
      <c r="J35" s="664">
        <v>10.799101918719707</v>
      </c>
      <c r="S35" s="533"/>
      <c r="T35" s="533"/>
      <c r="U35" s="533"/>
      <c r="V35" s="533"/>
      <c r="W35" s="533"/>
      <c r="X35" s="533"/>
      <c r="Y35" s="533"/>
      <c r="Z35" s="533"/>
      <c r="BQ35" s="192"/>
      <c r="BR35" s="193"/>
      <c r="BS35" s="192"/>
      <c r="BT35" s="193"/>
      <c r="BU35" s="192"/>
      <c r="BV35" s="193"/>
      <c r="BW35" s="192"/>
      <c r="BX35" s="193"/>
      <c r="BY35" s="192"/>
      <c r="BZ35" s="193"/>
      <c r="CA35" s="194"/>
    </row>
    <row r="36" spans="2:79" s="17" customFormat="1" ht="35.1" hidden="1" customHeight="1" x14ac:dyDescent="0.35">
      <c r="B36" s="104">
        <v>43197</v>
      </c>
      <c r="C36" s="492">
        <v>457.87031067236404</v>
      </c>
      <c r="D36" s="665">
        <v>116.13884600168716</v>
      </c>
      <c r="E36" s="665">
        <v>89.064902314408684</v>
      </c>
      <c r="F36" s="665">
        <v>112.62920562312094</v>
      </c>
      <c r="G36" s="665">
        <v>60.314314445980955</v>
      </c>
      <c r="H36" s="665">
        <v>16.379009639913292</v>
      </c>
      <c r="I36" s="665">
        <v>48.332544821954492</v>
      </c>
      <c r="J36" s="665">
        <v>15.011487825298509</v>
      </c>
      <c r="S36" s="533"/>
      <c r="T36" s="533"/>
      <c r="U36" s="533"/>
      <c r="V36" s="533"/>
      <c r="W36" s="533"/>
      <c r="X36" s="533"/>
      <c r="Y36" s="533"/>
      <c r="Z36" s="533"/>
      <c r="BQ36" s="192"/>
      <c r="BR36" s="193"/>
      <c r="BS36" s="192"/>
      <c r="BT36" s="193"/>
      <c r="BU36" s="192"/>
      <c r="BV36" s="193"/>
      <c r="BW36" s="192"/>
      <c r="BX36" s="193"/>
      <c r="BY36" s="192"/>
      <c r="BZ36" s="193"/>
      <c r="CA36" s="194"/>
    </row>
    <row r="37" spans="2:79" s="17" customFormat="1" ht="35.1" hidden="1" customHeight="1" x14ac:dyDescent="0.35">
      <c r="B37" s="103">
        <v>43229</v>
      </c>
      <c r="C37" s="493">
        <v>356.92920535032079</v>
      </c>
      <c r="D37" s="664">
        <v>88.613398322529861</v>
      </c>
      <c r="E37" s="664">
        <v>64.359519712554913</v>
      </c>
      <c r="F37" s="664">
        <v>94.298082702616227</v>
      </c>
      <c r="G37" s="664">
        <v>44.660955333033662</v>
      </c>
      <c r="H37" s="664">
        <v>14.635982326031082</v>
      </c>
      <c r="I37" s="664">
        <v>36.744157852971561</v>
      </c>
      <c r="J37" s="664">
        <v>13.617109100583484</v>
      </c>
      <c r="S37" s="533"/>
      <c r="T37" s="533"/>
      <c r="U37" s="533"/>
      <c r="V37" s="533"/>
      <c r="W37" s="533"/>
      <c r="X37" s="533"/>
      <c r="Y37" s="533"/>
      <c r="Z37" s="533"/>
      <c r="BQ37" s="192"/>
      <c r="BR37" s="193"/>
      <c r="BS37" s="192"/>
      <c r="BT37" s="193"/>
      <c r="BU37" s="192"/>
      <c r="BV37" s="193"/>
      <c r="BW37" s="192"/>
      <c r="BX37" s="193"/>
      <c r="BY37" s="192"/>
      <c r="BZ37" s="193"/>
      <c r="CA37" s="194"/>
    </row>
    <row r="38" spans="2:79" s="17" customFormat="1" ht="35.1" hidden="1" customHeight="1" x14ac:dyDescent="0.35">
      <c r="B38" s="104">
        <v>43261</v>
      </c>
      <c r="C38" s="492">
        <v>359.9457515890947</v>
      </c>
      <c r="D38" s="665">
        <v>120.63879120807191</v>
      </c>
      <c r="E38" s="665">
        <v>66.863642215123804</v>
      </c>
      <c r="F38" s="665">
        <v>100.74941570729149</v>
      </c>
      <c r="G38" s="665">
        <v>24.46610735624607</v>
      </c>
      <c r="H38" s="665">
        <v>13.086043965066992</v>
      </c>
      <c r="I38" s="665">
        <v>24.341745149201621</v>
      </c>
      <c r="J38" s="665">
        <v>9.8000059880928276</v>
      </c>
      <c r="S38" s="533"/>
      <c r="T38" s="533"/>
      <c r="U38" s="533"/>
      <c r="V38" s="533"/>
      <c r="W38" s="533"/>
      <c r="X38" s="533"/>
      <c r="Y38" s="533"/>
      <c r="Z38" s="533"/>
      <c r="BQ38" s="192"/>
      <c r="BR38" s="193"/>
      <c r="BS38" s="192"/>
      <c r="BT38" s="193"/>
      <c r="BU38" s="192"/>
      <c r="BV38" s="193"/>
      <c r="BW38" s="192"/>
      <c r="BX38" s="193"/>
      <c r="BY38" s="192"/>
      <c r="BZ38" s="193"/>
      <c r="CA38" s="194"/>
    </row>
    <row r="39" spans="2:79" s="17" customFormat="1" ht="35.1" hidden="1" customHeight="1" x14ac:dyDescent="0.35">
      <c r="B39" s="103">
        <v>43293</v>
      </c>
      <c r="C39" s="493">
        <v>484.28161007729375</v>
      </c>
      <c r="D39" s="664">
        <v>152.54710219481902</v>
      </c>
      <c r="E39" s="664">
        <v>132.84008356406051</v>
      </c>
      <c r="F39" s="664">
        <v>117.41750357865004</v>
      </c>
      <c r="G39" s="664">
        <v>26.208697625988549</v>
      </c>
      <c r="H39" s="664">
        <v>15.109764898073465</v>
      </c>
      <c r="I39" s="664">
        <v>27.912117695747838</v>
      </c>
      <c r="J39" s="664">
        <v>12.246340519954359</v>
      </c>
      <c r="S39" s="533"/>
      <c r="T39" s="533"/>
      <c r="U39" s="533"/>
      <c r="V39" s="533"/>
      <c r="W39" s="533"/>
      <c r="X39" s="533"/>
      <c r="Y39" s="533"/>
      <c r="Z39" s="533"/>
      <c r="BQ39" s="192"/>
      <c r="BR39" s="193"/>
      <c r="BS39" s="192"/>
      <c r="BT39" s="193"/>
      <c r="BU39" s="192"/>
      <c r="BV39" s="193"/>
      <c r="BW39" s="192"/>
      <c r="BX39" s="193"/>
      <c r="BY39" s="192"/>
      <c r="BZ39" s="193"/>
      <c r="CA39" s="194"/>
    </row>
    <row r="40" spans="2:79" s="17" customFormat="1" ht="35.1" hidden="1" customHeight="1" x14ac:dyDescent="0.35">
      <c r="B40" s="104">
        <v>43325</v>
      </c>
      <c r="C40" s="492">
        <v>638.81175700044503</v>
      </c>
      <c r="D40" s="665">
        <v>223.24253893059037</v>
      </c>
      <c r="E40" s="665">
        <v>143.01165160818317</v>
      </c>
      <c r="F40" s="665">
        <v>174.42987849505113</v>
      </c>
      <c r="G40" s="665">
        <v>34.140848805535633</v>
      </c>
      <c r="H40" s="665">
        <v>14.593813692810421</v>
      </c>
      <c r="I40" s="665">
        <v>38.079990780067149</v>
      </c>
      <c r="J40" s="665">
        <v>11.313034688207125</v>
      </c>
      <c r="S40" s="533"/>
      <c r="T40" s="533"/>
      <c r="U40" s="533"/>
      <c r="V40" s="533"/>
      <c r="W40" s="533"/>
      <c r="X40" s="533"/>
      <c r="Y40" s="533"/>
      <c r="Z40" s="533"/>
      <c r="BQ40" s="192"/>
      <c r="BR40" s="193"/>
      <c r="BS40" s="192"/>
      <c r="BT40" s="193"/>
      <c r="BU40" s="192"/>
      <c r="BV40" s="193"/>
      <c r="BW40" s="192"/>
      <c r="BX40" s="193"/>
      <c r="BY40" s="192"/>
      <c r="BZ40" s="193"/>
      <c r="CA40" s="194"/>
    </row>
    <row r="41" spans="2:79" s="17" customFormat="1" ht="35.1" hidden="1" customHeight="1" x14ac:dyDescent="0.35">
      <c r="B41" s="103">
        <v>43357</v>
      </c>
      <c r="C41" s="493">
        <v>407.17219518269292</v>
      </c>
      <c r="D41" s="664">
        <v>141.00498983640742</v>
      </c>
      <c r="E41" s="664">
        <v>77.984437626668665</v>
      </c>
      <c r="F41" s="664">
        <v>100.64457604146037</v>
      </c>
      <c r="G41" s="664">
        <v>32.532893657059226</v>
      </c>
      <c r="H41" s="664">
        <v>9.8343844560840612</v>
      </c>
      <c r="I41" s="664">
        <v>33.076866065083301</v>
      </c>
      <c r="J41" s="664">
        <v>12.094047499929907</v>
      </c>
      <c r="S41" s="533"/>
      <c r="T41" s="533"/>
      <c r="U41" s="533"/>
      <c r="V41" s="533"/>
      <c r="W41" s="533"/>
      <c r="X41" s="533"/>
      <c r="Y41" s="533"/>
      <c r="Z41" s="533"/>
      <c r="BQ41" s="192"/>
      <c r="BR41" s="193"/>
      <c r="BS41" s="192"/>
      <c r="BT41" s="193"/>
      <c r="BU41" s="192"/>
      <c r="BV41" s="193"/>
      <c r="BW41" s="192"/>
      <c r="BX41" s="193"/>
      <c r="BY41" s="192"/>
      <c r="BZ41" s="193"/>
      <c r="CA41" s="194"/>
    </row>
    <row r="42" spans="2:79" s="17" customFormat="1" ht="35.1" hidden="1" customHeight="1" x14ac:dyDescent="0.35">
      <c r="B42" s="104">
        <v>43389</v>
      </c>
      <c r="C42" s="492">
        <v>372.88948306176513</v>
      </c>
      <c r="D42" s="665">
        <v>98.807293048614383</v>
      </c>
      <c r="E42" s="665">
        <v>64.781553605304779</v>
      </c>
      <c r="F42" s="665">
        <v>84.243276986823716</v>
      </c>
      <c r="G42" s="665">
        <v>54.581811862227745</v>
      </c>
      <c r="H42" s="665">
        <v>17.48979159247687</v>
      </c>
      <c r="I42" s="665">
        <v>35.275316282976974</v>
      </c>
      <c r="J42" s="665">
        <v>17.710439683340645</v>
      </c>
      <c r="S42" s="533"/>
      <c r="T42" s="533"/>
      <c r="U42" s="533"/>
      <c r="V42" s="533"/>
      <c r="W42" s="533"/>
      <c r="X42" s="533"/>
      <c r="Y42" s="533"/>
      <c r="Z42" s="533"/>
      <c r="BQ42" s="192"/>
      <c r="BR42" s="193"/>
      <c r="BS42" s="192"/>
      <c r="BT42" s="193"/>
      <c r="BU42" s="192"/>
      <c r="BV42" s="193"/>
      <c r="BW42" s="192"/>
      <c r="BX42" s="193"/>
      <c r="BY42" s="192"/>
      <c r="BZ42" s="193"/>
      <c r="CA42" s="194"/>
    </row>
    <row r="43" spans="2:79" s="17" customFormat="1" ht="35.1" hidden="1" customHeight="1" x14ac:dyDescent="0.35">
      <c r="B43" s="103">
        <v>43421</v>
      </c>
      <c r="C43" s="493">
        <v>368.30246608627277</v>
      </c>
      <c r="D43" s="664">
        <v>85.527509238380162</v>
      </c>
      <c r="E43" s="664">
        <v>57.879140866377433</v>
      </c>
      <c r="F43" s="664">
        <v>80.189811105656759</v>
      </c>
      <c r="G43" s="664">
        <v>78.499293696374863</v>
      </c>
      <c r="H43" s="664">
        <v>16.87739880381563</v>
      </c>
      <c r="I43" s="664">
        <v>34.543239647949903</v>
      </c>
      <c r="J43" s="664">
        <v>14.786072727718015</v>
      </c>
      <c r="S43" s="533"/>
      <c r="T43" s="533"/>
      <c r="U43" s="533"/>
      <c r="V43" s="533"/>
      <c r="W43" s="533"/>
      <c r="X43" s="533"/>
      <c r="Y43" s="533"/>
      <c r="Z43" s="533"/>
      <c r="BQ43" s="192"/>
      <c r="BR43" s="193"/>
      <c r="BS43" s="192"/>
      <c r="BT43" s="193"/>
      <c r="BU43" s="192"/>
      <c r="BV43" s="193"/>
      <c r="BW43" s="192"/>
      <c r="BX43" s="193"/>
      <c r="BY43" s="192"/>
      <c r="BZ43" s="193"/>
      <c r="CA43" s="194"/>
    </row>
    <row r="44" spans="2:79" s="17" customFormat="1" ht="35.1" hidden="1" customHeight="1" x14ac:dyDescent="0.35">
      <c r="B44" s="104">
        <v>43453</v>
      </c>
      <c r="C44" s="492">
        <v>340.6717504574745</v>
      </c>
      <c r="D44" s="665">
        <v>91.535978280692248</v>
      </c>
      <c r="E44" s="665">
        <v>65.589607169767604</v>
      </c>
      <c r="F44" s="665">
        <v>79.648455276762419</v>
      </c>
      <c r="G44" s="665">
        <v>46.455861626513141</v>
      </c>
      <c r="H44" s="665">
        <v>12.466919308135299</v>
      </c>
      <c r="I44" s="665">
        <v>34.087891429680894</v>
      </c>
      <c r="J44" s="665">
        <v>10.887037365922922</v>
      </c>
      <c r="S44" s="533"/>
      <c r="T44" s="533"/>
      <c r="U44" s="533"/>
      <c r="V44" s="533"/>
      <c r="W44" s="533"/>
      <c r="X44" s="533"/>
      <c r="Y44" s="533"/>
      <c r="Z44" s="533"/>
      <c r="BQ44" s="192"/>
      <c r="BR44" s="193"/>
      <c r="BS44" s="192"/>
      <c r="BT44" s="193"/>
      <c r="BU44" s="192"/>
      <c r="BV44" s="193"/>
      <c r="BW44" s="192"/>
      <c r="BX44" s="193"/>
      <c r="BY44" s="192"/>
      <c r="BZ44" s="193"/>
      <c r="CA44" s="194"/>
    </row>
    <row r="45" spans="2:79" s="102" customFormat="1" ht="35.1" hidden="1" customHeight="1" x14ac:dyDescent="0.35">
      <c r="B45" s="164">
        <v>2019</v>
      </c>
      <c r="C45" s="494"/>
      <c r="D45" s="663"/>
      <c r="E45" s="663"/>
      <c r="F45" s="663"/>
      <c r="G45" s="663"/>
      <c r="H45" s="663"/>
      <c r="I45" s="663"/>
      <c r="J45" s="663"/>
      <c r="S45" s="533"/>
      <c r="T45" s="533"/>
      <c r="U45" s="533"/>
      <c r="V45" s="533"/>
      <c r="W45" s="533"/>
      <c r="X45" s="533"/>
      <c r="Y45" s="533"/>
      <c r="Z45" s="533"/>
      <c r="BQ45" s="195"/>
      <c r="BR45" s="196"/>
      <c r="BS45" s="195"/>
      <c r="BT45" s="196"/>
      <c r="BU45" s="195"/>
      <c r="BV45" s="196"/>
      <c r="BW45" s="195"/>
      <c r="BX45" s="196"/>
      <c r="BY45" s="195"/>
      <c r="BZ45" s="196"/>
      <c r="CA45" s="199"/>
    </row>
    <row r="46" spans="2:79" s="17" customFormat="1" ht="35.1" hidden="1" customHeight="1" x14ac:dyDescent="0.35">
      <c r="B46" s="103">
        <v>43466</v>
      </c>
      <c r="C46" s="493">
        <v>427.05485316597276</v>
      </c>
      <c r="D46" s="664">
        <v>142.04876705297843</v>
      </c>
      <c r="E46" s="664">
        <v>79.324504095288262</v>
      </c>
      <c r="F46" s="664">
        <v>107.95149009846844</v>
      </c>
      <c r="G46" s="664">
        <v>47.161924201672015</v>
      </c>
      <c r="H46" s="664">
        <v>11.347523937402187</v>
      </c>
      <c r="I46" s="664">
        <v>29.319754187622294</v>
      </c>
      <c r="J46" s="664">
        <v>9.9008895925411551</v>
      </c>
      <c r="S46" s="533"/>
      <c r="T46" s="533"/>
      <c r="U46" s="533"/>
      <c r="V46" s="533"/>
      <c r="W46" s="533"/>
      <c r="X46" s="533"/>
      <c r="Y46" s="533"/>
      <c r="Z46" s="533"/>
      <c r="BQ46" s="192"/>
      <c r="BR46" s="193"/>
      <c r="BS46" s="192"/>
      <c r="BT46" s="193"/>
      <c r="BU46" s="192"/>
      <c r="BV46" s="193"/>
      <c r="BW46" s="192"/>
      <c r="BX46" s="193"/>
      <c r="BY46" s="192"/>
      <c r="BZ46" s="193"/>
      <c r="CA46" s="194"/>
    </row>
    <row r="47" spans="2:79" s="17" customFormat="1" ht="35.1" hidden="1" customHeight="1" x14ac:dyDescent="0.35">
      <c r="B47" s="104">
        <v>43498</v>
      </c>
      <c r="C47" s="492">
        <v>315.86471375053185</v>
      </c>
      <c r="D47" s="665">
        <v>86.759779601031539</v>
      </c>
      <c r="E47" s="665">
        <v>51.564827509150824</v>
      </c>
      <c r="F47" s="665">
        <v>82.016254867641493</v>
      </c>
      <c r="G47" s="665">
        <v>42.594234555659455</v>
      </c>
      <c r="H47" s="665">
        <v>11.116782458800399</v>
      </c>
      <c r="I47" s="665">
        <v>32.724954464536054</v>
      </c>
      <c r="J47" s="665">
        <v>9.0878802937120753</v>
      </c>
      <c r="S47" s="533"/>
      <c r="T47" s="533"/>
      <c r="U47" s="533"/>
      <c r="V47" s="533"/>
      <c r="W47" s="533"/>
      <c r="X47" s="533"/>
      <c r="Y47" s="533"/>
      <c r="Z47" s="533"/>
      <c r="BQ47" s="192"/>
      <c r="BR47" s="193"/>
      <c r="BS47" s="192"/>
      <c r="BT47" s="193"/>
      <c r="BU47" s="192"/>
      <c r="BV47" s="193"/>
      <c r="BW47" s="192"/>
      <c r="BX47" s="193"/>
      <c r="BY47" s="192"/>
      <c r="BZ47" s="193"/>
      <c r="CA47" s="194"/>
    </row>
    <row r="48" spans="2:79" s="17" customFormat="1" ht="35.1" hidden="1" customHeight="1" x14ac:dyDescent="0.35">
      <c r="B48" s="103">
        <v>43530</v>
      </c>
      <c r="C48" s="493">
        <v>403.87083908268346</v>
      </c>
      <c r="D48" s="664">
        <v>99.877250198870655</v>
      </c>
      <c r="E48" s="664">
        <v>73.200502998293771</v>
      </c>
      <c r="F48" s="664">
        <v>92.078285611345919</v>
      </c>
      <c r="G48" s="664">
        <v>69.242549494072065</v>
      </c>
      <c r="H48" s="664">
        <v>18.046814195938754</v>
      </c>
      <c r="I48" s="664">
        <v>36.716939233508022</v>
      </c>
      <c r="J48" s="664">
        <v>14.708497350654277</v>
      </c>
      <c r="S48" s="533"/>
      <c r="T48" s="533"/>
      <c r="U48" s="533"/>
      <c r="V48" s="533"/>
      <c r="W48" s="533"/>
      <c r="X48" s="533"/>
      <c r="Y48" s="533"/>
      <c r="Z48" s="533"/>
      <c r="BQ48" s="192"/>
      <c r="BR48" s="193"/>
      <c r="BS48" s="192"/>
      <c r="BT48" s="193"/>
      <c r="BU48" s="192"/>
      <c r="BV48" s="193"/>
      <c r="BW48" s="192"/>
      <c r="BX48" s="193"/>
      <c r="BY48" s="192"/>
      <c r="BZ48" s="193"/>
      <c r="CA48" s="194"/>
    </row>
    <row r="49" spans="2:79" s="17" customFormat="1" ht="35.1" hidden="1" customHeight="1" x14ac:dyDescent="0.35">
      <c r="B49" s="104">
        <v>43562</v>
      </c>
      <c r="C49" s="492">
        <v>486.22636958707085</v>
      </c>
      <c r="D49" s="665">
        <v>117.43158804249673</v>
      </c>
      <c r="E49" s="665">
        <v>85.807695655008345</v>
      </c>
      <c r="F49" s="665">
        <v>117.51628105144083</v>
      </c>
      <c r="G49" s="665">
        <v>86.788181582447407</v>
      </c>
      <c r="H49" s="665">
        <v>18.559331716063543</v>
      </c>
      <c r="I49" s="665">
        <v>42.719925443470366</v>
      </c>
      <c r="J49" s="665">
        <v>17.403366096143621</v>
      </c>
      <c r="S49" s="533"/>
      <c r="T49" s="533"/>
      <c r="U49" s="533"/>
      <c r="V49" s="533"/>
      <c r="W49" s="533"/>
      <c r="X49" s="533"/>
      <c r="Y49" s="533"/>
      <c r="Z49" s="533"/>
      <c r="BQ49" s="197"/>
      <c r="BR49" s="198"/>
      <c r="BS49" s="197"/>
      <c r="BT49" s="198"/>
      <c r="BU49" s="197"/>
      <c r="BV49" s="198"/>
      <c r="BW49" s="197"/>
      <c r="BX49" s="198"/>
      <c r="BY49" s="197"/>
      <c r="BZ49" s="198"/>
      <c r="CA49" s="200"/>
    </row>
    <row r="50" spans="2:79" s="17" customFormat="1" ht="35.1" hidden="1" customHeight="1" x14ac:dyDescent="0.35">
      <c r="B50" s="103">
        <v>43594</v>
      </c>
      <c r="C50" s="489">
        <v>350.18338991574353</v>
      </c>
      <c r="D50" s="664">
        <v>85.234087159658529</v>
      </c>
      <c r="E50" s="664">
        <v>55.793383180784716</v>
      </c>
      <c r="F50" s="664">
        <v>90.661122538667527</v>
      </c>
      <c r="G50" s="664">
        <v>54.979796087971607</v>
      </c>
      <c r="H50" s="664">
        <v>15.007958652173766</v>
      </c>
      <c r="I50" s="664">
        <v>33.840932383749063</v>
      </c>
      <c r="J50" s="664">
        <v>14.666109912738321</v>
      </c>
      <c r="S50" s="533"/>
      <c r="T50" s="533"/>
      <c r="U50" s="533"/>
      <c r="V50" s="533"/>
      <c r="W50" s="533"/>
      <c r="X50" s="533"/>
      <c r="Y50" s="533"/>
      <c r="Z50" s="533"/>
    </row>
    <row r="51" spans="2:79" s="17" customFormat="1" ht="35.1" hidden="1" customHeight="1" x14ac:dyDescent="0.35">
      <c r="B51" s="104">
        <v>43626</v>
      </c>
      <c r="C51" s="491">
        <v>455.38840999594788</v>
      </c>
      <c r="D51" s="665">
        <v>141.862178884043</v>
      </c>
      <c r="E51" s="665">
        <v>99.004793439078327</v>
      </c>
      <c r="F51" s="665">
        <v>117.60492507942087</v>
      </c>
      <c r="G51" s="665">
        <v>35.552874532304585</v>
      </c>
      <c r="H51" s="665">
        <v>16.167321190511039</v>
      </c>
      <c r="I51" s="665">
        <v>32.035658087962176</v>
      </c>
      <c r="J51" s="665">
        <v>13.160658782627856</v>
      </c>
      <c r="S51" s="533"/>
      <c r="T51" s="533"/>
      <c r="U51" s="533"/>
      <c r="V51" s="533"/>
      <c r="W51" s="533"/>
      <c r="X51" s="533"/>
      <c r="Y51" s="533"/>
      <c r="Z51" s="533"/>
    </row>
    <row r="52" spans="2:79" s="17" customFormat="1" ht="35.1" hidden="1" customHeight="1" x14ac:dyDescent="0.35">
      <c r="B52" s="103">
        <v>43658</v>
      </c>
      <c r="C52" s="489">
        <v>531.81013553942273</v>
      </c>
      <c r="D52" s="664">
        <v>157.48378530082903</v>
      </c>
      <c r="E52" s="664">
        <v>142.96447485449315</v>
      </c>
      <c r="F52" s="664">
        <v>141.14871576292492</v>
      </c>
      <c r="G52" s="664">
        <v>33.274318225142757</v>
      </c>
      <c r="H52" s="664">
        <v>16.650115910802285</v>
      </c>
      <c r="I52" s="664">
        <v>28.336044244788905</v>
      </c>
      <c r="J52" s="664">
        <v>11.952681240441688</v>
      </c>
      <c r="S52" s="533"/>
      <c r="T52" s="533"/>
      <c r="U52" s="533"/>
      <c r="V52" s="533"/>
      <c r="W52" s="533"/>
      <c r="X52" s="533"/>
      <c r="Y52" s="533"/>
      <c r="Z52" s="533"/>
    </row>
    <row r="53" spans="2:79" s="17" customFormat="1" ht="35.1" hidden="1" customHeight="1" x14ac:dyDescent="0.35">
      <c r="B53" s="104">
        <v>43690</v>
      </c>
      <c r="C53" s="491">
        <v>702.20235996044801</v>
      </c>
      <c r="D53" s="665">
        <v>248.454961935553</v>
      </c>
      <c r="E53" s="665">
        <v>152.49642341027607</v>
      </c>
      <c r="F53" s="665">
        <v>182.18127899187073</v>
      </c>
      <c r="G53" s="665">
        <v>44.039595644310808</v>
      </c>
      <c r="H53" s="665">
        <v>15.568787223149352</v>
      </c>
      <c r="I53" s="665">
        <v>46.672683238416511</v>
      </c>
      <c r="J53" s="665">
        <v>12.788629516871545</v>
      </c>
      <c r="S53" s="533"/>
      <c r="T53" s="533"/>
      <c r="U53" s="533"/>
      <c r="V53" s="533"/>
      <c r="W53" s="533"/>
      <c r="X53" s="533"/>
      <c r="Y53" s="533"/>
      <c r="Z53" s="533"/>
    </row>
    <row r="54" spans="2:79" s="17" customFormat="1" ht="35.1" hidden="1" customHeight="1" x14ac:dyDescent="0.35">
      <c r="B54" s="103">
        <v>43722</v>
      </c>
      <c r="C54" s="489">
        <v>434.6139491343713</v>
      </c>
      <c r="D54" s="664">
        <v>132.65670345344503</v>
      </c>
      <c r="E54" s="664">
        <v>81.586414460762612</v>
      </c>
      <c r="F54" s="664">
        <v>110.84758427496176</v>
      </c>
      <c r="G54" s="664">
        <v>46.764863678565519</v>
      </c>
      <c r="H54" s="664">
        <v>14.520557792918472</v>
      </c>
      <c r="I54" s="664">
        <v>31.334003985084991</v>
      </c>
      <c r="J54" s="664">
        <v>16.903821488632865</v>
      </c>
      <c r="S54" s="533"/>
      <c r="T54" s="533"/>
      <c r="U54" s="533"/>
      <c r="V54" s="533"/>
      <c r="W54" s="533"/>
      <c r="X54" s="533"/>
      <c r="Y54" s="533"/>
      <c r="Z54" s="533"/>
    </row>
    <row r="55" spans="2:79" s="17" customFormat="1" ht="35.1" hidden="1" customHeight="1" x14ac:dyDescent="0.35">
      <c r="B55" s="104">
        <v>43754</v>
      </c>
      <c r="C55" s="491">
        <v>428.2774405874394</v>
      </c>
      <c r="D55" s="665">
        <v>101.39793065708622</v>
      </c>
      <c r="E55" s="665">
        <v>66.249017206822103</v>
      </c>
      <c r="F55" s="665">
        <v>96.879198436532207</v>
      </c>
      <c r="G55" s="665">
        <v>78.402823166496589</v>
      </c>
      <c r="H55" s="665">
        <v>16.843583214448458</v>
      </c>
      <c r="I55" s="665">
        <v>49.761468213166779</v>
      </c>
      <c r="J55" s="665">
        <v>18.743419692887045</v>
      </c>
      <c r="S55" s="533"/>
      <c r="T55" s="533"/>
      <c r="U55" s="533"/>
      <c r="V55" s="533"/>
      <c r="W55" s="533"/>
      <c r="X55" s="533"/>
      <c r="Y55" s="533"/>
      <c r="Z55" s="533"/>
    </row>
    <row r="56" spans="2:79" s="17" customFormat="1" ht="35.1" hidden="1" customHeight="1" x14ac:dyDescent="0.35">
      <c r="B56" s="103">
        <v>43786</v>
      </c>
      <c r="C56" s="489">
        <v>426.64807830446637</v>
      </c>
      <c r="D56" s="664">
        <v>90.874650408502973</v>
      </c>
      <c r="E56" s="664">
        <v>66.999441999214397</v>
      </c>
      <c r="F56" s="664">
        <v>90.371833545235248</v>
      </c>
      <c r="G56" s="664">
        <v>95.530183528702509</v>
      </c>
      <c r="H56" s="664">
        <v>21.829394957632211</v>
      </c>
      <c r="I56" s="664">
        <v>38.159321157357546</v>
      </c>
      <c r="J56" s="664">
        <v>22.88325270782147</v>
      </c>
      <c r="S56" s="533"/>
      <c r="T56" s="533"/>
      <c r="U56" s="533"/>
      <c r="V56" s="533"/>
      <c r="W56" s="533"/>
      <c r="X56" s="533"/>
      <c r="Y56" s="533"/>
      <c r="Z56" s="533"/>
    </row>
    <row r="57" spans="2:79" s="17" customFormat="1" ht="35.1" hidden="1" customHeight="1" x14ac:dyDescent="0.35">
      <c r="B57" s="104">
        <v>43818</v>
      </c>
      <c r="C57" s="491">
        <v>398.44273979029333</v>
      </c>
      <c r="D57" s="665">
        <v>101.11415048581661</v>
      </c>
      <c r="E57" s="665">
        <v>71.258175992100192</v>
      </c>
      <c r="F57" s="665">
        <v>103.28402964528856</v>
      </c>
      <c r="G57" s="665">
        <v>54.610041774796969</v>
      </c>
      <c r="H57" s="665">
        <v>15.091754404713445</v>
      </c>
      <c r="I57" s="665">
        <v>38.473774225304176</v>
      </c>
      <c r="J57" s="665">
        <v>14.610813262273417</v>
      </c>
      <c r="S57" s="533"/>
      <c r="T57" s="533"/>
      <c r="U57" s="533"/>
      <c r="V57" s="533"/>
      <c r="W57" s="533"/>
      <c r="X57" s="533"/>
      <c r="Y57" s="533"/>
      <c r="Z57" s="533"/>
    </row>
    <row r="58" spans="2:79" s="102" customFormat="1" ht="35.1" hidden="1" customHeight="1" x14ac:dyDescent="0.35">
      <c r="B58" s="164">
        <v>2020</v>
      </c>
      <c r="C58" s="490"/>
      <c r="D58" s="663"/>
      <c r="E58" s="663"/>
      <c r="F58" s="663"/>
      <c r="G58" s="663"/>
      <c r="H58" s="663"/>
      <c r="I58" s="663"/>
      <c r="J58" s="663"/>
      <c r="S58" s="533"/>
      <c r="T58" s="533"/>
      <c r="U58" s="533"/>
      <c r="V58" s="533"/>
      <c r="W58" s="533"/>
      <c r="X58" s="533"/>
      <c r="Y58" s="533"/>
      <c r="Z58" s="533"/>
    </row>
    <row r="59" spans="2:79" s="17" customFormat="1" ht="35.1" hidden="1" customHeight="1" x14ac:dyDescent="0.35">
      <c r="B59" s="103">
        <v>43831</v>
      </c>
      <c r="C59" s="489">
        <v>478.93519879731866</v>
      </c>
      <c r="D59" s="664">
        <v>139.33369936757731</v>
      </c>
      <c r="E59" s="664">
        <v>108.07192468129058</v>
      </c>
      <c r="F59" s="664">
        <v>122.05265936227157</v>
      </c>
      <c r="G59" s="664">
        <v>52.577673973954973</v>
      </c>
      <c r="H59" s="664">
        <v>12.60054291926299</v>
      </c>
      <c r="I59" s="664">
        <v>32.318671917761499</v>
      </c>
      <c r="J59" s="664">
        <v>11.980026575199751</v>
      </c>
      <c r="S59" s="533"/>
      <c r="T59" s="533"/>
      <c r="U59" s="533"/>
      <c r="V59" s="533"/>
      <c r="W59" s="533"/>
      <c r="X59" s="533"/>
      <c r="Y59" s="533"/>
      <c r="Z59" s="533"/>
    </row>
    <row r="60" spans="2:79" s="17" customFormat="1" ht="35.1" hidden="1" customHeight="1" x14ac:dyDescent="0.35">
      <c r="B60" s="104">
        <v>43863</v>
      </c>
      <c r="C60" s="491">
        <v>363.71180698783678</v>
      </c>
      <c r="D60" s="665">
        <v>97.851350258774872</v>
      </c>
      <c r="E60" s="665">
        <v>73.75941460310915</v>
      </c>
      <c r="F60" s="665">
        <v>89.514988299444582</v>
      </c>
      <c r="G60" s="665">
        <v>51.299075731478013</v>
      </c>
      <c r="H60" s="665">
        <v>12.217903942908116</v>
      </c>
      <c r="I60" s="665">
        <v>29.01067386022379</v>
      </c>
      <c r="J60" s="665">
        <v>10.058400291898273</v>
      </c>
      <c r="S60" s="533"/>
      <c r="T60" s="533"/>
      <c r="U60" s="533"/>
      <c r="V60" s="533"/>
      <c r="W60" s="533"/>
      <c r="X60" s="533"/>
      <c r="Y60" s="533"/>
      <c r="Z60" s="533"/>
    </row>
    <row r="61" spans="2:79" s="17" customFormat="1" ht="35.1" hidden="1" customHeight="1" x14ac:dyDescent="0.35">
      <c r="B61" s="103">
        <v>43895</v>
      </c>
      <c r="C61" s="489">
        <v>155.07912807800923</v>
      </c>
      <c r="D61" s="664">
        <v>34.57635535618585</v>
      </c>
      <c r="E61" s="664">
        <v>32.843095624134534</v>
      </c>
      <c r="F61" s="664">
        <v>36.330137697279284</v>
      </c>
      <c r="G61" s="664">
        <v>29.852460608059989</v>
      </c>
      <c r="H61" s="664">
        <v>6.1805591761228422</v>
      </c>
      <c r="I61" s="664">
        <v>10.368486533705843</v>
      </c>
      <c r="J61" s="664">
        <v>4.9280330825208996</v>
      </c>
      <c r="S61" s="533"/>
      <c r="T61" s="533"/>
      <c r="U61" s="533"/>
      <c r="V61" s="533"/>
      <c r="W61" s="533"/>
      <c r="X61" s="533"/>
      <c r="Y61" s="533"/>
      <c r="Z61" s="533"/>
    </row>
    <row r="62" spans="2:79" s="17" customFormat="1" ht="35.1" hidden="1" customHeight="1" x14ac:dyDescent="0.35">
      <c r="B62" s="104">
        <v>43927</v>
      </c>
      <c r="C62" s="491">
        <v>0</v>
      </c>
      <c r="D62" s="665">
        <v>0</v>
      </c>
      <c r="E62" s="665">
        <v>0</v>
      </c>
      <c r="F62" s="665">
        <v>0</v>
      </c>
      <c r="G62" s="665">
        <v>0</v>
      </c>
      <c r="H62" s="665">
        <v>0</v>
      </c>
      <c r="I62" s="665">
        <v>0</v>
      </c>
      <c r="J62" s="665">
        <v>0</v>
      </c>
      <c r="S62" s="533"/>
      <c r="T62" s="533"/>
      <c r="U62" s="533"/>
      <c r="V62" s="533"/>
      <c r="W62" s="533"/>
      <c r="X62" s="533"/>
      <c r="Y62" s="533"/>
      <c r="Z62" s="533"/>
    </row>
    <row r="63" spans="2:79" s="17" customFormat="1" ht="35.1" hidden="1" customHeight="1" x14ac:dyDescent="0.35">
      <c r="B63" s="103">
        <v>43959</v>
      </c>
      <c r="C63" s="489">
        <v>0</v>
      </c>
      <c r="D63" s="664">
        <v>0</v>
      </c>
      <c r="E63" s="664">
        <v>0</v>
      </c>
      <c r="F63" s="664">
        <v>0</v>
      </c>
      <c r="G63" s="664">
        <v>0</v>
      </c>
      <c r="H63" s="664">
        <v>0</v>
      </c>
      <c r="I63" s="664">
        <v>0</v>
      </c>
      <c r="J63" s="664">
        <v>0</v>
      </c>
      <c r="S63" s="533"/>
      <c r="T63" s="533"/>
      <c r="U63" s="533"/>
      <c r="V63" s="533"/>
      <c r="W63" s="533"/>
      <c r="X63" s="533"/>
      <c r="Y63" s="533"/>
      <c r="Z63" s="533"/>
    </row>
    <row r="64" spans="2:79" s="17" customFormat="1" ht="35.1" hidden="1" customHeight="1" x14ac:dyDescent="0.35">
      <c r="B64" s="104">
        <v>43991</v>
      </c>
      <c r="C64" s="491">
        <v>15.672923682390524</v>
      </c>
      <c r="D64" s="665">
        <v>7.8922231394177462</v>
      </c>
      <c r="E64" s="665">
        <v>0.64867100961822111</v>
      </c>
      <c r="F64" s="665">
        <v>5.0832948030523273</v>
      </c>
      <c r="G64" s="665">
        <v>0.61377900862084001</v>
      </c>
      <c r="H64" s="665">
        <v>0.266702139141265</v>
      </c>
      <c r="I64" s="665">
        <v>1.0602013663279481</v>
      </c>
      <c r="J64" s="665">
        <v>0.10805221621217576</v>
      </c>
      <c r="S64" s="533"/>
      <c r="T64" s="533"/>
      <c r="U64" s="533"/>
      <c r="V64" s="533"/>
      <c r="W64" s="533"/>
      <c r="X64" s="533"/>
      <c r="Y64" s="533"/>
      <c r="Z64" s="533"/>
    </row>
    <row r="65" spans="2:26" s="17" customFormat="1" ht="35.1" hidden="1" customHeight="1" x14ac:dyDescent="0.35">
      <c r="B65" s="103">
        <v>44023</v>
      </c>
      <c r="C65" s="489">
        <v>21.047684932215205</v>
      </c>
      <c r="D65" s="664">
        <v>9.5343938922611073</v>
      </c>
      <c r="E65" s="664">
        <v>0.76298886517341369</v>
      </c>
      <c r="F65" s="664">
        <v>7.6241698748046094</v>
      </c>
      <c r="G65" s="664">
        <v>0.90080173091315907</v>
      </c>
      <c r="H65" s="664">
        <v>0.35659866706663867</v>
      </c>
      <c r="I65" s="664">
        <v>1.6815708158759493</v>
      </c>
      <c r="J65" s="664">
        <v>0.18716108612032745</v>
      </c>
      <c r="S65" s="533"/>
      <c r="T65" s="533"/>
      <c r="U65" s="533"/>
      <c r="V65" s="533"/>
      <c r="W65" s="533"/>
      <c r="X65" s="533"/>
      <c r="Y65" s="533"/>
      <c r="Z65" s="533"/>
    </row>
    <row r="66" spans="2:26" s="17" customFormat="1" ht="35.1" hidden="1" customHeight="1" x14ac:dyDescent="0.35">
      <c r="B66" s="104">
        <v>44055</v>
      </c>
      <c r="C66" s="491">
        <v>22.388304582016204</v>
      </c>
      <c r="D66" s="665">
        <v>11.676656528417931</v>
      </c>
      <c r="E66" s="665">
        <v>0.72169927191551664</v>
      </c>
      <c r="F66" s="665">
        <v>6.6843223425440783</v>
      </c>
      <c r="G66" s="665">
        <v>0.72598716413141118</v>
      </c>
      <c r="H66" s="665">
        <v>0.30750250023842962</v>
      </c>
      <c r="I66" s="665">
        <v>1.628612244215591</v>
      </c>
      <c r="J66" s="665">
        <v>0.64352453055324577</v>
      </c>
      <c r="S66" s="533"/>
      <c r="T66" s="533"/>
      <c r="U66" s="533"/>
      <c r="V66" s="533"/>
      <c r="W66" s="533"/>
      <c r="X66" s="533"/>
      <c r="Y66" s="533"/>
      <c r="Z66" s="533"/>
    </row>
    <row r="67" spans="2:26" s="17" customFormat="1" ht="35.1" hidden="1" customHeight="1" x14ac:dyDescent="0.35">
      <c r="B67" s="103">
        <v>44087</v>
      </c>
      <c r="C67" s="489">
        <v>30.522570212256664</v>
      </c>
      <c r="D67" s="664">
        <v>15.087152234219992</v>
      </c>
      <c r="E67" s="664">
        <v>0.64663203479662723</v>
      </c>
      <c r="F67" s="664">
        <v>10.083723409897654</v>
      </c>
      <c r="G67" s="664">
        <v>0.8245026987012738</v>
      </c>
      <c r="H67" s="664">
        <v>0.23554615125045103</v>
      </c>
      <c r="I67" s="664">
        <v>2.3192852162147943</v>
      </c>
      <c r="J67" s="664">
        <v>1.3257284671758698</v>
      </c>
      <c r="S67" s="533"/>
      <c r="T67" s="533"/>
      <c r="U67" s="533"/>
      <c r="V67" s="533"/>
      <c r="W67" s="533"/>
      <c r="X67" s="533"/>
      <c r="Y67" s="533"/>
      <c r="Z67" s="533"/>
    </row>
    <row r="68" spans="2:26" s="17" customFormat="1" ht="35.1" hidden="1" customHeight="1" x14ac:dyDescent="0.35">
      <c r="B68" s="104">
        <v>44119</v>
      </c>
      <c r="C68" s="491">
        <v>44.32392109284627</v>
      </c>
      <c r="D68" s="665">
        <v>21.14886346221865</v>
      </c>
      <c r="E68" s="665">
        <v>1.185465607651893</v>
      </c>
      <c r="F68" s="665">
        <v>16.365544555158515</v>
      </c>
      <c r="G68" s="665">
        <v>1.276830661234033</v>
      </c>
      <c r="H68" s="665">
        <v>0.46660222106749694</v>
      </c>
      <c r="I68" s="665">
        <v>1.8749721321330761</v>
      </c>
      <c r="J68" s="665">
        <v>2.0056424533826074</v>
      </c>
      <c r="S68" s="533"/>
      <c r="T68" s="533"/>
      <c r="U68" s="533"/>
      <c r="V68" s="533"/>
      <c r="W68" s="533"/>
      <c r="X68" s="533"/>
      <c r="Y68" s="533"/>
      <c r="Z68" s="533"/>
    </row>
    <row r="69" spans="2:26" s="17" customFormat="1" ht="35.1" hidden="1" customHeight="1" x14ac:dyDescent="0.35">
      <c r="B69" s="103">
        <v>44151</v>
      </c>
      <c r="C69" s="489">
        <v>49.16466895225561</v>
      </c>
      <c r="D69" s="664">
        <v>26.256013603248569</v>
      </c>
      <c r="E69" s="664">
        <v>1.7825607335114224</v>
      </c>
      <c r="F69" s="664">
        <v>15.683849238520262</v>
      </c>
      <c r="G69" s="664">
        <v>1.5959133316114402</v>
      </c>
      <c r="H69" s="664">
        <v>0.68579704469975511</v>
      </c>
      <c r="I69" s="664">
        <v>2.0836888426838702</v>
      </c>
      <c r="J69" s="664">
        <v>1.0768461579802904</v>
      </c>
      <c r="S69" s="533"/>
      <c r="T69" s="533"/>
      <c r="U69" s="533"/>
      <c r="V69" s="533"/>
      <c r="W69" s="533"/>
      <c r="X69" s="533"/>
      <c r="Y69" s="533"/>
      <c r="Z69" s="533"/>
    </row>
    <row r="70" spans="2:26" s="17" customFormat="1" ht="35.1" hidden="1" customHeight="1" x14ac:dyDescent="0.35">
      <c r="B70" s="104">
        <v>44183</v>
      </c>
      <c r="C70" s="491">
        <v>59.064279669076292</v>
      </c>
      <c r="D70" s="665">
        <v>28.306733126451199</v>
      </c>
      <c r="E70" s="665">
        <v>1.8613657113052964</v>
      </c>
      <c r="F70" s="665">
        <v>20.296100103494389</v>
      </c>
      <c r="G70" s="665">
        <v>2.2390059190993798</v>
      </c>
      <c r="H70" s="665">
        <v>1.0192777427131439</v>
      </c>
      <c r="I70" s="665">
        <v>3.7916373289566767</v>
      </c>
      <c r="J70" s="665">
        <v>1.5501597370562061</v>
      </c>
      <c r="S70" s="533"/>
      <c r="T70" s="533"/>
      <c r="U70" s="533"/>
      <c r="V70" s="533"/>
      <c r="W70" s="533"/>
      <c r="X70" s="533"/>
      <c r="Y70" s="533"/>
      <c r="Z70" s="533"/>
    </row>
    <row r="71" spans="2:26" s="102" customFormat="1" ht="35.1" hidden="1" customHeight="1" x14ac:dyDescent="0.35">
      <c r="B71" s="164">
        <v>2021</v>
      </c>
      <c r="C71" s="490"/>
      <c r="D71" s="663"/>
      <c r="E71" s="663"/>
      <c r="F71" s="663"/>
      <c r="G71" s="663"/>
      <c r="H71" s="663"/>
      <c r="I71" s="663"/>
      <c r="J71" s="663"/>
      <c r="S71" s="533"/>
      <c r="T71" s="533"/>
      <c r="U71" s="533"/>
      <c r="V71" s="533"/>
      <c r="W71" s="533"/>
      <c r="X71" s="533"/>
      <c r="Y71" s="533"/>
      <c r="Z71" s="533"/>
    </row>
    <row r="72" spans="2:26" s="17" customFormat="1" ht="35.1" hidden="1" customHeight="1" x14ac:dyDescent="0.35">
      <c r="B72" s="103">
        <v>44197</v>
      </c>
      <c r="C72" s="489">
        <v>66.770102146091986</v>
      </c>
      <c r="D72" s="664">
        <v>36.204082012202761</v>
      </c>
      <c r="E72" s="664">
        <v>2.8440601181675449</v>
      </c>
      <c r="F72" s="664">
        <v>20.080527820637204</v>
      </c>
      <c r="G72" s="664">
        <v>1.7371697071554293</v>
      </c>
      <c r="H72" s="664">
        <v>0.93387764820609387</v>
      </c>
      <c r="I72" s="664">
        <v>3.6065720951944731</v>
      </c>
      <c r="J72" s="664">
        <v>1.3638127445284804</v>
      </c>
      <c r="S72" s="533"/>
      <c r="T72" s="533"/>
      <c r="U72" s="533"/>
      <c r="V72" s="533"/>
      <c r="W72" s="533"/>
      <c r="X72" s="533"/>
      <c r="Y72" s="533"/>
      <c r="Z72" s="533"/>
    </row>
    <row r="73" spans="2:26" s="17" customFormat="1" ht="35.1" hidden="1" customHeight="1" x14ac:dyDescent="0.35">
      <c r="B73" s="104">
        <v>44229</v>
      </c>
      <c r="C73" s="491">
        <v>55.509342183000079</v>
      </c>
      <c r="D73" s="665">
        <v>28.445966690244237</v>
      </c>
      <c r="E73" s="665">
        <v>2.280435015379946</v>
      </c>
      <c r="F73" s="665">
        <v>16.975885169415335</v>
      </c>
      <c r="G73" s="665">
        <v>1.909314770056685</v>
      </c>
      <c r="H73" s="665">
        <v>0.84245275824247634</v>
      </c>
      <c r="I73" s="665">
        <v>3.6435401192786334</v>
      </c>
      <c r="J73" s="665">
        <v>1.411747660382765</v>
      </c>
      <c r="S73" s="533"/>
      <c r="T73" s="533"/>
      <c r="U73" s="533"/>
      <c r="V73" s="533"/>
      <c r="W73" s="533"/>
      <c r="X73" s="533"/>
      <c r="Y73" s="533"/>
      <c r="Z73" s="533"/>
    </row>
    <row r="74" spans="2:26" s="17" customFormat="1" ht="35.1" hidden="1" customHeight="1" x14ac:dyDescent="0.35">
      <c r="B74" s="103">
        <v>44261</v>
      </c>
      <c r="C74" s="489">
        <v>73.811008649995557</v>
      </c>
      <c r="D74" s="664">
        <v>34.05562648841191</v>
      </c>
      <c r="E74" s="664">
        <v>3.2592410778161121</v>
      </c>
      <c r="F74" s="664">
        <v>26.118384445510138</v>
      </c>
      <c r="G74" s="664">
        <v>2.7999984796980737</v>
      </c>
      <c r="H74" s="664">
        <v>1.3541757415042543</v>
      </c>
      <c r="I74" s="664">
        <v>4.5971288498424308</v>
      </c>
      <c r="J74" s="664">
        <v>1.6264535672126366</v>
      </c>
      <c r="S74" s="533"/>
      <c r="T74" s="533"/>
      <c r="U74" s="533"/>
      <c r="V74" s="533"/>
      <c r="W74" s="533"/>
      <c r="X74" s="533"/>
      <c r="Y74" s="533"/>
      <c r="Z74" s="533"/>
    </row>
    <row r="75" spans="2:26" s="17" customFormat="1" ht="35.1" hidden="1" customHeight="1" x14ac:dyDescent="0.35">
      <c r="B75" s="104">
        <v>44293</v>
      </c>
      <c r="C75" s="491">
        <v>71.423500250104752</v>
      </c>
      <c r="D75" s="665">
        <v>32.739965076128875</v>
      </c>
      <c r="E75" s="665">
        <v>3.0438222909661232</v>
      </c>
      <c r="F75" s="665">
        <v>25.039523399542087</v>
      </c>
      <c r="G75" s="665">
        <v>3.1159027313453227</v>
      </c>
      <c r="H75" s="665">
        <v>1.6065959875752283</v>
      </c>
      <c r="I75" s="665">
        <v>4.4251181914457884</v>
      </c>
      <c r="J75" s="665">
        <v>1.4525725731013237</v>
      </c>
      <c r="S75" s="533"/>
      <c r="T75" s="533"/>
      <c r="U75" s="533"/>
      <c r="V75" s="533"/>
      <c r="W75" s="533"/>
      <c r="X75" s="533"/>
      <c r="Y75" s="533"/>
      <c r="Z75" s="533"/>
    </row>
    <row r="76" spans="2:26" s="17" customFormat="1" ht="35.1" hidden="1" customHeight="1" x14ac:dyDescent="0.35">
      <c r="B76" s="103">
        <v>44325</v>
      </c>
      <c r="C76" s="489">
        <v>94.799857135675239</v>
      </c>
      <c r="D76" s="664">
        <v>43.028083862035707</v>
      </c>
      <c r="E76" s="664">
        <v>10.713735832847876</v>
      </c>
      <c r="F76" s="664">
        <v>27.292850393452817</v>
      </c>
      <c r="G76" s="664">
        <v>4.0965117494679015</v>
      </c>
      <c r="H76" s="664">
        <v>2.2313324886751986</v>
      </c>
      <c r="I76" s="664">
        <v>4.6981043755856344</v>
      </c>
      <c r="J76" s="664">
        <v>2.7392384336101081</v>
      </c>
      <c r="S76" s="533"/>
      <c r="T76" s="533"/>
      <c r="U76" s="533"/>
      <c r="V76" s="533"/>
      <c r="W76" s="533"/>
      <c r="X76" s="533"/>
      <c r="Y76" s="533"/>
      <c r="Z76" s="533"/>
    </row>
    <row r="77" spans="2:26" s="17" customFormat="1" ht="35.1" hidden="1" customHeight="1" x14ac:dyDescent="0.35">
      <c r="B77" s="104">
        <v>44357</v>
      </c>
      <c r="C77" s="491">
        <v>158.13536520261101</v>
      </c>
      <c r="D77" s="665">
        <v>64.167074561816037</v>
      </c>
      <c r="E77" s="665">
        <v>33.416700592418636</v>
      </c>
      <c r="F77" s="665">
        <v>42.453079790834806</v>
      </c>
      <c r="G77" s="665">
        <v>6.4180103079533701</v>
      </c>
      <c r="H77" s="665">
        <v>3.8694419121135408</v>
      </c>
      <c r="I77" s="665">
        <v>5.6675050313831603</v>
      </c>
      <c r="J77" s="665">
        <v>2.1435530060914632</v>
      </c>
      <c r="S77" s="533"/>
      <c r="T77" s="533"/>
      <c r="U77" s="533"/>
      <c r="V77" s="533"/>
      <c r="W77" s="533"/>
      <c r="X77" s="533"/>
      <c r="Y77" s="533"/>
      <c r="Z77" s="533"/>
    </row>
    <row r="78" spans="2:26" s="17" customFormat="1" ht="35.1" hidden="1" customHeight="1" x14ac:dyDescent="0.35">
      <c r="B78" s="103">
        <v>44389</v>
      </c>
      <c r="C78" s="489">
        <v>260.91599821586919</v>
      </c>
      <c r="D78" s="664">
        <v>113.37993105223677</v>
      </c>
      <c r="E78" s="664">
        <v>48.488064598876932</v>
      </c>
      <c r="F78" s="664">
        <v>68.876068840494</v>
      </c>
      <c r="G78" s="664">
        <v>9.9587335363412635</v>
      </c>
      <c r="H78" s="664">
        <v>6.7569835290561544</v>
      </c>
      <c r="I78" s="664">
        <v>9.9979480899754982</v>
      </c>
      <c r="J78" s="664">
        <v>3.4582685688885775</v>
      </c>
      <c r="S78" s="533"/>
      <c r="T78" s="533"/>
      <c r="U78" s="533"/>
      <c r="V78" s="533"/>
      <c r="W78" s="533"/>
      <c r="X78" s="533"/>
      <c r="Y78" s="533"/>
      <c r="Z78" s="533"/>
    </row>
    <row r="79" spans="2:26" s="17" customFormat="1" ht="35.1" hidden="1" customHeight="1" x14ac:dyDescent="0.35">
      <c r="B79" s="104">
        <v>44421</v>
      </c>
      <c r="C79" s="491">
        <v>383.89781581020401</v>
      </c>
      <c r="D79" s="665">
        <v>175.34559151752916</v>
      </c>
      <c r="E79" s="665">
        <v>64.382658871372485</v>
      </c>
      <c r="F79" s="665">
        <v>94.079911939969406</v>
      </c>
      <c r="G79" s="665">
        <v>15.053800689228456</v>
      </c>
      <c r="H79" s="665">
        <v>9.0424598237529938</v>
      </c>
      <c r="I79" s="665">
        <v>18.508952640234043</v>
      </c>
      <c r="J79" s="665">
        <v>7.4844403281174721</v>
      </c>
      <c r="S79" s="533"/>
      <c r="T79" s="533"/>
      <c r="U79" s="533"/>
      <c r="V79" s="533"/>
      <c r="W79" s="533"/>
      <c r="X79" s="533"/>
      <c r="Y79" s="533"/>
      <c r="Z79" s="533"/>
    </row>
    <row r="80" spans="2:26" s="17" customFormat="1" ht="35.1" hidden="1" customHeight="1" x14ac:dyDescent="0.35">
      <c r="B80" s="103">
        <v>44453</v>
      </c>
      <c r="C80" s="489">
        <v>319.58823843207529</v>
      </c>
      <c r="D80" s="664">
        <v>98.641253974084393</v>
      </c>
      <c r="E80" s="664">
        <v>50.084697717520271</v>
      </c>
      <c r="F80" s="664">
        <v>134.69781446836402</v>
      </c>
      <c r="G80" s="664">
        <v>13.913966982486336</v>
      </c>
      <c r="H80" s="664">
        <v>5.2031332260509719</v>
      </c>
      <c r="I80" s="664">
        <v>12.219243802439616</v>
      </c>
      <c r="J80" s="664">
        <v>4.8281282611296685</v>
      </c>
      <c r="S80" s="533"/>
      <c r="T80" s="533"/>
      <c r="U80" s="533"/>
      <c r="V80" s="533"/>
      <c r="W80" s="533"/>
      <c r="X80" s="533"/>
      <c r="Y80" s="533"/>
      <c r="Z80" s="533"/>
    </row>
    <row r="81" spans="2:26" s="17" customFormat="1" ht="35.1" hidden="1" customHeight="1" x14ac:dyDescent="0.35">
      <c r="B81" s="104">
        <v>44485</v>
      </c>
      <c r="C81" s="491">
        <v>322.38027603547027</v>
      </c>
      <c r="D81" s="665">
        <v>84.95807558514656</v>
      </c>
      <c r="E81" s="665">
        <v>53.358603297811598</v>
      </c>
      <c r="F81" s="665">
        <v>134.781068262406</v>
      </c>
      <c r="G81" s="665">
        <v>25.918108381374903</v>
      </c>
      <c r="H81" s="665">
        <v>5.483754621734878</v>
      </c>
      <c r="I81" s="665">
        <v>12.720772979300499</v>
      </c>
      <c r="J81" s="665">
        <v>5.1598929076958271</v>
      </c>
      <c r="S81" s="533"/>
      <c r="T81" s="533"/>
      <c r="U81" s="533"/>
      <c r="V81" s="533"/>
      <c r="W81" s="533"/>
      <c r="X81" s="533"/>
      <c r="Y81" s="533"/>
      <c r="Z81" s="533"/>
    </row>
    <row r="82" spans="2:26" s="17" customFormat="1" ht="35.1" hidden="1" customHeight="1" x14ac:dyDescent="0.35">
      <c r="B82" s="103">
        <v>44517</v>
      </c>
      <c r="C82" s="489">
        <v>302.71843508648845</v>
      </c>
      <c r="D82" s="664">
        <v>71.84048313974948</v>
      </c>
      <c r="E82" s="664">
        <v>44.038478456992245</v>
      </c>
      <c r="F82" s="664">
        <v>124.88946942271198</v>
      </c>
      <c r="G82" s="664">
        <v>34.217679594204142</v>
      </c>
      <c r="H82" s="664">
        <v>6.5662618553135932</v>
      </c>
      <c r="I82" s="664">
        <v>17.000214042676401</v>
      </c>
      <c r="J82" s="664">
        <v>4.1658485748406058</v>
      </c>
      <c r="S82" s="533"/>
      <c r="T82" s="533"/>
      <c r="U82" s="533"/>
      <c r="V82" s="533"/>
      <c r="W82" s="533"/>
      <c r="X82" s="533"/>
      <c r="Y82" s="533"/>
      <c r="Z82" s="533"/>
    </row>
    <row r="83" spans="2:26" s="17" customFormat="1" ht="35.1" hidden="1" customHeight="1" x14ac:dyDescent="0.35">
      <c r="B83" s="104">
        <v>44549</v>
      </c>
      <c r="C83" s="491">
        <v>248.72411916491052</v>
      </c>
      <c r="D83" s="665">
        <v>81.420524587995843</v>
      </c>
      <c r="E83" s="665">
        <v>45.950315461405012</v>
      </c>
      <c r="F83" s="665">
        <v>75.191970747476987</v>
      </c>
      <c r="G83" s="665">
        <v>22.914897222241219</v>
      </c>
      <c r="H83" s="665">
        <v>5.6116187365145551</v>
      </c>
      <c r="I83" s="665">
        <v>13.138606315350369</v>
      </c>
      <c r="J83" s="665">
        <v>4.4961860939265499</v>
      </c>
      <c r="S83" s="533"/>
      <c r="T83" s="533"/>
      <c r="U83" s="533"/>
      <c r="V83" s="533"/>
      <c r="W83" s="533"/>
      <c r="X83" s="533"/>
      <c r="Y83" s="533"/>
      <c r="Z83" s="533"/>
    </row>
    <row r="84" spans="2:26" s="102" customFormat="1" ht="35.1" hidden="1" customHeight="1" x14ac:dyDescent="0.35">
      <c r="B84" s="164">
        <v>2022</v>
      </c>
      <c r="C84" s="490"/>
      <c r="D84" s="663"/>
      <c r="E84" s="663"/>
      <c r="F84" s="663"/>
      <c r="G84" s="663"/>
      <c r="H84" s="663"/>
      <c r="I84" s="663"/>
      <c r="J84" s="663"/>
      <c r="S84" s="533"/>
      <c r="T84" s="533"/>
      <c r="U84" s="533"/>
      <c r="V84" s="533"/>
      <c r="W84" s="533"/>
      <c r="X84" s="533"/>
      <c r="Y84" s="533"/>
      <c r="Z84" s="533"/>
    </row>
    <row r="85" spans="2:26" s="17" customFormat="1" ht="35.1" hidden="1" customHeight="1" x14ac:dyDescent="0.35">
      <c r="B85" s="103">
        <v>44562</v>
      </c>
      <c r="C85" s="489">
        <v>211.60000000000002</v>
      </c>
      <c r="D85" s="664">
        <v>75.2</v>
      </c>
      <c r="E85" s="664">
        <v>39.6</v>
      </c>
      <c r="F85" s="664">
        <v>58.8</v>
      </c>
      <c r="G85" s="664">
        <v>19.8</v>
      </c>
      <c r="H85" s="664">
        <v>4.5</v>
      </c>
      <c r="I85" s="664">
        <v>10.4</v>
      </c>
      <c r="J85" s="664">
        <v>3.3</v>
      </c>
      <c r="S85" s="533"/>
      <c r="T85" s="533"/>
      <c r="U85" s="533"/>
      <c r="V85" s="533"/>
      <c r="W85" s="533"/>
      <c r="X85" s="533"/>
      <c r="Y85" s="533"/>
      <c r="Z85" s="533"/>
    </row>
    <row r="86" spans="2:26" s="17" customFormat="1" ht="35.1" hidden="1" customHeight="1" x14ac:dyDescent="0.35">
      <c r="B86" s="104">
        <v>44594</v>
      </c>
      <c r="C86" s="491">
        <v>187.5</v>
      </c>
      <c r="D86" s="665">
        <v>64.099999999999994</v>
      </c>
      <c r="E86" s="665">
        <v>34.799999999999997</v>
      </c>
      <c r="F86" s="665">
        <v>55.2</v>
      </c>
      <c r="G86" s="665">
        <v>15.1</v>
      </c>
      <c r="H86" s="665">
        <v>4.0999999999999996</v>
      </c>
      <c r="I86" s="665">
        <v>10.9</v>
      </c>
      <c r="J86" s="665">
        <v>3.3</v>
      </c>
      <c r="S86" s="533"/>
      <c r="T86" s="533"/>
      <c r="U86" s="533"/>
      <c r="V86" s="533"/>
      <c r="W86" s="533"/>
      <c r="X86" s="533"/>
      <c r="Y86" s="533"/>
      <c r="Z86" s="533"/>
    </row>
    <row r="87" spans="2:26" s="17" customFormat="1" ht="35.1" hidden="1" customHeight="1" x14ac:dyDescent="0.35">
      <c r="B87" s="103">
        <v>44626</v>
      </c>
      <c r="C87" s="489">
        <v>375</v>
      </c>
      <c r="D87" s="664">
        <v>93.1</v>
      </c>
      <c r="E87" s="664">
        <v>111.4</v>
      </c>
      <c r="F87" s="664">
        <v>96.7</v>
      </c>
      <c r="G87" s="664">
        <v>36.1</v>
      </c>
      <c r="H87" s="664">
        <v>10</v>
      </c>
      <c r="I87" s="664">
        <v>21.1</v>
      </c>
      <c r="J87" s="664">
        <v>6.6</v>
      </c>
      <c r="S87" s="533"/>
      <c r="T87" s="533"/>
      <c r="U87" s="533"/>
      <c r="V87" s="533"/>
      <c r="W87" s="533"/>
      <c r="X87" s="533"/>
      <c r="Y87" s="533"/>
      <c r="Z87" s="533"/>
    </row>
    <row r="88" spans="2:26" s="17" customFormat="1" ht="35.1" hidden="1" customHeight="1" x14ac:dyDescent="0.35">
      <c r="B88" s="104">
        <v>44658</v>
      </c>
      <c r="C88" s="491">
        <v>272</v>
      </c>
      <c r="D88" s="665">
        <v>72.7</v>
      </c>
      <c r="E88" s="665">
        <v>38.5</v>
      </c>
      <c r="F88" s="665">
        <v>79.599999999999994</v>
      </c>
      <c r="G88" s="665">
        <v>41.4</v>
      </c>
      <c r="H88" s="665">
        <v>8.9</v>
      </c>
      <c r="I88" s="665">
        <v>23.6</v>
      </c>
      <c r="J88" s="665">
        <v>7.3</v>
      </c>
      <c r="S88" s="533"/>
      <c r="T88" s="533"/>
      <c r="U88" s="533"/>
      <c r="V88" s="533"/>
      <c r="W88" s="533"/>
      <c r="X88" s="533"/>
      <c r="Y88" s="533"/>
      <c r="Z88" s="533"/>
    </row>
    <row r="89" spans="2:26" s="17" customFormat="1" ht="35.1" hidden="1" customHeight="1" x14ac:dyDescent="0.35">
      <c r="B89" s="103">
        <v>44690</v>
      </c>
      <c r="C89" s="489">
        <v>423.29999999999995</v>
      </c>
      <c r="D89" s="664">
        <v>118.5</v>
      </c>
      <c r="E89" s="664">
        <v>95.5</v>
      </c>
      <c r="F89" s="664">
        <v>111.6</v>
      </c>
      <c r="G89" s="664">
        <v>44</v>
      </c>
      <c r="H89" s="664">
        <v>12.6</v>
      </c>
      <c r="I89" s="664">
        <v>31.4</v>
      </c>
      <c r="J89" s="664">
        <v>9.6999999999999993</v>
      </c>
      <c r="S89" s="533"/>
      <c r="T89" s="533"/>
      <c r="U89" s="533"/>
      <c r="V89" s="533"/>
      <c r="W89" s="533"/>
      <c r="X89" s="533"/>
      <c r="Y89" s="533"/>
      <c r="Z89" s="533"/>
    </row>
    <row r="90" spans="2:26" s="17" customFormat="1" ht="35.1" hidden="1" customHeight="1" x14ac:dyDescent="0.35">
      <c r="B90" s="104">
        <v>44722</v>
      </c>
      <c r="C90" s="491">
        <v>419.5</v>
      </c>
      <c r="D90" s="665">
        <v>108.7</v>
      </c>
      <c r="E90" s="665">
        <v>93.6</v>
      </c>
      <c r="F90" s="665">
        <v>130.4</v>
      </c>
      <c r="G90" s="665">
        <v>34.200000000000003</v>
      </c>
      <c r="H90" s="665">
        <v>14.5</v>
      </c>
      <c r="I90" s="665">
        <v>29</v>
      </c>
      <c r="J90" s="665">
        <v>9.1</v>
      </c>
      <c r="S90" s="533"/>
      <c r="T90" s="533"/>
      <c r="U90" s="533"/>
      <c r="V90" s="533"/>
      <c r="W90" s="533"/>
      <c r="X90" s="533"/>
      <c r="Y90" s="533"/>
      <c r="Z90" s="533"/>
    </row>
    <row r="91" spans="2:26" s="17" customFormat="1" ht="35.1" hidden="1" customHeight="1" x14ac:dyDescent="0.35">
      <c r="B91" s="103">
        <v>44754</v>
      </c>
      <c r="C91" s="489">
        <v>570.29999999999995</v>
      </c>
      <c r="D91" s="664">
        <v>177.6</v>
      </c>
      <c r="E91" s="664">
        <v>134</v>
      </c>
      <c r="F91" s="664">
        <v>161.69999999999999</v>
      </c>
      <c r="G91" s="664">
        <v>29.2</v>
      </c>
      <c r="H91" s="664">
        <v>18.2</v>
      </c>
      <c r="I91" s="664">
        <v>37.700000000000003</v>
      </c>
      <c r="J91" s="664">
        <v>11.9</v>
      </c>
      <c r="S91" s="533"/>
      <c r="T91" s="533"/>
      <c r="U91" s="533"/>
      <c r="V91" s="533"/>
      <c r="W91" s="533"/>
      <c r="X91" s="533"/>
      <c r="Y91" s="533"/>
      <c r="Z91" s="533"/>
    </row>
    <row r="92" spans="2:26" s="17" customFormat="1" ht="35.1" hidden="1" customHeight="1" x14ac:dyDescent="0.35">
      <c r="B92" s="104">
        <v>44786</v>
      </c>
      <c r="C92" s="491">
        <v>715.5</v>
      </c>
      <c r="D92" s="665">
        <v>230.7</v>
      </c>
      <c r="E92" s="665">
        <v>180.7</v>
      </c>
      <c r="F92" s="665">
        <v>185.7</v>
      </c>
      <c r="G92" s="665">
        <v>41.2</v>
      </c>
      <c r="H92" s="665">
        <v>15.4</v>
      </c>
      <c r="I92" s="665">
        <v>49.5</v>
      </c>
      <c r="J92" s="665">
        <v>12.3</v>
      </c>
      <c r="S92" s="533"/>
      <c r="T92" s="533"/>
      <c r="U92" s="533"/>
      <c r="V92" s="533"/>
      <c r="W92" s="533"/>
      <c r="X92" s="533"/>
      <c r="Y92" s="533"/>
      <c r="Z92" s="533"/>
    </row>
    <row r="93" spans="2:26" s="17" customFormat="1" ht="35.1" hidden="1" customHeight="1" x14ac:dyDescent="0.35">
      <c r="B93" s="103">
        <v>44818</v>
      </c>
      <c r="C93" s="489">
        <v>487.9</v>
      </c>
      <c r="D93" s="664">
        <v>131</v>
      </c>
      <c r="E93" s="664">
        <v>107</v>
      </c>
      <c r="F93" s="664">
        <v>139</v>
      </c>
      <c r="G93" s="664">
        <v>43.4</v>
      </c>
      <c r="H93" s="664">
        <v>14.8</v>
      </c>
      <c r="I93" s="664">
        <v>39.4</v>
      </c>
      <c r="J93" s="664">
        <v>13.3</v>
      </c>
      <c r="S93" s="533"/>
      <c r="T93" s="533"/>
      <c r="U93" s="533"/>
      <c r="V93" s="533"/>
      <c r="W93" s="533"/>
      <c r="X93" s="533"/>
      <c r="Y93" s="533"/>
      <c r="Z93" s="533"/>
    </row>
    <row r="94" spans="2:26" s="17" customFormat="1" ht="35.1" hidden="1" customHeight="1" x14ac:dyDescent="0.35">
      <c r="B94" s="104">
        <v>44850</v>
      </c>
      <c r="C94" s="491">
        <v>482.82844993199444</v>
      </c>
      <c r="D94" s="665">
        <v>111.9563</v>
      </c>
      <c r="E94" s="665">
        <v>90.234099999999998</v>
      </c>
      <c r="F94" s="665">
        <v>124.68300000000001</v>
      </c>
      <c r="G94" s="665">
        <v>70.664283999999995</v>
      </c>
      <c r="H94" s="665">
        <v>18.292495931994438</v>
      </c>
      <c r="I94" s="665">
        <v>51.86553</v>
      </c>
      <c r="J94" s="665">
        <v>15.13274</v>
      </c>
      <c r="S94" s="533"/>
      <c r="T94" s="533"/>
      <c r="U94" s="533"/>
      <c r="V94" s="533"/>
      <c r="W94" s="533"/>
      <c r="X94" s="533"/>
      <c r="Y94" s="533"/>
      <c r="Z94" s="533"/>
    </row>
    <row r="95" spans="2:26" s="17" customFormat="1" ht="35.1" hidden="1" customHeight="1" x14ac:dyDescent="0.35">
      <c r="B95" s="103">
        <v>44882</v>
      </c>
      <c r="C95" s="489">
        <v>450.72798</v>
      </c>
      <c r="D95" s="664">
        <v>93.528599999999997</v>
      </c>
      <c r="E95" s="664">
        <v>81.352890000000002</v>
      </c>
      <c r="F95" s="664">
        <v>113.4593</v>
      </c>
      <c r="G95" s="664">
        <v>81.008200000000002</v>
      </c>
      <c r="H95" s="664">
        <v>22.6478</v>
      </c>
      <c r="I95" s="664">
        <v>40.714590000000001</v>
      </c>
      <c r="J95" s="664">
        <v>18.0166</v>
      </c>
      <c r="S95" s="533"/>
      <c r="T95" s="533"/>
      <c r="U95" s="533"/>
      <c r="V95" s="533"/>
      <c r="W95" s="533"/>
      <c r="X95" s="533"/>
      <c r="Y95" s="533"/>
      <c r="Z95" s="533"/>
    </row>
    <row r="96" spans="2:26" s="17" customFormat="1" ht="35.1" hidden="1" customHeight="1" x14ac:dyDescent="0.35">
      <c r="B96" s="104">
        <v>44914</v>
      </c>
      <c r="C96" s="491">
        <v>452.79349999999999</v>
      </c>
      <c r="D96" s="665">
        <v>116.066</v>
      </c>
      <c r="E96" s="665">
        <v>82.39</v>
      </c>
      <c r="F96" s="665">
        <v>125.108</v>
      </c>
      <c r="G96" s="665">
        <v>57.224499999999999</v>
      </c>
      <c r="H96" s="665">
        <v>16.094999999999999</v>
      </c>
      <c r="I96" s="665">
        <v>42.41</v>
      </c>
      <c r="J96" s="665">
        <v>13.5</v>
      </c>
      <c r="S96" s="533"/>
      <c r="T96" s="533"/>
      <c r="U96" s="533"/>
      <c r="V96" s="533"/>
      <c r="W96" s="533"/>
      <c r="X96" s="533"/>
      <c r="Y96" s="533"/>
      <c r="Z96" s="533"/>
    </row>
    <row r="97" spans="2:26" s="102" customFormat="1" ht="35.1" hidden="1" customHeight="1" x14ac:dyDescent="0.35">
      <c r="B97" s="164">
        <v>2023</v>
      </c>
      <c r="C97" s="490"/>
      <c r="D97" s="663"/>
      <c r="E97" s="663"/>
      <c r="F97" s="663"/>
      <c r="G97" s="663"/>
      <c r="H97" s="663"/>
      <c r="I97" s="663"/>
      <c r="J97" s="663"/>
      <c r="S97" s="533"/>
      <c r="T97" s="533"/>
      <c r="U97" s="533"/>
      <c r="V97" s="533"/>
      <c r="W97" s="533"/>
      <c r="X97" s="533"/>
      <c r="Y97" s="533"/>
      <c r="Z97" s="533"/>
    </row>
    <row r="98" spans="2:26" s="17" customFormat="1" ht="35.1" hidden="1" customHeight="1" x14ac:dyDescent="0.35">
      <c r="B98" s="103">
        <v>44927</v>
      </c>
      <c r="C98" s="489">
        <v>504.02905003177693</v>
      </c>
      <c r="D98" s="664">
        <v>142.58305129428524</v>
      </c>
      <c r="E98" s="664">
        <v>78.645526907750977</v>
      </c>
      <c r="F98" s="664">
        <v>148.35803393012191</v>
      </c>
      <c r="G98" s="664">
        <v>67.693653891736901</v>
      </c>
      <c r="H98" s="664">
        <v>13.870985742772779</v>
      </c>
      <c r="I98" s="664">
        <v>39.48111408093677</v>
      </c>
      <c r="J98" s="664">
        <v>13.396684184172315</v>
      </c>
      <c r="S98" s="533"/>
      <c r="T98" s="533"/>
      <c r="U98" s="533"/>
      <c r="V98" s="533"/>
      <c r="W98" s="533"/>
      <c r="X98" s="533"/>
      <c r="Y98" s="533"/>
      <c r="Z98" s="533"/>
    </row>
    <row r="99" spans="2:26" s="17" customFormat="1" ht="35.1" hidden="1" customHeight="1" x14ac:dyDescent="0.35">
      <c r="B99" s="104">
        <v>44959</v>
      </c>
      <c r="C99" s="491">
        <v>435.92782681670514</v>
      </c>
      <c r="D99" s="665">
        <v>105.94</v>
      </c>
      <c r="E99" s="665">
        <v>80.47321802415685</v>
      </c>
      <c r="F99" s="665">
        <v>117.42225495782459</v>
      </c>
      <c r="G99" s="665">
        <v>64.202117964124071</v>
      </c>
      <c r="H99" s="665">
        <v>15.648916294141699</v>
      </c>
      <c r="I99" s="665">
        <v>40.121413963589696</v>
      </c>
      <c r="J99" s="665">
        <v>12.129973012916714</v>
      </c>
      <c r="S99" s="533"/>
      <c r="T99" s="533"/>
      <c r="U99" s="533"/>
      <c r="V99" s="533"/>
      <c r="W99" s="533"/>
      <c r="X99" s="533"/>
      <c r="Y99" s="533"/>
      <c r="Z99" s="533"/>
    </row>
    <row r="100" spans="2:26" s="17" customFormat="1" ht="35.1" hidden="1" customHeight="1" x14ac:dyDescent="0.35">
      <c r="B100" s="103">
        <v>44991</v>
      </c>
      <c r="C100" s="489">
        <v>536.64207840118593</v>
      </c>
      <c r="D100" s="664">
        <v>106.91686993143861</v>
      </c>
      <c r="E100" s="664">
        <v>104.95846261242005</v>
      </c>
      <c r="F100" s="664">
        <v>143.71722282791345</v>
      </c>
      <c r="G100" s="664">
        <v>87.20832559081073</v>
      </c>
      <c r="H100" s="664">
        <v>24.367608219194882</v>
      </c>
      <c r="I100" s="664">
        <v>52.979536453361817</v>
      </c>
      <c r="J100" s="664">
        <v>16.5</v>
      </c>
      <c r="S100" s="533"/>
      <c r="T100" s="533"/>
      <c r="U100" s="533"/>
      <c r="V100" s="533"/>
      <c r="W100" s="533"/>
      <c r="X100" s="533"/>
      <c r="Y100" s="533"/>
      <c r="Z100" s="533"/>
    </row>
    <row r="101" spans="2:26" s="17" customFormat="1" ht="35.1" hidden="1" customHeight="1" x14ac:dyDescent="0.35">
      <c r="B101" s="104">
        <v>45023</v>
      </c>
      <c r="C101" s="491">
        <v>481.3</v>
      </c>
      <c r="D101" s="665">
        <v>111.3</v>
      </c>
      <c r="E101" s="665">
        <v>78.400000000000006</v>
      </c>
      <c r="F101" s="665">
        <v>115.2</v>
      </c>
      <c r="G101" s="665">
        <v>84.6</v>
      </c>
      <c r="H101" s="665">
        <v>19.2</v>
      </c>
      <c r="I101" s="665">
        <v>56</v>
      </c>
      <c r="J101" s="665">
        <v>16.600000000000001</v>
      </c>
      <c r="S101" s="533"/>
      <c r="T101" s="533"/>
      <c r="U101" s="533"/>
      <c r="V101" s="533"/>
      <c r="W101" s="533"/>
      <c r="X101" s="533"/>
      <c r="Y101" s="533"/>
      <c r="Z101" s="533"/>
    </row>
    <row r="102" spans="2:26" s="17" customFormat="1" ht="35.1" hidden="1" customHeight="1" x14ac:dyDescent="0.35">
      <c r="B102" s="103">
        <v>45054</v>
      </c>
      <c r="C102" s="489">
        <v>525.4</v>
      </c>
      <c r="D102" s="664">
        <v>111.3</v>
      </c>
      <c r="E102" s="664">
        <v>105.9</v>
      </c>
      <c r="F102" s="664">
        <v>134.19999999999999</v>
      </c>
      <c r="G102" s="664">
        <v>78.5</v>
      </c>
      <c r="H102" s="664">
        <v>21.4</v>
      </c>
      <c r="I102" s="664">
        <v>52.34</v>
      </c>
      <c r="J102" s="664">
        <v>21.74</v>
      </c>
      <c r="S102" s="533"/>
      <c r="T102" s="533"/>
      <c r="U102" s="533"/>
      <c r="V102" s="533"/>
      <c r="W102" s="533"/>
      <c r="X102" s="533"/>
      <c r="Y102" s="533"/>
      <c r="Z102" s="533"/>
    </row>
    <row r="103" spans="2:26" s="17" customFormat="1" ht="35.1" hidden="1" customHeight="1" x14ac:dyDescent="0.35">
      <c r="B103" s="104">
        <v>45086</v>
      </c>
      <c r="C103" s="491">
        <v>542.79999999999995</v>
      </c>
      <c r="D103" s="665">
        <v>137.19999999999999</v>
      </c>
      <c r="E103" s="665">
        <v>103.2</v>
      </c>
      <c r="F103" s="665">
        <v>166</v>
      </c>
      <c r="G103" s="665">
        <v>55.4</v>
      </c>
      <c r="H103" s="665">
        <v>21.5</v>
      </c>
      <c r="I103" s="665">
        <v>41.8</v>
      </c>
      <c r="J103" s="665">
        <v>17.7</v>
      </c>
      <c r="S103" s="533"/>
      <c r="T103" s="533"/>
      <c r="U103" s="533"/>
      <c r="V103" s="533"/>
      <c r="W103" s="533"/>
      <c r="X103" s="533"/>
      <c r="Y103" s="533"/>
      <c r="Z103" s="533"/>
    </row>
    <row r="104" spans="2:26" s="17" customFormat="1" ht="35.1" hidden="1" customHeight="1" x14ac:dyDescent="0.35">
      <c r="B104" s="103">
        <v>45119</v>
      </c>
      <c r="C104" s="489">
        <v>694.20782559713211</v>
      </c>
      <c r="D104" s="664">
        <v>200.7</v>
      </c>
      <c r="E104" s="664">
        <v>170</v>
      </c>
      <c r="F104" s="664">
        <v>188.5</v>
      </c>
      <c r="G104" s="664">
        <v>42</v>
      </c>
      <c r="H104" s="664">
        <v>20.8</v>
      </c>
      <c r="I104" s="664">
        <v>54.7</v>
      </c>
      <c r="J104" s="664">
        <v>17.5</v>
      </c>
      <c r="S104" s="533"/>
      <c r="T104" s="533"/>
      <c r="U104" s="533"/>
      <c r="V104" s="533"/>
      <c r="W104" s="533"/>
      <c r="X104" s="533"/>
      <c r="Y104" s="533"/>
      <c r="Z104" s="533"/>
    </row>
    <row r="105" spans="2:26" s="17" customFormat="1" ht="35.1" hidden="1" customHeight="1" x14ac:dyDescent="0.35">
      <c r="B105" s="104">
        <v>45151</v>
      </c>
      <c r="C105" s="491">
        <v>783.27862539200123</v>
      </c>
      <c r="D105" s="665">
        <v>240.4</v>
      </c>
      <c r="E105" s="665">
        <v>192</v>
      </c>
      <c r="F105" s="665">
        <v>203.6</v>
      </c>
      <c r="G105" s="665">
        <v>57.8</v>
      </c>
      <c r="H105" s="665">
        <v>17</v>
      </c>
      <c r="I105" s="665">
        <v>55.7</v>
      </c>
      <c r="J105" s="665">
        <v>16.8</v>
      </c>
      <c r="S105" s="533"/>
      <c r="T105" s="533"/>
      <c r="U105" s="533"/>
      <c r="V105" s="533"/>
      <c r="W105" s="533"/>
      <c r="X105" s="533"/>
      <c r="Y105" s="533"/>
      <c r="Z105" s="533"/>
    </row>
    <row r="106" spans="2:26" s="17" customFormat="1" ht="35.1" hidden="1" customHeight="1" x14ac:dyDescent="0.35">
      <c r="B106" s="103">
        <v>45192</v>
      </c>
      <c r="C106" s="489">
        <v>555.33000000000004</v>
      </c>
      <c r="D106" s="664">
        <v>143.14599999999999</v>
      </c>
      <c r="E106" s="664">
        <v>113.145</v>
      </c>
      <c r="F106" s="664">
        <v>152.11799999999999</v>
      </c>
      <c r="G106" s="664">
        <v>61.701999999999998</v>
      </c>
      <c r="H106" s="664">
        <v>16.792999999999999</v>
      </c>
      <c r="I106" s="664">
        <v>48.015999999999998</v>
      </c>
      <c r="J106" s="664">
        <v>20.404000000000099</v>
      </c>
      <c r="S106" s="533"/>
      <c r="T106" s="533"/>
      <c r="U106" s="533"/>
      <c r="V106" s="533"/>
      <c r="W106" s="533"/>
      <c r="X106" s="533"/>
      <c r="Y106" s="533"/>
      <c r="Z106" s="533"/>
    </row>
    <row r="107" spans="2:26" s="17" customFormat="1" ht="23.25" hidden="1" customHeight="1" x14ac:dyDescent="0.35">
      <c r="B107" s="104">
        <v>45215</v>
      </c>
      <c r="C107" s="491">
        <v>501.2</v>
      </c>
      <c r="D107" s="665">
        <v>109.6</v>
      </c>
      <c r="E107" s="665">
        <v>95.8</v>
      </c>
      <c r="F107" s="665">
        <v>117.9</v>
      </c>
      <c r="G107" s="665">
        <v>94.3</v>
      </c>
      <c r="H107" s="665">
        <v>19.100000000000001</v>
      </c>
      <c r="I107" s="665">
        <v>44.3</v>
      </c>
      <c r="J107" s="665">
        <v>20.2</v>
      </c>
      <c r="S107" s="533"/>
      <c r="T107" s="533"/>
      <c r="U107" s="533"/>
      <c r="V107" s="533"/>
      <c r="W107" s="533"/>
      <c r="X107" s="533"/>
      <c r="Y107" s="533"/>
      <c r="Z107" s="533"/>
    </row>
    <row r="108" spans="2:26" s="17" customFormat="1" ht="23.25" hidden="1" customHeight="1" x14ac:dyDescent="0.35">
      <c r="B108" s="103">
        <v>45247</v>
      </c>
      <c r="C108" s="489">
        <v>377.1</v>
      </c>
      <c r="D108" s="664">
        <v>91.8</v>
      </c>
      <c r="E108" s="664">
        <v>102.1</v>
      </c>
      <c r="F108" s="664">
        <v>98.2</v>
      </c>
      <c r="G108" s="664">
        <v>43.1</v>
      </c>
      <c r="H108" s="664">
        <v>8.1999999999999993</v>
      </c>
      <c r="I108" s="664">
        <v>23.9</v>
      </c>
      <c r="J108" s="664">
        <v>9.8000000000000007</v>
      </c>
      <c r="S108" s="533"/>
      <c r="T108" s="533"/>
      <c r="U108" s="533"/>
      <c r="V108" s="533"/>
      <c r="W108" s="533"/>
      <c r="X108" s="533"/>
      <c r="Y108" s="533"/>
      <c r="Z108" s="533"/>
    </row>
    <row r="109" spans="2:26" s="17" customFormat="1" ht="23.25" hidden="1" x14ac:dyDescent="0.35">
      <c r="B109" s="104">
        <v>45279</v>
      </c>
      <c r="C109" s="488">
        <v>416.6</v>
      </c>
      <c r="D109" s="666">
        <v>118</v>
      </c>
      <c r="E109" s="666">
        <v>102.2</v>
      </c>
      <c r="F109" s="666">
        <v>117.7</v>
      </c>
      <c r="G109" s="666">
        <v>24.5</v>
      </c>
      <c r="H109" s="666">
        <v>9.3000000000000007</v>
      </c>
      <c r="I109" s="666">
        <v>35.200000000000003</v>
      </c>
      <c r="J109" s="666">
        <v>9.6999999999999993</v>
      </c>
      <c r="S109" s="533"/>
      <c r="T109" s="533"/>
      <c r="U109" s="533"/>
      <c r="V109" s="533"/>
      <c r="W109" s="533"/>
      <c r="X109" s="533"/>
      <c r="Y109" s="533"/>
      <c r="Z109" s="533"/>
    </row>
    <row r="110" spans="2:26" s="17" customFormat="1" ht="35.1" hidden="1" customHeight="1" x14ac:dyDescent="0.35">
      <c r="B110" s="164">
        <v>2024</v>
      </c>
      <c r="C110" s="490"/>
      <c r="D110" s="663"/>
      <c r="E110" s="663"/>
      <c r="F110" s="663"/>
      <c r="G110" s="663"/>
      <c r="H110" s="663"/>
      <c r="I110" s="663"/>
      <c r="J110" s="663"/>
      <c r="S110" s="533"/>
      <c r="T110" s="533"/>
      <c r="U110" s="533"/>
      <c r="V110" s="533"/>
      <c r="W110" s="533"/>
      <c r="X110" s="533"/>
      <c r="Y110" s="533"/>
      <c r="Z110" s="533"/>
    </row>
    <row r="111" spans="2:26" s="17" customFormat="1" ht="35.1" hidden="1" customHeight="1" x14ac:dyDescent="0.35">
      <c r="B111" s="103">
        <v>45292</v>
      </c>
      <c r="C111" s="489">
        <v>469.9</v>
      </c>
      <c r="D111" s="664">
        <v>147.5</v>
      </c>
      <c r="E111" s="664">
        <v>115.6</v>
      </c>
      <c r="F111" s="664">
        <v>127.6</v>
      </c>
      <c r="G111" s="664">
        <v>24.7</v>
      </c>
      <c r="H111" s="664">
        <v>8.1</v>
      </c>
      <c r="I111" s="664">
        <v>37.799999999999997</v>
      </c>
      <c r="J111" s="664">
        <v>8.6</v>
      </c>
      <c r="K111" s="452"/>
      <c r="L111" s="452"/>
      <c r="S111" s="533"/>
      <c r="T111" s="533"/>
      <c r="U111" s="533"/>
      <c r="V111" s="533"/>
      <c r="W111" s="533"/>
      <c r="X111" s="533"/>
      <c r="Y111" s="533"/>
      <c r="Z111" s="533"/>
    </row>
    <row r="112" spans="2:26" s="106" customFormat="1" ht="35.1" hidden="1" customHeight="1" x14ac:dyDescent="0.35">
      <c r="B112" s="104">
        <v>45324</v>
      </c>
      <c r="C112" s="491">
        <v>464.9</v>
      </c>
      <c r="D112" s="665">
        <v>126.5</v>
      </c>
      <c r="E112" s="665">
        <v>125.5</v>
      </c>
      <c r="F112" s="665">
        <v>132.6</v>
      </c>
      <c r="G112" s="665">
        <v>23.7</v>
      </c>
      <c r="H112" s="665">
        <v>7.2</v>
      </c>
      <c r="I112" s="665">
        <v>42.1</v>
      </c>
      <c r="J112" s="665">
        <v>7.3</v>
      </c>
      <c r="K112" s="452"/>
      <c r="L112" s="452"/>
      <c r="S112" s="533"/>
      <c r="T112" s="533"/>
      <c r="U112" s="533"/>
      <c r="V112" s="533"/>
      <c r="W112" s="533"/>
      <c r="X112" s="533"/>
      <c r="Y112" s="533"/>
      <c r="Z112" s="533"/>
    </row>
    <row r="113" spans="1:26" s="17" customFormat="1" ht="35.1" hidden="1" customHeight="1" x14ac:dyDescent="0.35">
      <c r="B113" s="103">
        <v>45356</v>
      </c>
      <c r="C113" s="489">
        <v>399</v>
      </c>
      <c r="D113" s="664">
        <v>99.5</v>
      </c>
      <c r="E113" s="664">
        <v>104</v>
      </c>
      <c r="F113" s="664">
        <v>118.3</v>
      </c>
      <c r="G113" s="664">
        <v>30.9</v>
      </c>
      <c r="H113" s="664">
        <v>7.7</v>
      </c>
      <c r="I113" s="664">
        <v>30.7</v>
      </c>
      <c r="J113" s="664">
        <v>7.9</v>
      </c>
      <c r="K113" s="452"/>
      <c r="L113" s="452"/>
      <c r="S113" s="533"/>
      <c r="T113" s="533"/>
      <c r="U113" s="533"/>
      <c r="V113" s="533"/>
      <c r="W113" s="533"/>
      <c r="X113" s="533"/>
      <c r="Y113" s="533"/>
      <c r="Z113" s="533"/>
    </row>
    <row r="114" spans="1:26" ht="35.1" hidden="1" customHeight="1" x14ac:dyDescent="0.35">
      <c r="B114" s="104">
        <v>45388</v>
      </c>
      <c r="C114" s="491">
        <v>451.4</v>
      </c>
      <c r="D114" s="665">
        <v>134.80000000000001</v>
      </c>
      <c r="E114" s="665">
        <v>96.8</v>
      </c>
      <c r="F114" s="665">
        <v>115.3</v>
      </c>
      <c r="G114" s="665">
        <v>28.1</v>
      </c>
      <c r="H114" s="665">
        <v>8.6</v>
      </c>
      <c r="I114" s="665">
        <v>58.3</v>
      </c>
      <c r="J114" s="665">
        <v>9.5</v>
      </c>
      <c r="K114" s="452"/>
      <c r="L114" s="452"/>
    </row>
    <row r="115" spans="1:26" ht="35.1" hidden="1" customHeight="1" x14ac:dyDescent="0.35">
      <c r="B115" s="103">
        <v>45420</v>
      </c>
      <c r="C115" s="489">
        <v>449.8</v>
      </c>
      <c r="D115" s="664">
        <v>122.5</v>
      </c>
      <c r="E115" s="664">
        <v>121</v>
      </c>
      <c r="F115" s="664">
        <v>120.6</v>
      </c>
      <c r="G115" s="664">
        <v>28.8</v>
      </c>
      <c r="H115" s="664">
        <v>9.6</v>
      </c>
      <c r="I115" s="664">
        <v>37.5</v>
      </c>
      <c r="J115" s="664">
        <v>9.8000000000000007</v>
      </c>
      <c r="K115" s="452"/>
      <c r="L115" s="452"/>
    </row>
    <row r="116" spans="1:26" s="106" customFormat="1" ht="35.1" hidden="1" customHeight="1" x14ac:dyDescent="0.35">
      <c r="B116" s="104">
        <v>45452</v>
      </c>
      <c r="C116" s="491">
        <v>551.1</v>
      </c>
      <c r="D116" s="665">
        <v>160.30000000000001</v>
      </c>
      <c r="E116" s="665">
        <v>125.6</v>
      </c>
      <c r="F116" s="665">
        <v>180.5</v>
      </c>
      <c r="G116" s="665">
        <v>20.5</v>
      </c>
      <c r="H116" s="665">
        <v>11.1</v>
      </c>
      <c r="I116" s="665">
        <v>42.8</v>
      </c>
      <c r="J116" s="665">
        <v>10.3</v>
      </c>
      <c r="K116" s="452"/>
      <c r="L116" s="452"/>
      <c r="S116" s="533"/>
      <c r="T116" s="533"/>
      <c r="U116" s="533"/>
      <c r="V116" s="533"/>
      <c r="W116" s="533"/>
      <c r="X116" s="533"/>
      <c r="Y116" s="533"/>
      <c r="Z116" s="533"/>
    </row>
    <row r="117" spans="1:26" s="106" customFormat="1" ht="35.1" hidden="1" customHeight="1" x14ac:dyDescent="0.35">
      <c r="B117" s="103">
        <v>45485</v>
      </c>
      <c r="C117" s="489">
        <v>655.9</v>
      </c>
      <c r="D117" s="664">
        <v>187.9</v>
      </c>
      <c r="E117" s="664">
        <v>199.4</v>
      </c>
      <c r="F117" s="664">
        <v>177.7</v>
      </c>
      <c r="G117" s="664">
        <v>24.3</v>
      </c>
      <c r="H117" s="664">
        <v>13.4</v>
      </c>
      <c r="I117" s="664">
        <v>41.7</v>
      </c>
      <c r="J117" s="664">
        <v>11.5</v>
      </c>
      <c r="K117" s="452"/>
      <c r="L117" s="452"/>
      <c r="S117" s="533"/>
      <c r="T117" s="533"/>
      <c r="U117" s="533"/>
      <c r="V117" s="533"/>
      <c r="W117" s="533"/>
      <c r="X117" s="533"/>
      <c r="Y117" s="533"/>
      <c r="Z117" s="533"/>
    </row>
    <row r="118" spans="1:26" s="106" customFormat="1" ht="35.1" hidden="1" customHeight="1" x14ac:dyDescent="0.35">
      <c r="B118" s="104">
        <v>45517</v>
      </c>
      <c r="C118" s="491">
        <v>761.4</v>
      </c>
      <c r="D118" s="665">
        <v>236</v>
      </c>
      <c r="E118" s="665">
        <v>193.8</v>
      </c>
      <c r="F118" s="665">
        <v>197.3</v>
      </c>
      <c r="G118" s="665">
        <v>33</v>
      </c>
      <c r="H118" s="665">
        <v>13.8</v>
      </c>
      <c r="I118" s="665">
        <v>73.5</v>
      </c>
      <c r="J118" s="665">
        <v>14</v>
      </c>
      <c r="K118" s="452"/>
      <c r="L118" s="452"/>
      <c r="S118" s="533"/>
      <c r="T118" s="533"/>
      <c r="U118" s="533"/>
      <c r="V118" s="533"/>
      <c r="W118" s="533"/>
      <c r="X118" s="533"/>
      <c r="Y118" s="533"/>
      <c r="Z118" s="533"/>
    </row>
    <row r="119" spans="1:26" s="106" customFormat="1" ht="35.1" hidden="1" customHeight="1" x14ac:dyDescent="0.35">
      <c r="B119" s="103">
        <v>45558</v>
      </c>
      <c r="C119" s="489">
        <v>498.9</v>
      </c>
      <c r="D119" s="664">
        <v>140.19999999999999</v>
      </c>
      <c r="E119" s="664">
        <v>117.8</v>
      </c>
      <c r="F119" s="664">
        <v>151.9</v>
      </c>
      <c r="G119" s="664">
        <v>24.9</v>
      </c>
      <c r="H119" s="664">
        <v>10.199999999999999</v>
      </c>
      <c r="I119" s="664">
        <v>42.3</v>
      </c>
      <c r="J119" s="664">
        <v>11.6</v>
      </c>
      <c r="K119" s="452"/>
      <c r="L119" s="452"/>
      <c r="S119" s="533"/>
      <c r="T119" s="533"/>
      <c r="U119" s="533"/>
      <c r="V119" s="533"/>
      <c r="W119" s="533"/>
      <c r="X119" s="533"/>
      <c r="Y119" s="533"/>
      <c r="Z119" s="533"/>
    </row>
    <row r="120" spans="1:26" s="17" customFormat="1" ht="35.1" hidden="1" customHeight="1" x14ac:dyDescent="0.35">
      <c r="B120" s="104">
        <v>45581</v>
      </c>
      <c r="C120" s="491">
        <v>489.4</v>
      </c>
      <c r="D120" s="665">
        <v>134.1</v>
      </c>
      <c r="E120" s="665">
        <v>104.4</v>
      </c>
      <c r="F120" s="665">
        <v>150.1</v>
      </c>
      <c r="G120" s="665">
        <v>27.1</v>
      </c>
      <c r="H120" s="665">
        <v>10</v>
      </c>
      <c r="I120" s="665">
        <v>52.6</v>
      </c>
      <c r="J120" s="665">
        <v>11.1</v>
      </c>
      <c r="K120" s="452"/>
      <c r="L120" s="452"/>
      <c r="S120" s="533"/>
      <c r="T120" s="533"/>
      <c r="U120" s="533"/>
      <c r="V120" s="533"/>
      <c r="W120" s="533"/>
      <c r="X120" s="533"/>
      <c r="Y120" s="533"/>
      <c r="Z120" s="533"/>
    </row>
    <row r="121" spans="1:26" s="106" customFormat="1" ht="35.1" hidden="1" customHeight="1" x14ac:dyDescent="0.35">
      <c r="B121" s="103">
        <v>45613</v>
      </c>
      <c r="C121" s="489">
        <v>455.616076834132</v>
      </c>
      <c r="D121" s="664">
        <v>115.48076509625528</v>
      </c>
      <c r="E121" s="664">
        <v>118.53178186621139</v>
      </c>
      <c r="F121" s="664">
        <v>136.8685532072559</v>
      </c>
      <c r="G121" s="664">
        <v>25.43754892283123</v>
      </c>
      <c r="H121" s="664">
        <v>8.550060973485607</v>
      </c>
      <c r="I121" s="664">
        <v>40.973544696598964</v>
      </c>
      <c r="J121" s="664">
        <v>9.7738220714936048</v>
      </c>
      <c r="K121" s="452"/>
      <c r="L121" s="452"/>
      <c r="S121" s="533"/>
      <c r="T121" s="533"/>
      <c r="U121" s="533"/>
      <c r="V121" s="533"/>
      <c r="W121" s="533"/>
      <c r="X121" s="533"/>
      <c r="Y121" s="533"/>
      <c r="Z121" s="533"/>
    </row>
    <row r="122" spans="1:26" s="17" customFormat="1" ht="23.25" hidden="1" customHeight="1" x14ac:dyDescent="0.35">
      <c r="B122" s="105">
        <v>45645</v>
      </c>
      <c r="C122" s="488">
        <v>461.1895056542848</v>
      </c>
      <c r="D122" s="666">
        <v>130.11768715843189</v>
      </c>
      <c r="E122" s="666">
        <v>100.54746608717087</v>
      </c>
      <c r="F122" s="666">
        <v>137.0363739530917</v>
      </c>
      <c r="G122" s="666">
        <v>21.268386427044884</v>
      </c>
      <c r="H122" s="666">
        <v>9.780533185833681</v>
      </c>
      <c r="I122" s="666">
        <v>51.850184581307062</v>
      </c>
      <c r="J122" s="666">
        <v>10.588874261404669</v>
      </c>
      <c r="K122" s="452"/>
      <c r="L122" s="452"/>
      <c r="S122" s="533"/>
      <c r="T122" s="533"/>
      <c r="U122" s="533"/>
      <c r="V122" s="533"/>
      <c r="W122" s="533"/>
      <c r="X122" s="533"/>
      <c r="Y122" s="533"/>
      <c r="Z122" s="533"/>
    </row>
    <row r="123" spans="1:26" s="17" customFormat="1" ht="35.1" customHeight="1" x14ac:dyDescent="0.35">
      <c r="B123" s="164" t="s">
        <v>626</v>
      </c>
      <c r="C123" s="490"/>
      <c r="D123" s="663"/>
      <c r="E123" s="663"/>
      <c r="F123" s="663"/>
      <c r="G123" s="663"/>
      <c r="H123" s="663"/>
      <c r="I123" s="663"/>
      <c r="J123" s="663"/>
      <c r="K123" s="452"/>
      <c r="L123" s="452"/>
      <c r="S123" s="533"/>
      <c r="T123" s="533"/>
      <c r="U123" s="533"/>
      <c r="V123" s="533"/>
      <c r="W123" s="533"/>
      <c r="X123" s="533"/>
      <c r="Y123" s="533"/>
      <c r="Z123" s="533"/>
    </row>
    <row r="124" spans="1:26" s="17" customFormat="1" ht="35.1" hidden="1" customHeight="1" x14ac:dyDescent="0.35">
      <c r="A124" s="452"/>
      <c r="B124" s="103">
        <v>45658</v>
      </c>
      <c r="C124" s="489">
        <v>610.98</v>
      </c>
      <c r="D124" s="664">
        <v>177.33</v>
      </c>
      <c r="E124" s="664">
        <v>124.91</v>
      </c>
      <c r="F124" s="664">
        <v>193.23</v>
      </c>
      <c r="G124" s="664">
        <v>24.9</v>
      </c>
      <c r="H124" s="664">
        <v>9.1</v>
      </c>
      <c r="I124" s="664">
        <v>69.599999999999994</v>
      </c>
      <c r="J124" s="664">
        <v>11.9</v>
      </c>
      <c r="K124" s="452"/>
      <c r="L124" s="452"/>
      <c r="S124" s="533"/>
      <c r="T124" s="533"/>
      <c r="U124" s="533"/>
      <c r="V124" s="533"/>
      <c r="W124" s="533"/>
      <c r="X124" s="533"/>
      <c r="Y124" s="533"/>
      <c r="Z124" s="533"/>
    </row>
    <row r="125" spans="1:26" s="106" customFormat="1" ht="35.1" hidden="1" customHeight="1" x14ac:dyDescent="0.35">
      <c r="A125" s="452"/>
      <c r="B125" s="104">
        <v>45690</v>
      </c>
      <c r="C125" s="491">
        <v>525.1</v>
      </c>
      <c r="D125" s="665">
        <v>123.5</v>
      </c>
      <c r="E125" s="665">
        <v>135.4</v>
      </c>
      <c r="F125" s="665">
        <v>175.6</v>
      </c>
      <c r="G125" s="665">
        <v>25.7</v>
      </c>
      <c r="H125" s="665">
        <v>8.1</v>
      </c>
      <c r="I125" s="665">
        <v>45.1</v>
      </c>
      <c r="J125" s="665">
        <v>11.68</v>
      </c>
      <c r="K125" s="452"/>
      <c r="L125" s="452"/>
      <c r="S125" s="533"/>
      <c r="T125" s="533"/>
      <c r="U125" s="533"/>
      <c r="V125" s="533"/>
      <c r="W125" s="533"/>
      <c r="X125" s="533"/>
      <c r="Y125" s="533"/>
      <c r="Z125" s="533"/>
    </row>
    <row r="126" spans="1:26" s="17" customFormat="1" ht="35.1" hidden="1" customHeight="1" x14ac:dyDescent="0.35">
      <c r="A126" s="452"/>
      <c r="B126" s="103">
        <v>45721</v>
      </c>
      <c r="C126" s="489">
        <v>371.5</v>
      </c>
      <c r="D126" s="664">
        <v>93</v>
      </c>
      <c r="E126" s="664">
        <v>62</v>
      </c>
      <c r="F126" s="664">
        <v>137.60000000000002</v>
      </c>
      <c r="G126" s="664">
        <v>28.6</v>
      </c>
      <c r="H126" s="664">
        <v>8.5</v>
      </c>
      <c r="I126" s="664">
        <v>29.6</v>
      </c>
      <c r="J126" s="664">
        <v>12.19</v>
      </c>
      <c r="K126" s="452"/>
      <c r="L126" s="452"/>
      <c r="S126" s="533"/>
      <c r="T126" s="533"/>
      <c r="U126" s="533"/>
      <c r="V126" s="533"/>
      <c r="W126" s="533"/>
      <c r="X126" s="533"/>
      <c r="Y126" s="533"/>
      <c r="Z126" s="533"/>
    </row>
    <row r="127" spans="1:26" ht="34.5" hidden="1" customHeight="1" x14ac:dyDescent="0.35">
      <c r="A127" s="452"/>
      <c r="B127" s="104">
        <v>45753</v>
      </c>
      <c r="C127" s="491">
        <v>617.29999999999995</v>
      </c>
      <c r="D127" s="665">
        <v>142.6</v>
      </c>
      <c r="E127" s="665">
        <v>148.5</v>
      </c>
      <c r="F127" s="665">
        <v>177.3</v>
      </c>
      <c r="G127" s="665">
        <v>49.7</v>
      </c>
      <c r="H127" s="665">
        <v>11.8</v>
      </c>
      <c r="I127" s="665">
        <v>73.650000000000006</v>
      </c>
      <c r="J127" s="665">
        <v>13.756</v>
      </c>
      <c r="K127" s="452"/>
      <c r="L127" s="452"/>
    </row>
    <row r="128" spans="1:26" ht="35.1" hidden="1" customHeight="1" x14ac:dyDescent="0.35">
      <c r="A128" s="452"/>
      <c r="B128" s="103">
        <v>45785</v>
      </c>
      <c r="C128" s="489">
        <v>571.70000000000005</v>
      </c>
      <c r="D128" s="664">
        <v>107.9</v>
      </c>
      <c r="E128" s="664">
        <v>140.69999999999999</v>
      </c>
      <c r="F128" s="664">
        <v>187</v>
      </c>
      <c r="G128" s="664">
        <v>46.3</v>
      </c>
      <c r="H128" s="664">
        <v>11.6</v>
      </c>
      <c r="I128" s="664">
        <v>65.2</v>
      </c>
      <c r="J128" s="664">
        <v>13</v>
      </c>
      <c r="K128" s="452"/>
      <c r="L128" s="452"/>
    </row>
    <row r="129" spans="1:26" s="106" customFormat="1" ht="35.1" hidden="1" customHeight="1" x14ac:dyDescent="0.35">
      <c r="A129" s="452"/>
      <c r="B129" s="104">
        <v>45817</v>
      </c>
      <c r="C129" s="491">
        <v>595.5</v>
      </c>
      <c r="D129" s="665">
        <v>128.30000000000001</v>
      </c>
      <c r="E129" s="665">
        <v>121.6</v>
      </c>
      <c r="F129" s="665">
        <v>196.6</v>
      </c>
      <c r="G129" s="665">
        <v>34.700000000000003</v>
      </c>
      <c r="H129" s="665">
        <v>16.100000000000001</v>
      </c>
      <c r="I129" s="665">
        <v>85.3</v>
      </c>
      <c r="J129" s="665">
        <v>12.9</v>
      </c>
      <c r="K129" s="452"/>
      <c r="L129" s="452"/>
      <c r="S129" s="533"/>
      <c r="T129" s="533"/>
      <c r="U129" s="533"/>
      <c r="V129" s="533"/>
      <c r="W129" s="533"/>
      <c r="X129" s="533"/>
      <c r="Y129" s="533"/>
      <c r="Z129" s="533"/>
    </row>
    <row r="130" spans="1:26" s="106" customFormat="1" ht="35.1" hidden="1" customHeight="1" x14ac:dyDescent="0.35">
      <c r="B130" s="103">
        <v>45850</v>
      </c>
      <c r="C130" s="489">
        <v>687.5</v>
      </c>
      <c r="D130" s="664">
        <v>169</v>
      </c>
      <c r="E130" s="664">
        <v>171.6</v>
      </c>
      <c r="F130" s="664">
        <v>230.3</v>
      </c>
      <c r="G130" s="664">
        <v>28.5</v>
      </c>
      <c r="H130" s="664">
        <v>14.3</v>
      </c>
      <c r="I130" s="664">
        <v>61.05</v>
      </c>
      <c r="J130" s="664">
        <v>12.75</v>
      </c>
      <c r="K130" s="452"/>
      <c r="L130" s="452"/>
      <c r="S130" s="533"/>
      <c r="T130" s="533"/>
      <c r="U130" s="533"/>
      <c r="V130" s="533"/>
      <c r="W130" s="533"/>
      <c r="X130" s="533"/>
      <c r="Y130" s="533"/>
      <c r="Z130" s="533"/>
    </row>
    <row r="131" spans="1:26" s="106" customFormat="1" ht="35.1" customHeight="1" x14ac:dyDescent="0.35">
      <c r="B131" s="104">
        <v>45882</v>
      </c>
      <c r="C131" s="491">
        <v>848.5</v>
      </c>
      <c r="D131" s="665">
        <v>243.2</v>
      </c>
      <c r="E131" s="665">
        <v>201.8</v>
      </c>
      <c r="F131" s="665">
        <v>240.9</v>
      </c>
      <c r="G131" s="665">
        <v>36.700000000000003</v>
      </c>
      <c r="H131" s="665">
        <v>14.3</v>
      </c>
      <c r="I131" s="665">
        <v>95.3</v>
      </c>
      <c r="J131" s="665">
        <v>16.3</v>
      </c>
      <c r="K131" s="452"/>
      <c r="L131" s="452"/>
      <c r="S131" s="533"/>
      <c r="T131" s="533"/>
      <c r="U131" s="533"/>
      <c r="V131" s="533"/>
      <c r="W131" s="533"/>
      <c r="X131" s="533"/>
      <c r="Y131" s="533"/>
      <c r="Z131" s="533"/>
    </row>
    <row r="132" spans="1:26" s="106" customFormat="1" ht="35.1" customHeight="1" x14ac:dyDescent="0.35">
      <c r="B132" s="103">
        <v>45923</v>
      </c>
      <c r="C132" s="489">
        <v>556.4</v>
      </c>
      <c r="D132" s="664">
        <v>146.5</v>
      </c>
      <c r="E132" s="664">
        <v>106.2</v>
      </c>
      <c r="F132" s="664">
        <v>194.4</v>
      </c>
      <c r="G132" s="664">
        <v>30.7</v>
      </c>
      <c r="H132" s="664">
        <v>10.5</v>
      </c>
      <c r="I132" s="664">
        <v>53.3</v>
      </c>
      <c r="J132" s="664">
        <v>14.799999999999955</v>
      </c>
      <c r="K132" s="452"/>
      <c r="L132" s="452"/>
      <c r="S132" s="533"/>
      <c r="T132" s="533"/>
      <c r="U132" s="533"/>
      <c r="V132" s="533"/>
      <c r="W132" s="533"/>
      <c r="X132" s="533"/>
      <c r="Y132" s="533"/>
      <c r="Z132" s="533"/>
    </row>
    <row r="133" spans="1:26" s="106" customFormat="1" ht="35.1" customHeight="1" x14ac:dyDescent="0.35">
      <c r="B133" s="104">
        <v>45946</v>
      </c>
      <c r="C133" s="491">
        <v>538.66999999999996</v>
      </c>
      <c r="D133" s="665">
        <v>123</v>
      </c>
      <c r="E133" s="665">
        <v>110.5</v>
      </c>
      <c r="F133" s="665">
        <v>173.4</v>
      </c>
      <c r="G133" s="665">
        <v>41.4</v>
      </c>
      <c r="H133" s="665">
        <v>11.9</v>
      </c>
      <c r="I133" s="665">
        <v>62.8</v>
      </c>
      <c r="J133" s="665">
        <v>15.7</v>
      </c>
      <c r="K133" s="452"/>
      <c r="L133" s="452"/>
      <c r="S133" s="533"/>
      <c r="T133" s="533"/>
      <c r="U133" s="533"/>
      <c r="V133" s="533"/>
      <c r="W133" s="533"/>
      <c r="X133" s="533"/>
      <c r="Y133" s="533"/>
      <c r="Z133" s="533"/>
    </row>
    <row r="134" spans="1:26" s="106" customFormat="1" ht="35.1" customHeight="1" x14ac:dyDescent="0.35">
      <c r="B134" s="103">
        <v>45978</v>
      </c>
      <c r="C134" s="489">
        <v>551.98</v>
      </c>
      <c r="D134" s="664">
        <v>118.7</v>
      </c>
      <c r="E134" s="664">
        <v>135.80000000000001</v>
      </c>
      <c r="F134" s="664">
        <v>173.7</v>
      </c>
      <c r="G134" s="664">
        <v>46.1</v>
      </c>
      <c r="H134" s="664">
        <v>11.5</v>
      </c>
      <c r="I134" s="664">
        <v>53.1</v>
      </c>
      <c r="J134" s="664">
        <v>13.1</v>
      </c>
      <c r="K134" s="452"/>
      <c r="L134" s="452"/>
      <c r="S134" s="533"/>
      <c r="T134" s="533"/>
      <c r="U134" s="533"/>
      <c r="V134" s="533"/>
      <c r="W134" s="533"/>
      <c r="X134" s="533"/>
      <c r="Y134" s="533"/>
      <c r="Z134" s="533"/>
    </row>
    <row r="135" spans="1:26" s="17" customFormat="1" ht="35.1" customHeight="1" x14ac:dyDescent="0.35">
      <c r="B135" s="104">
        <v>46010</v>
      </c>
      <c r="C135" s="491">
        <v>566.19612257202198</v>
      </c>
      <c r="D135" s="665">
        <v>140.35504608954338</v>
      </c>
      <c r="E135" s="665">
        <v>122.74362122204333</v>
      </c>
      <c r="F135" s="665">
        <v>181.37254544672271</v>
      </c>
      <c r="G135" s="665">
        <v>39.749167527302468</v>
      </c>
      <c r="H135" s="665">
        <v>11.997244622110546</v>
      </c>
      <c r="I135" s="665">
        <v>56.730768481231351</v>
      </c>
      <c r="J135" s="665">
        <v>13.244729183069509</v>
      </c>
      <c r="K135" s="452"/>
      <c r="L135" s="452"/>
      <c r="S135" s="533"/>
      <c r="T135" s="533"/>
      <c r="U135" s="533"/>
      <c r="V135" s="533"/>
      <c r="W135" s="533"/>
      <c r="X135" s="533"/>
      <c r="Y135" s="533"/>
      <c r="Z135" s="533"/>
    </row>
    <row r="136" spans="1:26" s="17" customFormat="1" ht="35.1" customHeight="1" x14ac:dyDescent="0.35">
      <c r="B136" s="164" t="s">
        <v>753</v>
      </c>
      <c r="C136" s="490"/>
      <c r="D136" s="663"/>
      <c r="E136" s="663"/>
      <c r="F136" s="663"/>
      <c r="G136" s="663"/>
      <c r="H136" s="663"/>
      <c r="I136" s="663"/>
      <c r="J136" s="663"/>
      <c r="K136" s="452"/>
      <c r="L136" s="452"/>
      <c r="S136" s="533"/>
      <c r="T136" s="533"/>
      <c r="U136" s="533"/>
      <c r="V136" s="533"/>
      <c r="W136" s="533"/>
      <c r="X136" s="533"/>
      <c r="Y136" s="533"/>
      <c r="Z136" s="533"/>
    </row>
    <row r="137" spans="1:26" s="17" customFormat="1" ht="35.1" customHeight="1" x14ac:dyDescent="0.35">
      <c r="A137" s="452"/>
      <c r="B137" s="103">
        <v>46023</v>
      </c>
      <c r="C137" s="489">
        <v>630.76301626928773</v>
      </c>
      <c r="D137" s="664">
        <v>170.448640709633</v>
      </c>
      <c r="E137" s="664">
        <v>143.69999999999999</v>
      </c>
      <c r="F137" s="664">
        <v>185.4</v>
      </c>
      <c r="G137" s="664">
        <v>38.823375559654814</v>
      </c>
      <c r="H137" s="664">
        <v>10.5</v>
      </c>
      <c r="I137" s="664">
        <v>67.900000000000006</v>
      </c>
      <c r="J137" s="664">
        <v>13.991</v>
      </c>
      <c r="K137" s="452"/>
      <c r="L137" s="452"/>
      <c r="S137" s="533"/>
      <c r="T137" s="533"/>
      <c r="U137" s="533"/>
      <c r="V137" s="533"/>
      <c r="W137" s="533"/>
      <c r="X137" s="533"/>
      <c r="Y137" s="533"/>
      <c r="Z137" s="533"/>
    </row>
    <row r="138" spans="1:26" s="106" customFormat="1" ht="35.1" customHeight="1" x14ac:dyDescent="0.35">
      <c r="A138" s="452"/>
      <c r="B138" s="104">
        <v>46055</v>
      </c>
      <c r="C138" s="491">
        <v>463.9</v>
      </c>
      <c r="D138" s="665">
        <v>99.6</v>
      </c>
      <c r="E138" s="665">
        <v>104.5</v>
      </c>
      <c r="F138" s="665">
        <v>158.6</v>
      </c>
      <c r="G138" s="665">
        <v>37.1</v>
      </c>
      <c r="H138" s="665">
        <v>9</v>
      </c>
      <c r="I138" s="665">
        <v>43.9</v>
      </c>
      <c r="J138" s="665">
        <v>11.2</v>
      </c>
      <c r="K138" s="452"/>
      <c r="L138" s="452"/>
      <c r="S138" s="533"/>
      <c r="T138" s="533"/>
      <c r="U138" s="533"/>
      <c r="V138" s="533"/>
      <c r="W138" s="533"/>
      <c r="X138" s="533"/>
      <c r="Y138" s="533"/>
      <c r="Z138" s="533"/>
    </row>
    <row r="139" spans="1:26" s="17" customFormat="1" ht="35.1" customHeight="1" x14ac:dyDescent="0.35">
      <c r="A139" s="452"/>
      <c r="B139" s="103">
        <v>46086</v>
      </c>
      <c r="C139" s="489">
        <v>434.96999999999997</v>
      </c>
      <c r="D139" s="664">
        <v>80.3</v>
      </c>
      <c r="E139" s="664">
        <v>83.8</v>
      </c>
      <c r="F139" s="664">
        <v>180.8</v>
      </c>
      <c r="G139" s="664">
        <v>22</v>
      </c>
      <c r="H139" s="664">
        <v>7.2</v>
      </c>
      <c r="I139" s="664">
        <v>53.43</v>
      </c>
      <c r="J139" s="664">
        <v>7.44</v>
      </c>
      <c r="K139" s="452"/>
      <c r="L139" s="452"/>
      <c r="S139" s="533"/>
      <c r="T139" s="533"/>
      <c r="U139" s="533"/>
      <c r="V139" s="533"/>
      <c r="W139" s="533"/>
      <c r="X139" s="533"/>
      <c r="Y139" s="533"/>
      <c r="Z139" s="533"/>
    </row>
    <row r="140" spans="1:26" ht="34.5" customHeight="1" x14ac:dyDescent="0.35">
      <c r="A140" s="452"/>
      <c r="B140" s="104">
        <v>46118</v>
      </c>
      <c r="C140" s="491">
        <v>484.83000000000004</v>
      </c>
      <c r="D140" s="665">
        <v>77.2</v>
      </c>
      <c r="E140" s="665">
        <v>136.5</v>
      </c>
      <c r="F140" s="665">
        <v>155.4</v>
      </c>
      <c r="G140" s="665">
        <v>17.899999999999999</v>
      </c>
      <c r="H140" s="665">
        <v>4.5999999999999996</v>
      </c>
      <c r="I140" s="665">
        <v>85.3</v>
      </c>
      <c r="J140" s="665">
        <v>7.93</v>
      </c>
      <c r="K140" s="452"/>
      <c r="L140" s="452"/>
    </row>
    <row r="141" spans="1:26" ht="35.1" customHeight="1" x14ac:dyDescent="0.35">
      <c r="A141" s="452"/>
      <c r="B141" s="103">
        <v>46150</v>
      </c>
      <c r="C141" s="489">
        <v>531.6</v>
      </c>
      <c r="D141" s="664">
        <v>106.6</v>
      </c>
      <c r="E141" s="664">
        <v>143.4</v>
      </c>
      <c r="F141" s="664">
        <v>180.8</v>
      </c>
      <c r="G141" s="664">
        <v>19.899999999999999</v>
      </c>
      <c r="H141" s="664">
        <v>6.9</v>
      </c>
      <c r="I141" s="664">
        <v>65.55</v>
      </c>
      <c r="J141" s="664">
        <v>8.4499999999999993</v>
      </c>
      <c r="K141" s="452"/>
      <c r="L141" s="452"/>
    </row>
    <row r="142" spans="1:26" ht="42.75" customHeight="1" x14ac:dyDescent="0.35">
      <c r="B142" s="104">
        <v>46182</v>
      </c>
      <c r="C142" s="491">
        <v>600.23</v>
      </c>
      <c r="D142" s="665">
        <v>135.1</v>
      </c>
      <c r="E142" s="665">
        <v>143.9</v>
      </c>
      <c r="F142" s="665">
        <v>211</v>
      </c>
      <c r="G142" s="665">
        <v>20.9</v>
      </c>
      <c r="H142" s="665">
        <v>10.5</v>
      </c>
      <c r="I142" s="665">
        <v>69.099999999999994</v>
      </c>
      <c r="J142" s="665">
        <v>9.73</v>
      </c>
      <c r="K142" s="452"/>
    </row>
    <row r="143" spans="1:26" s="106" customFormat="1" ht="35.1" customHeight="1" x14ac:dyDescent="0.35">
      <c r="B143" s="103">
        <v>46215</v>
      </c>
      <c r="C143" s="489">
        <v>820.93700000000013</v>
      </c>
      <c r="D143" s="664">
        <v>173.31</v>
      </c>
      <c r="E143" s="664">
        <v>205.36199999999999</v>
      </c>
      <c r="F143" s="664">
        <v>297.92999999999995</v>
      </c>
      <c r="G143" s="664">
        <v>29.306000000000001</v>
      </c>
      <c r="H143" s="664">
        <v>14.36</v>
      </c>
      <c r="I143" s="664">
        <v>88.162999999999997</v>
      </c>
      <c r="J143" s="664">
        <v>12.506000000000043</v>
      </c>
      <c r="K143" s="452"/>
      <c r="L143" s="452"/>
      <c r="S143" s="533"/>
      <c r="T143" s="533"/>
      <c r="U143" s="533"/>
      <c r="V143" s="533"/>
      <c r="W143" s="533"/>
      <c r="X143" s="533"/>
      <c r="Y143" s="533"/>
      <c r="Z143" s="533"/>
    </row>
    <row r="144" spans="1:26" s="106" customFormat="1" ht="35.1" customHeight="1" x14ac:dyDescent="0.35">
      <c r="B144" s="806">
        <v>46247</v>
      </c>
      <c r="C144" s="805">
        <v>997.33299999999986</v>
      </c>
      <c r="D144" s="804">
        <v>250.85599999999999</v>
      </c>
      <c r="E144" s="804">
        <v>224.9</v>
      </c>
      <c r="F144" s="804">
        <v>327.78300000000002</v>
      </c>
      <c r="G144" s="804">
        <v>31.448</v>
      </c>
      <c r="H144" s="804">
        <v>14.473000000000001</v>
      </c>
      <c r="I144" s="804">
        <v>131.69999999999999</v>
      </c>
      <c r="J144" s="804">
        <v>16.172999999999973</v>
      </c>
      <c r="K144" s="452"/>
      <c r="L144" s="452"/>
      <c r="S144" s="533"/>
      <c r="T144" s="533"/>
      <c r="U144" s="533"/>
      <c r="V144" s="533"/>
      <c r="W144" s="533"/>
      <c r="X144" s="533"/>
      <c r="Y144" s="533"/>
      <c r="Z144" s="533"/>
    </row>
    <row r="145" spans="2:26" s="106" customFormat="1" ht="9.9499999999999993" customHeight="1" x14ac:dyDescent="0.35">
      <c r="B145" s="803"/>
      <c r="C145" s="802"/>
      <c r="D145" s="801"/>
      <c r="E145" s="801"/>
      <c r="F145" s="801"/>
      <c r="G145" s="801"/>
      <c r="H145" s="801"/>
      <c r="I145" s="801"/>
      <c r="J145" s="801"/>
      <c r="K145" s="452"/>
      <c r="L145" s="452"/>
      <c r="S145" s="533"/>
      <c r="T145" s="533"/>
      <c r="U145" s="533"/>
      <c r="V145" s="533"/>
      <c r="W145" s="533"/>
      <c r="X145" s="533"/>
      <c r="Y145" s="533"/>
      <c r="Z145" s="533"/>
    </row>
    <row r="146" spans="2:26" ht="20.25" x14ac:dyDescent="0.25">
      <c r="B146" s="532" t="s">
        <v>625</v>
      </c>
      <c r="C146" s="486"/>
      <c r="J146" s="394" t="s">
        <v>541</v>
      </c>
    </row>
    <row r="147" spans="2:26" ht="27" x14ac:dyDescent="0.3">
      <c r="B147" s="487"/>
      <c r="C147" s="531"/>
      <c r="D147" s="531"/>
      <c r="E147" s="531"/>
      <c r="F147" s="531"/>
      <c r="G147" s="531"/>
      <c r="H147" s="531"/>
      <c r="I147" s="531"/>
      <c r="J147" s="531"/>
      <c r="K147" s="106"/>
      <c r="L147" s="106"/>
      <c r="M147" s="106"/>
    </row>
    <row r="148" spans="2:26" ht="27" x14ac:dyDescent="0.3">
      <c r="B148" s="487"/>
      <c r="C148" s="531"/>
      <c r="D148" s="531"/>
      <c r="E148" s="531"/>
      <c r="F148" s="531"/>
      <c r="G148" s="531"/>
      <c r="H148" s="531"/>
      <c r="I148" s="531"/>
      <c r="J148" s="531"/>
      <c r="K148" s="106"/>
      <c r="L148" s="106"/>
      <c r="M148" s="106"/>
    </row>
    <row r="149" spans="2:26" ht="27" x14ac:dyDescent="0.3">
      <c r="B149" s="487"/>
      <c r="C149" s="531"/>
      <c r="D149" s="531"/>
      <c r="E149" s="531"/>
      <c r="F149" s="531"/>
      <c r="G149" s="531"/>
      <c r="H149" s="531"/>
      <c r="I149" s="531"/>
      <c r="J149" s="531"/>
      <c r="K149" s="106"/>
      <c r="L149" s="106"/>
      <c r="M149" s="106"/>
    </row>
    <row r="150" spans="2:26" ht="27" x14ac:dyDescent="0.3">
      <c r="B150" s="487"/>
      <c r="C150" s="531"/>
      <c r="D150" s="531"/>
      <c r="E150" s="531"/>
      <c r="F150" s="531"/>
      <c r="G150" s="531"/>
      <c r="H150" s="531"/>
      <c r="I150" s="531"/>
      <c r="J150" s="531"/>
      <c r="K150" s="106"/>
      <c r="L150" s="106"/>
      <c r="M150" s="106"/>
    </row>
    <row r="151" spans="2:26" ht="27" x14ac:dyDescent="0.3">
      <c r="B151" s="487"/>
      <c r="C151" s="531"/>
      <c r="D151" s="531"/>
      <c r="E151" s="531"/>
      <c r="F151" s="531"/>
      <c r="G151" s="531"/>
      <c r="H151" s="531"/>
      <c r="I151" s="531"/>
      <c r="J151" s="531"/>
      <c r="K151" s="106"/>
      <c r="L151" s="106"/>
      <c r="M151" s="106"/>
    </row>
    <row r="152" spans="2:26" ht="27" x14ac:dyDescent="0.3">
      <c r="B152" s="487"/>
      <c r="C152" s="531"/>
      <c r="D152" s="531"/>
      <c r="E152" s="531"/>
      <c r="F152" s="531"/>
      <c r="G152" s="531"/>
      <c r="H152" s="531"/>
      <c r="I152" s="531"/>
      <c r="J152" s="531"/>
      <c r="K152" s="106"/>
      <c r="L152" s="106"/>
      <c r="M152" s="106"/>
    </row>
    <row r="153" spans="2:26" ht="27" x14ac:dyDescent="0.3">
      <c r="B153" s="487"/>
      <c r="C153" s="531"/>
      <c r="D153" s="531"/>
      <c r="E153" s="531"/>
      <c r="F153" s="531"/>
      <c r="G153" s="531"/>
      <c r="H153" s="531"/>
      <c r="I153" s="531"/>
      <c r="J153" s="531"/>
      <c r="K153" s="106"/>
      <c r="L153" s="106"/>
      <c r="M153" s="106"/>
    </row>
    <row r="154" spans="2:26" ht="27" x14ac:dyDescent="0.3">
      <c r="B154" s="487"/>
      <c r="C154" s="531"/>
      <c r="D154" s="531"/>
      <c r="E154" s="531"/>
      <c r="F154" s="531"/>
      <c r="G154" s="531"/>
      <c r="H154" s="531"/>
      <c r="I154" s="531"/>
      <c r="J154" s="531"/>
      <c r="K154" s="106"/>
      <c r="L154" s="106"/>
      <c r="M154" s="106"/>
    </row>
    <row r="155" spans="2:26" ht="27" x14ac:dyDescent="0.3">
      <c r="B155" s="487"/>
      <c r="C155" s="531"/>
      <c r="D155" s="531"/>
      <c r="E155" s="531"/>
      <c r="F155" s="531"/>
      <c r="G155" s="531"/>
      <c r="H155" s="531"/>
      <c r="I155" s="531"/>
      <c r="J155" s="531"/>
      <c r="K155" s="106"/>
      <c r="L155" s="106"/>
      <c r="M155" s="106"/>
    </row>
    <row r="156" spans="2:26" ht="27" x14ac:dyDescent="0.3">
      <c r="B156" s="487"/>
      <c r="C156" s="531"/>
      <c r="D156" s="531"/>
      <c r="E156" s="531"/>
      <c r="F156" s="531"/>
      <c r="G156" s="531"/>
      <c r="H156" s="531"/>
      <c r="I156" s="531"/>
      <c r="J156" s="531"/>
      <c r="K156" s="106"/>
      <c r="L156" s="106"/>
      <c r="M156" s="106"/>
    </row>
    <row r="157" spans="2:26" ht="27" x14ac:dyDescent="0.3">
      <c r="B157" s="487"/>
      <c r="C157" s="531"/>
      <c r="D157" s="531"/>
      <c r="E157" s="531"/>
      <c r="F157" s="531"/>
      <c r="G157" s="531"/>
      <c r="H157" s="531"/>
      <c r="I157" s="531"/>
      <c r="J157" s="531"/>
      <c r="K157" s="106"/>
      <c r="L157" s="106"/>
      <c r="M157" s="106"/>
    </row>
    <row r="158" spans="2:26" ht="27" x14ac:dyDescent="0.3">
      <c r="B158" s="487"/>
      <c r="C158" s="531"/>
      <c r="D158" s="531"/>
      <c r="E158" s="531"/>
      <c r="F158" s="531"/>
      <c r="G158" s="531"/>
      <c r="H158" s="531"/>
      <c r="I158" s="531"/>
      <c r="J158" s="531"/>
      <c r="K158" s="106"/>
      <c r="L158" s="106"/>
      <c r="M158" s="106"/>
    </row>
    <row r="159" spans="2:26" ht="27" x14ac:dyDescent="0.3">
      <c r="B159" s="487"/>
      <c r="C159" s="531"/>
      <c r="D159" s="531"/>
      <c r="E159" s="531"/>
      <c r="F159" s="531"/>
      <c r="G159" s="531"/>
      <c r="H159" s="531"/>
      <c r="I159" s="531"/>
      <c r="J159" s="531"/>
      <c r="K159" s="106"/>
      <c r="L159" s="106"/>
      <c r="M159" s="106"/>
    </row>
    <row r="160" spans="2:26" ht="27" x14ac:dyDescent="0.3">
      <c r="B160" s="487"/>
      <c r="C160" s="531"/>
      <c r="D160" s="531"/>
      <c r="E160" s="531"/>
      <c r="F160" s="531"/>
      <c r="G160" s="531"/>
      <c r="H160" s="531"/>
      <c r="I160" s="531"/>
      <c r="J160" s="531"/>
      <c r="K160" s="106"/>
      <c r="L160" s="106"/>
      <c r="M160" s="106"/>
    </row>
    <row r="161" spans="2:13" ht="27" x14ac:dyDescent="0.3">
      <c r="B161" s="487"/>
      <c r="C161" s="531"/>
      <c r="D161" s="531"/>
      <c r="E161" s="531"/>
      <c r="F161" s="531"/>
      <c r="G161" s="531"/>
      <c r="H161" s="531"/>
      <c r="I161" s="531"/>
      <c r="J161" s="531"/>
      <c r="K161" s="106"/>
      <c r="L161" s="106"/>
      <c r="M161" s="106"/>
    </row>
    <row r="162" spans="2:13" ht="27" x14ac:dyDescent="0.3">
      <c r="B162" s="487"/>
      <c r="C162" s="531"/>
      <c r="D162" s="531"/>
      <c r="E162" s="531"/>
      <c r="F162" s="531"/>
      <c r="G162" s="531"/>
      <c r="H162" s="531"/>
      <c r="I162" s="531"/>
      <c r="J162" s="531"/>
      <c r="K162" s="106"/>
      <c r="L162" s="106"/>
      <c r="M162" s="106"/>
    </row>
    <row r="163" spans="2:13" ht="27" x14ac:dyDescent="0.3">
      <c r="B163" s="487"/>
      <c r="C163" s="531"/>
      <c r="D163" s="531"/>
      <c r="E163" s="531"/>
      <c r="F163" s="531"/>
      <c r="G163" s="531"/>
      <c r="H163" s="531"/>
      <c r="I163" s="531"/>
      <c r="J163" s="531"/>
      <c r="K163" s="106"/>
      <c r="L163" s="106"/>
      <c r="M163" s="106"/>
    </row>
    <row r="164" spans="2:13" ht="27" x14ac:dyDescent="0.3">
      <c r="B164" s="487"/>
      <c r="C164" s="531"/>
      <c r="D164" s="531"/>
      <c r="E164" s="531"/>
      <c r="F164" s="531"/>
      <c r="G164" s="531"/>
      <c r="H164" s="531"/>
      <c r="I164" s="531"/>
      <c r="J164" s="531"/>
      <c r="K164" s="106"/>
      <c r="L164" s="106"/>
      <c r="M164" s="106"/>
    </row>
    <row r="165" spans="2:13" ht="27" x14ac:dyDescent="0.3">
      <c r="B165" s="487"/>
      <c r="C165" s="531"/>
      <c r="D165" s="531"/>
      <c r="E165" s="531"/>
      <c r="F165" s="531"/>
      <c r="G165" s="531"/>
      <c r="H165" s="531"/>
      <c r="I165" s="531"/>
      <c r="J165" s="531"/>
      <c r="K165" s="106"/>
      <c r="L165" s="106"/>
      <c r="M165" s="106"/>
    </row>
    <row r="166" spans="2:13" ht="27" x14ac:dyDescent="0.3">
      <c r="B166" s="487"/>
      <c r="C166" s="531"/>
      <c r="D166" s="531"/>
      <c r="E166" s="531"/>
      <c r="F166" s="531"/>
      <c r="G166" s="531"/>
      <c r="H166" s="531"/>
      <c r="I166" s="531"/>
      <c r="J166" s="531"/>
      <c r="K166" s="106"/>
      <c r="L166" s="106"/>
      <c r="M166" s="106"/>
    </row>
    <row r="167" spans="2:13" ht="27" x14ac:dyDescent="0.3">
      <c r="B167" s="487"/>
      <c r="C167" s="531"/>
      <c r="D167" s="531"/>
      <c r="E167" s="531"/>
      <c r="F167" s="531"/>
      <c r="G167" s="531"/>
      <c r="H167" s="531"/>
      <c r="I167" s="531"/>
      <c r="J167" s="531"/>
      <c r="K167" s="106"/>
      <c r="L167" s="106"/>
      <c r="M167" s="106"/>
    </row>
    <row r="168" spans="2:13" ht="27" x14ac:dyDescent="0.3">
      <c r="B168" s="487"/>
      <c r="C168" s="531"/>
      <c r="D168" s="531"/>
      <c r="E168" s="531"/>
      <c r="F168" s="531"/>
      <c r="G168" s="531"/>
      <c r="H168" s="531"/>
      <c r="I168" s="531"/>
      <c r="J168" s="531"/>
      <c r="K168" s="106"/>
      <c r="L168" s="106"/>
      <c r="M168" s="106"/>
    </row>
    <row r="169" spans="2:13" ht="27" x14ac:dyDescent="0.3">
      <c r="B169" s="487"/>
      <c r="C169" s="531"/>
      <c r="D169" s="531"/>
      <c r="E169" s="531"/>
      <c r="F169" s="531"/>
      <c r="G169" s="531"/>
      <c r="H169" s="531"/>
      <c r="I169" s="531"/>
      <c r="J169" s="531"/>
      <c r="K169" s="106"/>
      <c r="L169" s="106"/>
      <c r="M169" s="106"/>
    </row>
    <row r="170" spans="2:13" ht="27" x14ac:dyDescent="0.3">
      <c r="B170" s="487"/>
      <c r="C170" s="531"/>
      <c r="D170" s="531"/>
      <c r="E170" s="531"/>
      <c r="F170" s="531"/>
      <c r="G170" s="531"/>
      <c r="H170" s="531"/>
      <c r="I170" s="531"/>
      <c r="J170" s="531"/>
      <c r="K170" s="106"/>
      <c r="L170" s="106"/>
      <c r="M170" s="106"/>
    </row>
    <row r="171" spans="2:13" ht="27" x14ac:dyDescent="0.3">
      <c r="B171" s="487"/>
      <c r="C171" s="531"/>
      <c r="D171" s="531"/>
      <c r="E171" s="531"/>
      <c r="F171" s="531"/>
      <c r="G171" s="531"/>
      <c r="H171" s="531"/>
      <c r="I171" s="531"/>
      <c r="J171" s="531"/>
      <c r="K171" s="106"/>
      <c r="L171" s="106"/>
      <c r="M171" s="106"/>
    </row>
    <row r="172" spans="2:13" ht="27" x14ac:dyDescent="0.3">
      <c r="B172" s="487"/>
      <c r="C172" s="531"/>
      <c r="D172" s="531"/>
      <c r="E172" s="531"/>
      <c r="F172" s="531"/>
      <c r="G172" s="531"/>
      <c r="H172" s="531"/>
      <c r="I172" s="531"/>
      <c r="J172" s="531"/>
      <c r="K172" s="106"/>
      <c r="L172" s="106"/>
      <c r="M172" s="106"/>
    </row>
    <row r="173" spans="2:13" ht="27" x14ac:dyDescent="0.3">
      <c r="B173" s="487"/>
      <c r="C173" s="531"/>
      <c r="D173" s="531"/>
      <c r="E173" s="531"/>
      <c r="F173" s="531"/>
      <c r="G173" s="531"/>
      <c r="H173" s="531"/>
      <c r="I173" s="531"/>
      <c r="J173" s="531"/>
      <c r="K173" s="106"/>
      <c r="L173" s="106"/>
      <c r="M173" s="106"/>
    </row>
    <row r="174" spans="2:13" ht="27" x14ac:dyDescent="0.3">
      <c r="B174" s="487"/>
      <c r="C174" s="531"/>
      <c r="D174" s="531"/>
      <c r="E174" s="531"/>
      <c r="F174" s="531"/>
      <c r="G174" s="531"/>
      <c r="H174" s="531"/>
      <c r="I174" s="531"/>
      <c r="J174" s="531"/>
      <c r="K174" s="106"/>
      <c r="L174" s="106"/>
      <c r="M174" s="106"/>
    </row>
    <row r="175" spans="2:13" ht="27" x14ac:dyDescent="0.3">
      <c r="B175" s="487"/>
      <c r="C175" s="531"/>
      <c r="D175" s="531"/>
      <c r="E175" s="531"/>
      <c r="F175" s="531"/>
      <c r="G175" s="531"/>
      <c r="H175" s="531"/>
      <c r="I175" s="531"/>
      <c r="J175" s="531"/>
      <c r="K175" s="106"/>
      <c r="L175" s="106"/>
      <c r="M175" s="106"/>
    </row>
    <row r="176" spans="2:13" ht="27" x14ac:dyDescent="0.3">
      <c r="B176" s="487"/>
      <c r="C176" s="531"/>
      <c r="D176" s="531"/>
      <c r="E176" s="531"/>
      <c r="F176" s="531"/>
      <c r="G176" s="531"/>
      <c r="H176" s="531"/>
      <c r="I176" s="531"/>
      <c r="J176" s="531"/>
      <c r="K176" s="106"/>
      <c r="L176" s="106"/>
      <c r="M176" s="106"/>
    </row>
    <row r="177" spans="2:13" ht="27" x14ac:dyDescent="0.3">
      <c r="B177" s="487"/>
      <c r="C177" s="531"/>
      <c r="D177" s="531"/>
      <c r="E177" s="531"/>
      <c r="F177" s="531"/>
      <c r="G177" s="531"/>
      <c r="H177" s="531"/>
      <c r="I177" s="531"/>
      <c r="J177" s="531"/>
      <c r="K177" s="106"/>
      <c r="L177" s="106"/>
      <c r="M177" s="106"/>
    </row>
    <row r="178" spans="2:13" ht="27" x14ac:dyDescent="0.3">
      <c r="B178" s="487"/>
      <c r="C178" s="531"/>
      <c r="D178" s="531"/>
      <c r="E178" s="531"/>
      <c r="F178" s="531"/>
      <c r="G178" s="531"/>
      <c r="H178" s="531"/>
      <c r="I178" s="531"/>
      <c r="J178" s="531"/>
      <c r="K178" s="106"/>
      <c r="L178" s="106"/>
      <c r="M178" s="106"/>
    </row>
    <row r="179" spans="2:13" ht="27" x14ac:dyDescent="0.3">
      <c r="B179" s="487"/>
      <c r="C179" s="531"/>
      <c r="D179" s="531"/>
      <c r="E179" s="531"/>
      <c r="F179" s="531"/>
      <c r="G179" s="531"/>
      <c r="H179" s="531"/>
      <c r="I179" s="531"/>
      <c r="J179" s="531"/>
      <c r="K179" s="106"/>
      <c r="L179" s="106"/>
      <c r="M179" s="106"/>
    </row>
    <row r="180" spans="2:13" ht="27" x14ac:dyDescent="0.3">
      <c r="B180" s="487"/>
      <c r="C180" s="531"/>
      <c r="D180" s="531"/>
      <c r="E180" s="531"/>
      <c r="F180" s="531"/>
      <c r="G180" s="531"/>
      <c r="H180" s="531"/>
      <c r="I180" s="531"/>
      <c r="J180" s="531"/>
      <c r="K180" s="106"/>
      <c r="L180" s="106"/>
      <c r="M180" s="106"/>
    </row>
    <row r="181" spans="2:13" ht="27" x14ac:dyDescent="0.3">
      <c r="B181" s="487"/>
      <c r="C181" s="531"/>
      <c r="D181" s="531"/>
      <c r="E181" s="531"/>
      <c r="F181" s="531"/>
      <c r="G181" s="531"/>
      <c r="H181" s="531"/>
      <c r="I181" s="531"/>
      <c r="J181" s="531"/>
      <c r="K181" s="106"/>
      <c r="L181" s="106"/>
      <c r="M181" s="106"/>
    </row>
    <row r="182" spans="2:13" ht="27" x14ac:dyDescent="0.3">
      <c r="B182" s="487"/>
      <c r="C182" s="531"/>
      <c r="D182" s="531"/>
      <c r="E182" s="531"/>
      <c r="F182" s="531"/>
      <c r="G182" s="531"/>
      <c r="H182" s="531"/>
      <c r="I182" s="531"/>
      <c r="J182" s="531"/>
      <c r="K182" s="106"/>
      <c r="L182" s="106"/>
      <c r="M182" s="106"/>
    </row>
    <row r="183" spans="2:13" ht="27" x14ac:dyDescent="0.3">
      <c r="B183" s="487"/>
      <c r="C183" s="531"/>
      <c r="D183" s="531"/>
      <c r="E183" s="531"/>
      <c r="F183" s="531"/>
      <c r="G183" s="531"/>
      <c r="H183" s="531"/>
      <c r="I183" s="531"/>
      <c r="J183" s="531"/>
      <c r="K183" s="106"/>
      <c r="L183" s="106"/>
      <c r="M183" s="106"/>
    </row>
    <row r="184" spans="2:13" ht="27" x14ac:dyDescent="0.3">
      <c r="B184" s="487"/>
      <c r="C184" s="531"/>
      <c r="D184" s="531"/>
      <c r="E184" s="531"/>
      <c r="F184" s="531"/>
      <c r="G184" s="531"/>
      <c r="H184" s="531"/>
      <c r="I184" s="531"/>
      <c r="J184" s="531"/>
      <c r="K184" s="106"/>
      <c r="L184" s="106"/>
      <c r="M184" s="106"/>
    </row>
    <row r="185" spans="2:13" ht="27" x14ac:dyDescent="0.3">
      <c r="B185" s="487"/>
      <c r="C185" s="531"/>
      <c r="D185" s="531"/>
      <c r="E185" s="531"/>
      <c r="F185" s="531"/>
      <c r="G185" s="531"/>
      <c r="H185" s="531"/>
      <c r="I185" s="531"/>
      <c r="J185" s="531"/>
      <c r="K185" s="106"/>
      <c r="L185" s="106"/>
      <c r="M185" s="106"/>
    </row>
    <row r="186" spans="2:13" ht="27" x14ac:dyDescent="0.3">
      <c r="B186" s="487"/>
      <c r="C186" s="531"/>
      <c r="D186" s="531"/>
      <c r="E186" s="531"/>
      <c r="F186" s="531"/>
      <c r="G186" s="531"/>
      <c r="H186" s="531"/>
      <c r="I186" s="531"/>
      <c r="J186" s="531"/>
      <c r="K186" s="106"/>
      <c r="L186" s="106"/>
      <c r="M186" s="106"/>
    </row>
    <row r="187" spans="2:13" ht="27" x14ac:dyDescent="0.3">
      <c r="B187" s="487"/>
      <c r="C187" s="531"/>
      <c r="D187" s="531"/>
      <c r="E187" s="531"/>
      <c r="F187" s="531"/>
      <c r="G187" s="531"/>
      <c r="H187" s="531"/>
      <c r="I187" s="531"/>
      <c r="J187" s="531"/>
      <c r="K187" s="106"/>
      <c r="L187" s="106"/>
      <c r="M187" s="106"/>
    </row>
    <row r="188" spans="2:13" ht="27" x14ac:dyDescent="0.3">
      <c r="B188" s="487"/>
      <c r="C188" s="531"/>
      <c r="D188" s="531"/>
      <c r="E188" s="531"/>
      <c r="F188" s="531"/>
      <c r="G188" s="531"/>
      <c r="H188" s="531"/>
      <c r="I188" s="531"/>
      <c r="J188" s="531"/>
      <c r="K188" s="106"/>
      <c r="L188" s="106"/>
      <c r="M188" s="106"/>
    </row>
    <row r="189" spans="2:13" ht="27" x14ac:dyDescent="0.3">
      <c r="B189" s="487"/>
      <c r="C189" s="531"/>
      <c r="D189" s="531"/>
      <c r="E189" s="531"/>
      <c r="F189" s="531"/>
      <c r="G189" s="531"/>
      <c r="H189" s="531"/>
      <c r="I189" s="531"/>
      <c r="J189" s="531"/>
      <c r="K189" s="106"/>
      <c r="L189" s="106"/>
      <c r="M189" s="106"/>
    </row>
    <row r="190" spans="2:13" ht="27" x14ac:dyDescent="0.3">
      <c r="B190" s="487"/>
      <c r="C190" s="531"/>
      <c r="D190" s="531"/>
      <c r="E190" s="531"/>
      <c r="F190" s="531"/>
      <c r="G190" s="531"/>
      <c r="H190" s="531"/>
      <c r="I190" s="531"/>
      <c r="J190" s="531"/>
      <c r="K190" s="106"/>
      <c r="L190" s="106"/>
      <c r="M190" s="106"/>
    </row>
    <row r="191" spans="2:13" ht="27" x14ac:dyDescent="0.3">
      <c r="B191" s="487"/>
      <c r="C191" s="531"/>
      <c r="D191" s="531"/>
      <c r="E191" s="531"/>
      <c r="F191" s="531"/>
      <c r="G191" s="531"/>
      <c r="H191" s="531"/>
      <c r="I191" s="531"/>
      <c r="J191" s="531"/>
      <c r="K191" s="106"/>
      <c r="L191" s="106"/>
      <c r="M191" s="106"/>
    </row>
    <row r="192" spans="2:13" ht="27" x14ac:dyDescent="0.3">
      <c r="B192" s="487"/>
      <c r="C192" s="531"/>
      <c r="D192" s="531"/>
      <c r="E192" s="531"/>
      <c r="F192" s="531"/>
      <c r="G192" s="531"/>
      <c r="H192" s="531"/>
      <c r="I192" s="531"/>
      <c r="J192" s="531"/>
      <c r="K192" s="106"/>
      <c r="L192" s="106"/>
      <c r="M192" s="106"/>
    </row>
    <row r="193" spans="2:13" ht="27" x14ac:dyDescent="0.3">
      <c r="B193" s="487"/>
      <c r="C193" s="531"/>
      <c r="D193" s="531"/>
      <c r="E193" s="531"/>
      <c r="F193" s="531"/>
      <c r="G193" s="531"/>
      <c r="H193" s="531"/>
      <c r="I193" s="531"/>
      <c r="J193" s="531"/>
      <c r="K193" s="106"/>
      <c r="L193" s="106"/>
      <c r="M193" s="106"/>
    </row>
    <row r="194" spans="2:13" ht="27" x14ac:dyDescent="0.3">
      <c r="B194" s="487"/>
      <c r="C194" s="531"/>
      <c r="D194" s="531"/>
      <c r="E194" s="531"/>
      <c r="F194" s="531"/>
      <c r="G194" s="531"/>
      <c r="H194" s="531"/>
      <c r="I194" s="531"/>
      <c r="J194" s="531"/>
      <c r="K194" s="106"/>
      <c r="L194" s="106"/>
      <c r="M194" s="106"/>
    </row>
    <row r="195" spans="2:13" ht="27" x14ac:dyDescent="0.3">
      <c r="B195" s="487"/>
      <c r="C195" s="531"/>
      <c r="D195" s="531"/>
      <c r="E195" s="531"/>
      <c r="F195" s="531"/>
      <c r="G195" s="531"/>
      <c r="H195" s="531"/>
      <c r="I195" s="531"/>
      <c r="J195" s="531"/>
      <c r="K195" s="106"/>
      <c r="L195" s="106"/>
      <c r="M195" s="106"/>
    </row>
    <row r="196" spans="2:13" ht="27" x14ac:dyDescent="0.3">
      <c r="B196" s="487"/>
      <c r="C196" s="531"/>
      <c r="D196" s="531"/>
      <c r="E196" s="531"/>
      <c r="F196" s="531"/>
      <c r="G196" s="531"/>
      <c r="H196" s="531"/>
      <c r="I196" s="531"/>
      <c r="J196" s="531"/>
      <c r="K196" s="106"/>
      <c r="L196" s="106"/>
      <c r="M196" s="106"/>
    </row>
    <row r="197" spans="2:13" ht="27" x14ac:dyDescent="0.3">
      <c r="B197" s="487"/>
      <c r="C197" s="531"/>
      <c r="D197" s="531"/>
      <c r="E197" s="531"/>
      <c r="F197" s="531"/>
      <c r="G197" s="531"/>
      <c r="H197" s="531"/>
      <c r="I197" s="531"/>
      <c r="J197" s="531"/>
      <c r="K197" s="106"/>
      <c r="L197" s="106"/>
      <c r="M197" s="106"/>
    </row>
    <row r="198" spans="2:13" ht="27" x14ac:dyDescent="0.3">
      <c r="B198" s="487"/>
      <c r="C198" s="531"/>
      <c r="D198" s="531"/>
      <c r="E198" s="531"/>
      <c r="F198" s="531"/>
      <c r="G198" s="531"/>
      <c r="H198" s="531"/>
      <c r="I198" s="531"/>
      <c r="J198" s="531"/>
      <c r="K198" s="106"/>
      <c r="L198" s="106"/>
      <c r="M198" s="106"/>
    </row>
    <row r="199" spans="2:13" ht="27" x14ac:dyDescent="0.3">
      <c r="B199" s="487"/>
      <c r="C199" s="531"/>
      <c r="D199" s="531"/>
      <c r="E199" s="531"/>
      <c r="F199" s="531"/>
      <c r="G199" s="531"/>
      <c r="H199" s="531"/>
      <c r="I199" s="531"/>
      <c r="J199" s="531"/>
      <c r="K199" s="106"/>
      <c r="L199" s="106"/>
      <c r="M199" s="106"/>
    </row>
    <row r="200" spans="2:13" ht="27" x14ac:dyDescent="0.3">
      <c r="B200" s="487"/>
      <c r="C200" s="531"/>
      <c r="D200" s="531"/>
      <c r="E200" s="531"/>
      <c r="F200" s="531"/>
      <c r="G200" s="531"/>
      <c r="H200" s="531"/>
      <c r="I200" s="531"/>
      <c r="J200" s="531"/>
      <c r="K200" s="106"/>
      <c r="L200" s="106"/>
      <c r="M200" s="106"/>
    </row>
    <row r="201" spans="2:13" ht="27" x14ac:dyDescent="0.3">
      <c r="B201" s="487"/>
      <c r="C201" s="531"/>
      <c r="D201" s="531"/>
      <c r="E201" s="531"/>
      <c r="F201" s="531"/>
      <c r="G201" s="531"/>
      <c r="H201" s="531"/>
      <c r="I201" s="531"/>
      <c r="J201" s="531"/>
      <c r="K201" s="106"/>
      <c r="L201" s="106"/>
      <c r="M201" s="106"/>
    </row>
    <row r="202" spans="2:13" ht="27" x14ac:dyDescent="0.3">
      <c r="B202" s="487"/>
      <c r="C202" s="531"/>
      <c r="D202" s="531"/>
      <c r="E202" s="531"/>
      <c r="F202" s="531"/>
      <c r="G202" s="531"/>
      <c r="H202" s="531"/>
      <c r="I202" s="531"/>
      <c r="J202" s="531"/>
      <c r="K202" s="106"/>
      <c r="L202" s="106"/>
      <c r="M202" s="106"/>
    </row>
    <row r="203" spans="2:13" ht="27" x14ac:dyDescent="0.3">
      <c r="B203" s="487"/>
      <c r="C203" s="531"/>
      <c r="D203" s="531"/>
      <c r="E203" s="531"/>
      <c r="F203" s="531"/>
      <c r="G203" s="531"/>
      <c r="H203" s="531"/>
      <c r="I203" s="531"/>
      <c r="J203" s="531"/>
      <c r="K203" s="106"/>
      <c r="L203" s="106"/>
      <c r="M203" s="106"/>
    </row>
    <row r="204" spans="2:13" ht="27" x14ac:dyDescent="0.3">
      <c r="B204" s="487"/>
      <c r="C204" s="531"/>
      <c r="D204" s="531"/>
      <c r="E204" s="531"/>
      <c r="F204" s="531"/>
      <c r="G204" s="531"/>
      <c r="H204" s="531"/>
      <c r="I204" s="531"/>
      <c r="J204" s="531"/>
      <c r="K204" s="106"/>
      <c r="L204" s="106"/>
      <c r="M204" s="106"/>
    </row>
    <row r="205" spans="2:13" ht="27" x14ac:dyDescent="0.3">
      <c r="B205" s="487"/>
      <c r="C205" s="531"/>
      <c r="D205" s="531"/>
      <c r="E205" s="531"/>
      <c r="F205" s="531"/>
      <c r="G205" s="531"/>
      <c r="H205" s="531"/>
      <c r="I205" s="531"/>
      <c r="J205" s="531"/>
      <c r="K205" s="106"/>
      <c r="L205" s="106"/>
      <c r="M205" s="106"/>
    </row>
    <row r="206" spans="2:13" ht="27" x14ac:dyDescent="0.3">
      <c r="B206" s="487"/>
      <c r="C206" s="531"/>
      <c r="D206" s="531"/>
      <c r="E206" s="531"/>
      <c r="F206" s="531"/>
      <c r="G206" s="531"/>
      <c r="H206" s="531"/>
      <c r="I206" s="531"/>
      <c r="J206" s="531"/>
      <c r="K206" s="106"/>
      <c r="L206" s="106"/>
      <c r="M206" s="106"/>
    </row>
    <row r="207" spans="2:13" ht="27" x14ac:dyDescent="0.3">
      <c r="B207" s="487"/>
      <c r="C207" s="531"/>
      <c r="D207" s="531"/>
      <c r="E207" s="531"/>
      <c r="F207" s="531"/>
      <c r="G207" s="531"/>
      <c r="H207" s="531"/>
      <c r="I207" s="531"/>
      <c r="J207" s="531"/>
      <c r="K207" s="106"/>
      <c r="L207" s="106"/>
      <c r="M207" s="106"/>
    </row>
    <row r="208" spans="2:13" ht="27" x14ac:dyDescent="0.3">
      <c r="B208" s="487"/>
      <c r="C208" s="531"/>
      <c r="D208" s="531"/>
      <c r="E208" s="531"/>
      <c r="F208" s="531"/>
      <c r="G208" s="531"/>
      <c r="H208" s="531"/>
      <c r="I208" s="531"/>
      <c r="J208" s="531"/>
      <c r="K208" s="106"/>
      <c r="L208" s="106"/>
      <c r="M208" s="106"/>
    </row>
    <row r="209" spans="2:13" ht="27" x14ac:dyDescent="0.3">
      <c r="B209" s="487"/>
      <c r="C209" s="531"/>
      <c r="D209" s="531"/>
      <c r="E209" s="531"/>
      <c r="F209" s="531"/>
      <c r="G209" s="531"/>
      <c r="H209" s="531"/>
      <c r="I209" s="531"/>
      <c r="J209" s="531"/>
      <c r="K209" s="106"/>
      <c r="L209" s="106"/>
      <c r="M209" s="106"/>
    </row>
    <row r="210" spans="2:13" ht="27" x14ac:dyDescent="0.3">
      <c r="B210" s="487"/>
      <c r="C210" s="531"/>
      <c r="D210" s="531"/>
      <c r="E210" s="531"/>
      <c r="F210" s="531"/>
      <c r="G210" s="531"/>
      <c r="H210" s="531"/>
      <c r="I210" s="531"/>
      <c r="J210" s="531"/>
      <c r="K210" s="106"/>
      <c r="L210" s="106"/>
      <c r="M210" s="106"/>
    </row>
    <row r="211" spans="2:13" ht="27" x14ac:dyDescent="0.3">
      <c r="B211" s="487"/>
      <c r="C211" s="531"/>
      <c r="D211" s="531"/>
      <c r="E211" s="531"/>
      <c r="F211" s="531"/>
      <c r="G211" s="531"/>
      <c r="H211" s="531"/>
      <c r="I211" s="531"/>
      <c r="J211" s="531"/>
      <c r="K211" s="106"/>
      <c r="L211" s="106"/>
      <c r="M211" s="106"/>
    </row>
    <row r="212" spans="2:13" ht="27" x14ac:dyDescent="0.3">
      <c r="B212" s="487"/>
      <c r="C212" s="531"/>
      <c r="D212" s="531"/>
      <c r="E212" s="531"/>
      <c r="F212" s="531"/>
      <c r="G212" s="531"/>
      <c r="H212" s="531"/>
      <c r="I212" s="531"/>
      <c r="J212" s="531"/>
      <c r="K212" s="106"/>
      <c r="L212" s="106"/>
      <c r="M212" s="106"/>
    </row>
    <row r="213" spans="2:13" ht="27" x14ac:dyDescent="0.3">
      <c r="B213" s="487"/>
      <c r="C213" s="531"/>
      <c r="D213" s="531"/>
      <c r="E213" s="531"/>
      <c r="F213" s="531"/>
      <c r="G213" s="531"/>
      <c r="H213" s="531"/>
      <c r="I213" s="531"/>
      <c r="J213" s="531"/>
      <c r="K213" s="106"/>
      <c r="L213" s="106"/>
      <c r="M213" s="106"/>
    </row>
    <row r="214" spans="2:13" ht="27" x14ac:dyDescent="0.3">
      <c r="B214" s="487"/>
      <c r="C214" s="531"/>
      <c r="D214" s="531"/>
      <c r="E214" s="531"/>
      <c r="F214" s="531"/>
      <c r="G214" s="531"/>
      <c r="H214" s="531"/>
      <c r="I214" s="531"/>
      <c r="J214" s="531"/>
      <c r="K214" s="106"/>
      <c r="L214" s="106"/>
      <c r="M214" s="106"/>
    </row>
    <row r="215" spans="2:13" ht="27" x14ac:dyDescent="0.3">
      <c r="B215" s="487"/>
      <c r="C215" s="531"/>
      <c r="D215" s="531"/>
      <c r="E215" s="531"/>
      <c r="F215" s="531"/>
      <c r="G215" s="531"/>
      <c r="H215" s="531"/>
      <c r="I215" s="531"/>
      <c r="J215" s="531"/>
      <c r="K215" s="106"/>
      <c r="L215" s="106"/>
      <c r="M215" s="106"/>
    </row>
    <row r="216" spans="2:13" ht="27" x14ac:dyDescent="0.3">
      <c r="B216" s="487"/>
      <c r="C216" s="531"/>
      <c r="D216" s="531"/>
      <c r="E216" s="531"/>
      <c r="F216" s="531"/>
      <c r="G216" s="531"/>
      <c r="H216" s="531"/>
      <c r="I216" s="531"/>
      <c r="J216" s="531"/>
      <c r="K216" s="106"/>
      <c r="L216" s="106"/>
      <c r="M216" s="106"/>
    </row>
    <row r="217" spans="2:13" ht="27" x14ac:dyDescent="0.3">
      <c r="B217" s="487"/>
      <c r="C217" s="531"/>
      <c r="D217" s="531"/>
      <c r="E217" s="531"/>
      <c r="F217" s="531"/>
      <c r="G217" s="531"/>
      <c r="H217" s="531"/>
      <c r="I217" s="531"/>
      <c r="J217" s="531"/>
      <c r="K217" s="106"/>
      <c r="L217" s="106"/>
      <c r="M217" s="106"/>
    </row>
    <row r="218" spans="2:13" ht="27" x14ac:dyDescent="0.3">
      <c r="B218" s="487"/>
      <c r="C218" s="531"/>
      <c r="D218" s="531"/>
      <c r="E218" s="531"/>
      <c r="F218" s="531"/>
      <c r="G218" s="531"/>
      <c r="H218" s="531"/>
      <c r="I218" s="531"/>
      <c r="J218" s="531"/>
      <c r="K218" s="106"/>
      <c r="L218" s="106"/>
      <c r="M218" s="106"/>
    </row>
    <row r="219" spans="2:13" ht="27" x14ac:dyDescent="0.3">
      <c r="B219" s="487"/>
      <c r="C219" s="531"/>
      <c r="D219" s="531"/>
      <c r="E219" s="531"/>
      <c r="F219" s="531"/>
      <c r="G219" s="531"/>
      <c r="H219" s="531"/>
      <c r="I219" s="531"/>
      <c r="J219" s="531"/>
      <c r="K219" s="106"/>
      <c r="L219" s="106"/>
      <c r="M219" s="106"/>
    </row>
    <row r="220" spans="2:13" ht="27" x14ac:dyDescent="0.3">
      <c r="B220" s="487"/>
      <c r="C220" s="531"/>
      <c r="D220" s="531"/>
      <c r="E220" s="531"/>
      <c r="F220" s="531"/>
      <c r="G220" s="531"/>
      <c r="H220" s="531"/>
      <c r="I220" s="531"/>
      <c r="J220" s="531"/>
      <c r="K220" s="106"/>
      <c r="L220" s="106"/>
      <c r="M220" s="106"/>
    </row>
    <row r="221" spans="2:13" ht="27" x14ac:dyDescent="0.3">
      <c r="B221" s="487"/>
      <c r="C221" s="531"/>
      <c r="D221" s="531"/>
      <c r="E221" s="531"/>
      <c r="F221" s="531"/>
      <c r="G221" s="531"/>
      <c r="H221" s="531"/>
      <c r="I221" s="531"/>
      <c r="J221" s="531"/>
      <c r="K221" s="106"/>
      <c r="L221" s="106"/>
      <c r="M221" s="106"/>
    </row>
    <row r="222" spans="2:13" ht="27" x14ac:dyDescent="0.3">
      <c r="B222" s="487"/>
      <c r="C222" s="531"/>
      <c r="D222" s="531"/>
      <c r="E222" s="531"/>
      <c r="F222" s="531"/>
      <c r="G222" s="531"/>
      <c r="H222" s="531"/>
      <c r="I222" s="531"/>
      <c r="J222" s="531"/>
      <c r="K222" s="106"/>
      <c r="L222" s="106"/>
      <c r="M222" s="106"/>
    </row>
    <row r="223" spans="2:13" ht="27" x14ac:dyDescent="0.3">
      <c r="B223" s="487"/>
      <c r="C223" s="531"/>
      <c r="D223" s="531"/>
      <c r="E223" s="531"/>
      <c r="F223" s="531"/>
      <c r="G223" s="531"/>
      <c r="H223" s="531"/>
      <c r="I223" s="531"/>
      <c r="J223" s="531"/>
      <c r="K223" s="106"/>
      <c r="L223" s="106"/>
      <c r="M223" s="106"/>
    </row>
    <row r="224" spans="2:13" ht="27" x14ac:dyDescent="0.3">
      <c r="B224" s="487"/>
      <c r="C224" s="531"/>
      <c r="D224" s="531"/>
      <c r="E224" s="531"/>
      <c r="F224" s="531"/>
      <c r="G224" s="531"/>
      <c r="H224" s="531"/>
      <c r="I224" s="531"/>
      <c r="J224" s="531"/>
      <c r="K224" s="106"/>
      <c r="L224" s="106"/>
      <c r="M224" s="106"/>
    </row>
    <row r="225" spans="2:13" ht="27" x14ac:dyDescent="0.3">
      <c r="B225" s="487"/>
      <c r="C225" s="531"/>
      <c r="D225" s="531"/>
      <c r="E225" s="531"/>
      <c r="F225" s="531"/>
      <c r="G225" s="531"/>
      <c r="H225" s="531"/>
      <c r="I225" s="531"/>
      <c r="J225" s="531"/>
      <c r="K225" s="106"/>
      <c r="L225" s="106"/>
      <c r="M225" s="106"/>
    </row>
    <row r="226" spans="2:13" ht="27" x14ac:dyDescent="0.3">
      <c r="B226" s="487"/>
      <c r="C226" s="531"/>
      <c r="D226" s="531"/>
      <c r="E226" s="531"/>
      <c r="F226" s="531"/>
      <c r="G226" s="531"/>
      <c r="H226" s="531"/>
      <c r="I226" s="531"/>
      <c r="J226" s="531"/>
      <c r="K226" s="106"/>
      <c r="L226" s="106"/>
      <c r="M226" s="106"/>
    </row>
    <row r="227" spans="2:13" ht="27" x14ac:dyDescent="0.3">
      <c r="B227" s="487"/>
      <c r="C227" s="531"/>
      <c r="D227" s="531"/>
      <c r="E227" s="531"/>
      <c r="F227" s="531"/>
      <c r="G227" s="531"/>
      <c r="H227" s="531"/>
      <c r="I227" s="531"/>
      <c r="J227" s="531"/>
      <c r="K227" s="106"/>
      <c r="L227" s="106"/>
      <c r="M227" s="106"/>
    </row>
    <row r="228" spans="2:13" ht="27" x14ac:dyDescent="0.3">
      <c r="B228" s="487"/>
      <c r="C228" s="531"/>
      <c r="D228" s="531"/>
      <c r="E228" s="531"/>
      <c r="F228" s="531"/>
      <c r="G228" s="531"/>
      <c r="H228" s="531"/>
      <c r="I228" s="531"/>
      <c r="J228" s="531"/>
      <c r="K228" s="106"/>
      <c r="L228" s="106"/>
      <c r="M228" s="106"/>
    </row>
    <row r="229" spans="2:13" ht="27" x14ac:dyDescent="0.3">
      <c r="B229" s="487"/>
      <c r="C229" s="531"/>
      <c r="D229" s="531"/>
      <c r="E229" s="531"/>
      <c r="F229" s="531"/>
      <c r="G229" s="531"/>
      <c r="H229" s="531"/>
      <c r="I229" s="531"/>
      <c r="J229" s="531"/>
      <c r="K229" s="106"/>
      <c r="L229" s="106"/>
      <c r="M229" s="106"/>
    </row>
    <row r="230" spans="2:13" ht="27" x14ac:dyDescent="0.3">
      <c r="B230" s="487"/>
      <c r="C230" s="531"/>
      <c r="D230" s="531"/>
      <c r="E230" s="531"/>
      <c r="F230" s="531"/>
      <c r="G230" s="531"/>
      <c r="H230" s="531"/>
      <c r="I230" s="531"/>
      <c r="J230" s="531"/>
      <c r="K230" s="106"/>
      <c r="L230" s="106"/>
      <c r="M230" s="106"/>
    </row>
    <row r="231" spans="2:13" ht="27" x14ac:dyDescent="0.3">
      <c r="B231" s="487"/>
      <c r="C231" s="531"/>
      <c r="D231" s="531"/>
      <c r="E231" s="531"/>
      <c r="F231" s="531"/>
      <c r="G231" s="531"/>
      <c r="H231" s="531"/>
      <c r="I231" s="531"/>
      <c r="J231" s="531"/>
      <c r="K231" s="106"/>
      <c r="L231" s="106"/>
      <c r="M231" s="106"/>
    </row>
    <row r="232" spans="2:13" ht="27" x14ac:dyDescent="0.3">
      <c r="B232" s="487"/>
      <c r="C232" s="531"/>
      <c r="D232" s="531"/>
      <c r="E232" s="531"/>
      <c r="F232" s="531"/>
      <c r="G232" s="531"/>
      <c r="H232" s="531"/>
      <c r="I232" s="531"/>
      <c r="J232" s="531"/>
      <c r="K232" s="106"/>
      <c r="L232" s="106"/>
      <c r="M232" s="106"/>
    </row>
    <row r="233" spans="2:13" ht="27" x14ac:dyDescent="0.3">
      <c r="B233" s="487"/>
      <c r="C233" s="531"/>
      <c r="D233" s="531"/>
      <c r="E233" s="531"/>
      <c r="F233" s="531"/>
      <c r="G233" s="531"/>
      <c r="H233" s="531"/>
      <c r="I233" s="531"/>
      <c r="J233" s="531"/>
      <c r="K233" s="106"/>
      <c r="L233" s="106"/>
      <c r="M233" s="106"/>
    </row>
    <row r="234" spans="2:13" ht="27" x14ac:dyDescent="0.3">
      <c r="B234" s="487"/>
      <c r="C234" s="531"/>
      <c r="D234" s="531"/>
      <c r="E234" s="531"/>
      <c r="F234" s="531"/>
      <c r="G234" s="531"/>
      <c r="H234" s="531"/>
      <c r="I234" s="531"/>
      <c r="J234" s="531"/>
      <c r="K234" s="106"/>
      <c r="L234" s="106"/>
      <c r="M234" s="106"/>
    </row>
    <row r="235" spans="2:13" ht="27" x14ac:dyDescent="0.3">
      <c r="B235" s="487"/>
      <c r="C235" s="531"/>
      <c r="D235" s="531"/>
      <c r="E235" s="531"/>
      <c r="F235" s="531"/>
      <c r="G235" s="531"/>
      <c r="H235" s="531"/>
      <c r="I235" s="531"/>
      <c r="J235" s="531"/>
      <c r="K235" s="106"/>
      <c r="L235" s="106"/>
      <c r="M235" s="106"/>
    </row>
    <row r="236" spans="2:13" ht="27" x14ac:dyDescent="0.3">
      <c r="B236" s="487"/>
      <c r="C236" s="531"/>
      <c r="D236" s="531"/>
      <c r="E236" s="531"/>
      <c r="F236" s="531"/>
      <c r="G236" s="531"/>
      <c r="H236" s="531"/>
      <c r="I236" s="531"/>
      <c r="J236" s="531"/>
      <c r="K236" s="106"/>
      <c r="L236" s="106"/>
      <c r="M236" s="106"/>
    </row>
    <row r="237" spans="2:13" ht="27" x14ac:dyDescent="0.3">
      <c r="B237" s="487"/>
      <c r="C237" s="531"/>
      <c r="D237" s="531"/>
      <c r="E237" s="531"/>
      <c r="F237" s="531"/>
      <c r="G237" s="531"/>
      <c r="H237" s="531"/>
      <c r="I237" s="531"/>
      <c r="J237" s="531"/>
      <c r="K237" s="106"/>
      <c r="L237" s="106"/>
      <c r="M237" s="106"/>
    </row>
    <row r="238" spans="2:13" ht="27" x14ac:dyDescent="0.3">
      <c r="B238" s="487"/>
      <c r="C238" s="531"/>
      <c r="D238" s="531"/>
      <c r="E238" s="531"/>
      <c r="F238" s="531"/>
      <c r="G238" s="531"/>
      <c r="H238" s="531"/>
      <c r="I238" s="531"/>
      <c r="J238" s="531"/>
      <c r="K238" s="106"/>
      <c r="L238" s="106"/>
      <c r="M238" s="106"/>
    </row>
    <row r="239" spans="2:13" ht="27" x14ac:dyDescent="0.3">
      <c r="B239" s="487"/>
      <c r="C239" s="531"/>
      <c r="D239" s="531"/>
      <c r="E239" s="531"/>
      <c r="F239" s="531"/>
      <c r="G239" s="531"/>
      <c r="H239" s="531"/>
      <c r="I239" s="531"/>
      <c r="J239" s="531"/>
      <c r="K239" s="106"/>
      <c r="L239" s="106"/>
      <c r="M239" s="106"/>
    </row>
    <row r="240" spans="2:13" ht="27" x14ac:dyDescent="0.3">
      <c r="B240" s="487"/>
      <c r="C240" s="531"/>
      <c r="D240" s="531"/>
      <c r="E240" s="531"/>
      <c r="F240" s="531"/>
      <c r="G240" s="531"/>
      <c r="H240" s="531"/>
      <c r="I240" s="531"/>
      <c r="J240" s="531"/>
      <c r="K240" s="106"/>
      <c r="L240" s="106"/>
      <c r="M240" s="106"/>
    </row>
    <row r="241" spans="2:13" ht="27" x14ac:dyDescent="0.3">
      <c r="B241" s="487"/>
      <c r="C241" s="531"/>
      <c r="D241" s="531"/>
      <c r="E241" s="531"/>
      <c r="F241" s="531"/>
      <c r="G241" s="531"/>
      <c r="H241" s="531"/>
      <c r="I241" s="531"/>
      <c r="J241" s="531"/>
      <c r="K241" s="106"/>
      <c r="L241" s="106"/>
      <c r="M241" s="106"/>
    </row>
    <row r="242" spans="2:13" ht="27" x14ac:dyDescent="0.3">
      <c r="B242" s="487"/>
      <c r="C242" s="531"/>
      <c r="D242" s="531"/>
      <c r="E242" s="531"/>
      <c r="F242" s="531"/>
      <c r="G242" s="531"/>
      <c r="H242" s="531"/>
      <c r="I242" s="531"/>
      <c r="J242" s="531"/>
      <c r="K242" s="106"/>
      <c r="L242" s="106"/>
      <c r="M242" s="106"/>
    </row>
    <row r="243" spans="2:13" ht="27" x14ac:dyDescent="0.3">
      <c r="B243" s="487"/>
      <c r="C243" s="531"/>
      <c r="D243" s="531"/>
      <c r="E243" s="531"/>
      <c r="F243" s="531"/>
      <c r="G243" s="531"/>
      <c r="H243" s="531"/>
      <c r="I243" s="531"/>
      <c r="J243" s="531"/>
      <c r="K243" s="106"/>
      <c r="L243" s="106"/>
      <c r="M243" s="106"/>
    </row>
    <row r="244" spans="2:13" ht="27" x14ac:dyDescent="0.3">
      <c r="B244" s="487"/>
      <c r="C244" s="531"/>
      <c r="D244" s="531"/>
      <c r="E244" s="531"/>
      <c r="F244" s="531"/>
      <c r="G244" s="531"/>
      <c r="H244" s="531"/>
      <c r="I244" s="531"/>
      <c r="J244" s="531"/>
      <c r="K244" s="106"/>
      <c r="L244" s="106"/>
      <c r="M244" s="106"/>
    </row>
    <row r="245" spans="2:13" ht="27" x14ac:dyDescent="0.3">
      <c r="B245" s="487"/>
      <c r="C245" s="531"/>
      <c r="D245" s="531"/>
      <c r="E245" s="531"/>
      <c r="F245" s="531"/>
      <c r="G245" s="531"/>
      <c r="H245" s="531"/>
      <c r="I245" s="531"/>
      <c r="J245" s="531"/>
      <c r="K245" s="106"/>
      <c r="L245" s="106"/>
      <c r="M245" s="106"/>
    </row>
    <row r="246" spans="2:13" ht="27" x14ac:dyDescent="0.3">
      <c r="B246" s="487"/>
      <c r="C246" s="531"/>
      <c r="D246" s="531"/>
      <c r="E246" s="531"/>
      <c r="F246" s="531"/>
      <c r="G246" s="531"/>
      <c r="H246" s="531"/>
      <c r="I246" s="531"/>
      <c r="J246" s="531"/>
      <c r="K246" s="106"/>
      <c r="L246" s="106"/>
      <c r="M246" s="106"/>
    </row>
    <row r="247" spans="2:13" ht="27" x14ac:dyDescent="0.3">
      <c r="B247" s="487"/>
      <c r="C247" s="531"/>
      <c r="D247" s="531"/>
      <c r="E247" s="531"/>
      <c r="F247" s="531"/>
      <c r="G247" s="531"/>
      <c r="H247" s="531"/>
      <c r="I247" s="531">
        <v>128.267</v>
      </c>
      <c r="J247" s="531"/>
      <c r="K247" s="106"/>
      <c r="L247" s="106"/>
      <c r="M247" s="106"/>
    </row>
    <row r="248" spans="2:13" ht="27" x14ac:dyDescent="0.3">
      <c r="B248" s="487"/>
      <c r="C248" s="531"/>
      <c r="D248" s="531"/>
      <c r="E248" s="531"/>
      <c r="F248" s="531"/>
      <c r="G248" s="531"/>
      <c r="H248" s="531"/>
      <c r="I248" s="531"/>
      <c r="J248" s="531"/>
      <c r="K248" s="106"/>
      <c r="L248" s="106"/>
      <c r="M248" s="106"/>
    </row>
    <row r="249" spans="2:13" ht="27" x14ac:dyDescent="0.3">
      <c r="B249" s="487"/>
      <c r="C249" s="531"/>
      <c r="D249" s="531"/>
      <c r="E249" s="531"/>
      <c r="F249" s="531"/>
      <c r="G249" s="531"/>
      <c r="H249" s="531"/>
      <c r="I249" s="531"/>
      <c r="J249" s="531"/>
      <c r="K249" s="106"/>
      <c r="L249" s="106"/>
      <c r="M249" s="106"/>
    </row>
    <row r="250" spans="2:13" ht="27" x14ac:dyDescent="0.3">
      <c r="B250" s="487"/>
      <c r="C250" s="531"/>
      <c r="D250" s="531"/>
      <c r="E250" s="531"/>
      <c r="F250" s="531"/>
      <c r="G250" s="531"/>
      <c r="H250" s="531"/>
      <c r="I250" s="531"/>
      <c r="J250" s="531"/>
      <c r="K250" s="106"/>
      <c r="L250" s="106"/>
      <c r="M250" s="106"/>
    </row>
    <row r="251" spans="2:13" ht="27" x14ac:dyDescent="0.3">
      <c r="B251" s="487"/>
      <c r="C251" s="531"/>
      <c r="D251" s="531"/>
      <c r="E251" s="531"/>
      <c r="F251" s="531"/>
      <c r="G251" s="531"/>
      <c r="H251" s="531"/>
      <c r="I251" s="531"/>
      <c r="J251" s="531"/>
      <c r="K251" s="106"/>
      <c r="L251" s="106"/>
      <c r="M251" s="106"/>
    </row>
    <row r="252" spans="2:13" ht="27" x14ac:dyDescent="0.3">
      <c r="B252" s="487"/>
      <c r="C252" s="531"/>
      <c r="D252" s="531"/>
      <c r="E252" s="531"/>
      <c r="F252" s="531"/>
      <c r="G252" s="531"/>
      <c r="H252" s="531"/>
      <c r="I252" s="531"/>
      <c r="J252" s="531"/>
      <c r="K252" s="106"/>
      <c r="L252" s="106"/>
      <c r="M252" s="106"/>
    </row>
    <row r="253" spans="2:13" ht="27" x14ac:dyDescent="0.3">
      <c r="B253" s="487"/>
      <c r="C253" s="531"/>
      <c r="D253" s="531"/>
      <c r="E253" s="531"/>
      <c r="F253" s="531"/>
      <c r="G253" s="531"/>
      <c r="H253" s="531"/>
      <c r="I253" s="531"/>
      <c r="J253" s="531"/>
      <c r="K253" s="106"/>
      <c r="L253" s="106"/>
      <c r="M253" s="106"/>
    </row>
    <row r="254" spans="2:13" ht="27" x14ac:dyDescent="0.3">
      <c r="B254" s="487"/>
      <c r="C254" s="531"/>
      <c r="D254" s="531"/>
      <c r="E254" s="531"/>
      <c r="F254" s="531"/>
      <c r="G254" s="531"/>
      <c r="H254" s="531"/>
      <c r="I254" s="531"/>
      <c r="J254" s="531"/>
      <c r="K254" s="106"/>
      <c r="L254" s="106"/>
      <c r="M254" s="106"/>
    </row>
    <row r="255" spans="2:13" ht="27" x14ac:dyDescent="0.3">
      <c r="B255" s="487"/>
      <c r="C255" s="531"/>
      <c r="D255" s="531"/>
      <c r="E255" s="531"/>
      <c r="F255" s="531"/>
      <c r="G255" s="531"/>
      <c r="H255" s="531"/>
      <c r="I255" s="531"/>
      <c r="J255" s="531"/>
      <c r="K255" s="106"/>
      <c r="L255" s="106"/>
      <c r="M255" s="106"/>
    </row>
    <row r="256" spans="2:13" ht="27" x14ac:dyDescent="0.3">
      <c r="B256" s="487"/>
      <c r="C256" s="531"/>
      <c r="D256" s="531"/>
      <c r="E256" s="531"/>
      <c r="F256" s="531"/>
      <c r="G256" s="531"/>
      <c r="H256" s="531"/>
      <c r="I256" s="531"/>
      <c r="J256" s="531"/>
      <c r="K256" s="106"/>
      <c r="L256" s="106"/>
      <c r="M256" s="106"/>
    </row>
    <row r="257" spans="2:13" ht="27" x14ac:dyDescent="0.3">
      <c r="B257" s="487"/>
      <c r="C257" s="531"/>
      <c r="D257" s="531"/>
      <c r="E257" s="531"/>
      <c r="F257" s="531"/>
      <c r="G257" s="531"/>
      <c r="H257" s="531"/>
      <c r="I257" s="531"/>
      <c r="J257" s="531"/>
      <c r="K257" s="106"/>
      <c r="L257" s="106"/>
      <c r="M257" s="106"/>
    </row>
    <row r="258" spans="2:13" ht="27" x14ac:dyDescent="0.3">
      <c r="B258" s="487"/>
      <c r="C258" s="531"/>
      <c r="D258" s="531"/>
      <c r="E258" s="531"/>
      <c r="F258" s="531"/>
      <c r="G258" s="531"/>
      <c r="H258" s="531"/>
      <c r="I258" s="531"/>
      <c r="J258" s="531"/>
      <c r="K258" s="106"/>
      <c r="L258" s="106"/>
      <c r="M258" s="106"/>
    </row>
    <row r="259" spans="2:13" ht="27" x14ac:dyDescent="0.3">
      <c r="B259" s="487"/>
      <c r="C259" s="531"/>
      <c r="D259" s="531"/>
      <c r="E259" s="531"/>
      <c r="F259" s="531"/>
      <c r="G259" s="531"/>
      <c r="H259" s="531"/>
      <c r="I259" s="531"/>
      <c r="J259" s="531"/>
      <c r="K259" s="106"/>
      <c r="L259" s="106"/>
      <c r="M259" s="106"/>
    </row>
    <row r="260" spans="2:13" ht="27" x14ac:dyDescent="0.3">
      <c r="B260" s="487"/>
      <c r="C260" s="531"/>
      <c r="D260" s="531"/>
      <c r="E260" s="531"/>
      <c r="F260" s="531"/>
      <c r="G260" s="531"/>
      <c r="H260" s="531"/>
      <c r="I260" s="531"/>
      <c r="J260" s="531"/>
      <c r="K260" s="106"/>
      <c r="L260" s="106"/>
      <c r="M260" s="106"/>
    </row>
    <row r="261" spans="2:13" ht="27" x14ac:dyDescent="0.3">
      <c r="B261" s="487"/>
      <c r="C261" s="531"/>
      <c r="D261" s="531"/>
      <c r="E261" s="531"/>
      <c r="F261" s="531"/>
      <c r="G261" s="531"/>
      <c r="H261" s="531"/>
      <c r="I261" s="531"/>
      <c r="J261" s="531"/>
      <c r="K261" s="106"/>
      <c r="L261" s="106"/>
      <c r="M261" s="106"/>
    </row>
    <row r="262" spans="2:13" ht="27" x14ac:dyDescent="0.3">
      <c r="B262" s="487"/>
      <c r="C262" s="531"/>
      <c r="D262" s="531"/>
      <c r="E262" s="531"/>
      <c r="F262" s="531"/>
      <c r="G262" s="531"/>
      <c r="H262" s="531"/>
      <c r="I262" s="531"/>
      <c r="J262" s="531"/>
      <c r="K262" s="106"/>
      <c r="L262" s="106"/>
      <c r="M262" s="106"/>
    </row>
    <row r="263" spans="2:13" ht="27" x14ac:dyDescent="0.3">
      <c r="B263" s="487"/>
      <c r="C263" s="531"/>
      <c r="D263" s="531"/>
      <c r="E263" s="531"/>
      <c r="F263" s="531"/>
      <c r="G263" s="531"/>
      <c r="H263" s="531"/>
      <c r="I263" s="531"/>
      <c r="J263" s="531"/>
      <c r="K263" s="106"/>
      <c r="L263" s="106"/>
      <c r="M263" s="106"/>
    </row>
    <row r="264" spans="2:13" ht="27" x14ac:dyDescent="0.3">
      <c r="B264" s="487"/>
      <c r="C264" s="531"/>
      <c r="D264" s="531"/>
      <c r="E264" s="531"/>
      <c r="F264" s="531"/>
      <c r="G264" s="531"/>
      <c r="H264" s="531"/>
      <c r="I264" s="531"/>
      <c r="J264" s="531"/>
      <c r="K264" s="106"/>
      <c r="L264" s="106"/>
      <c r="M264" s="106"/>
    </row>
    <row r="265" spans="2:13" ht="27" x14ac:dyDescent="0.3">
      <c r="B265" s="487"/>
      <c r="C265" s="531"/>
      <c r="D265" s="531"/>
      <c r="E265" s="531"/>
      <c r="F265" s="531"/>
      <c r="G265" s="531"/>
      <c r="H265" s="531"/>
      <c r="I265" s="531"/>
      <c r="J265" s="531"/>
      <c r="K265" s="106"/>
      <c r="L265" s="106"/>
      <c r="M265" s="106"/>
    </row>
    <row r="266" spans="2:13" ht="27" x14ac:dyDescent="0.3">
      <c r="B266" s="487" t="s">
        <v>624</v>
      </c>
      <c r="C266" s="531"/>
      <c r="D266" s="531"/>
      <c r="E266" s="531"/>
      <c r="F266" s="531"/>
      <c r="G266" s="531"/>
      <c r="H266" s="531"/>
      <c r="I266" s="531"/>
      <c r="J266" s="531" t="s">
        <v>623</v>
      </c>
      <c r="K266" s="106"/>
      <c r="L266" s="106"/>
      <c r="M266" s="106"/>
    </row>
    <row r="267" spans="2:13" ht="27" x14ac:dyDescent="0.3">
      <c r="B267" s="487" t="s">
        <v>622</v>
      </c>
      <c r="C267" s="531"/>
      <c r="D267" s="531"/>
      <c r="E267" s="531"/>
      <c r="F267" s="531"/>
      <c r="G267" s="531"/>
      <c r="H267" s="531"/>
      <c r="I267" s="531"/>
      <c r="J267" s="531" t="s">
        <v>621</v>
      </c>
      <c r="K267" s="106"/>
      <c r="L267" s="106"/>
      <c r="M267" s="106"/>
    </row>
    <row r="268" spans="2:13" ht="27" x14ac:dyDescent="0.3">
      <c r="B268" s="487"/>
      <c r="C268" s="531"/>
      <c r="D268" s="531"/>
      <c r="E268" s="531"/>
      <c r="F268" s="531"/>
      <c r="G268" s="531"/>
      <c r="H268" s="531"/>
      <c r="I268" s="531"/>
      <c r="J268" s="531"/>
      <c r="K268" s="106"/>
      <c r="L268" s="106"/>
      <c r="M268" s="106"/>
    </row>
    <row r="269" spans="2:13" ht="27" x14ac:dyDescent="0.3">
      <c r="B269" s="487"/>
      <c r="C269" s="531"/>
      <c r="D269" s="531"/>
      <c r="E269" s="531"/>
      <c r="F269" s="531"/>
      <c r="G269" s="531"/>
      <c r="H269" s="531"/>
      <c r="I269" s="531"/>
      <c r="J269" s="531"/>
      <c r="K269" s="106"/>
      <c r="L269" s="106"/>
      <c r="M269" s="106"/>
    </row>
    <row r="270" spans="2:13" ht="27" x14ac:dyDescent="0.3">
      <c r="B270" s="487"/>
      <c r="C270" s="531"/>
      <c r="D270" s="531"/>
      <c r="E270" s="531"/>
      <c r="F270" s="531"/>
      <c r="G270" s="531"/>
      <c r="H270" s="531"/>
      <c r="I270" s="531"/>
      <c r="J270" s="531"/>
      <c r="K270" s="106"/>
      <c r="L270" s="106"/>
      <c r="M270" s="106"/>
    </row>
    <row r="271" spans="2:13" ht="27" x14ac:dyDescent="0.3">
      <c r="B271" s="487"/>
      <c r="C271" s="531"/>
      <c r="D271" s="531"/>
      <c r="E271" s="531"/>
      <c r="F271" s="531"/>
      <c r="G271" s="531"/>
      <c r="H271" s="531"/>
      <c r="I271" s="531"/>
      <c r="J271" s="531"/>
      <c r="K271" s="106"/>
      <c r="L271" s="106"/>
      <c r="M271" s="106"/>
    </row>
    <row r="272" spans="2:13" ht="27" x14ac:dyDescent="0.3">
      <c r="B272" s="487"/>
      <c r="C272" s="531"/>
      <c r="D272" s="531"/>
      <c r="E272" s="531"/>
      <c r="F272" s="531"/>
      <c r="G272" s="531"/>
      <c r="H272" s="531"/>
      <c r="I272" s="531"/>
      <c r="J272" s="531"/>
      <c r="K272" s="106"/>
      <c r="L272" s="106"/>
      <c r="M272" s="106"/>
    </row>
    <row r="273" spans="2:13" ht="27" x14ac:dyDescent="0.3">
      <c r="B273" s="487"/>
      <c r="C273" s="531"/>
      <c r="D273" s="531"/>
      <c r="E273" s="531"/>
      <c r="F273" s="531"/>
      <c r="G273" s="531"/>
      <c r="H273" s="531"/>
      <c r="I273" s="531"/>
      <c r="J273" s="531"/>
      <c r="K273" s="106"/>
      <c r="L273" s="106"/>
      <c r="M273" s="106"/>
    </row>
    <row r="274" spans="2:13" ht="27" x14ac:dyDescent="0.3">
      <c r="B274" s="487"/>
      <c r="C274" s="531"/>
      <c r="D274" s="531"/>
      <c r="E274" s="531"/>
      <c r="F274" s="531"/>
      <c r="G274" s="531"/>
      <c r="H274" s="531"/>
      <c r="I274" s="531"/>
      <c r="J274" s="531"/>
      <c r="K274" s="106"/>
      <c r="L274" s="106"/>
      <c r="M274" s="106"/>
    </row>
    <row r="275" spans="2:13" ht="27" x14ac:dyDescent="0.3">
      <c r="B275" s="487"/>
      <c r="C275" s="531"/>
      <c r="D275" s="531"/>
      <c r="E275" s="531"/>
      <c r="F275" s="531"/>
      <c r="G275" s="531"/>
      <c r="H275" s="531"/>
      <c r="I275" s="531"/>
      <c r="J275" s="531"/>
      <c r="K275" s="106"/>
      <c r="L275" s="106"/>
      <c r="M275" s="106"/>
    </row>
    <row r="276" spans="2:13" ht="27" x14ac:dyDescent="0.3">
      <c r="B276" s="487"/>
      <c r="C276" s="531"/>
      <c r="D276" s="531"/>
      <c r="E276" s="531"/>
      <c r="F276" s="531"/>
      <c r="G276" s="531"/>
      <c r="H276" s="531"/>
      <c r="I276" s="531"/>
      <c r="J276" s="531"/>
      <c r="K276" s="106"/>
      <c r="L276" s="106"/>
      <c r="M276" s="106"/>
    </row>
    <row r="277" spans="2:13" ht="27" x14ac:dyDescent="0.3">
      <c r="B277" s="487"/>
      <c r="C277" s="531"/>
      <c r="D277" s="531"/>
      <c r="E277" s="531"/>
      <c r="F277" s="531"/>
      <c r="G277" s="531"/>
      <c r="H277" s="531"/>
      <c r="I277" s="531"/>
      <c r="J277" s="531"/>
      <c r="K277" s="106"/>
      <c r="L277" s="106"/>
      <c r="M277" s="106"/>
    </row>
    <row r="278" spans="2:13" ht="27" x14ac:dyDescent="0.3">
      <c r="B278" s="487"/>
      <c r="C278" s="531"/>
      <c r="D278" s="531"/>
      <c r="E278" s="531"/>
      <c r="F278" s="531"/>
      <c r="G278" s="531"/>
      <c r="H278" s="531"/>
      <c r="I278" s="531"/>
      <c r="J278" s="531"/>
      <c r="K278" s="106"/>
      <c r="L278" s="106"/>
      <c r="M278" s="106"/>
    </row>
    <row r="279" spans="2:13" ht="27" x14ac:dyDescent="0.3">
      <c r="B279" s="487"/>
      <c r="C279" s="531"/>
      <c r="D279" s="531"/>
      <c r="E279" s="531"/>
      <c r="F279" s="531"/>
      <c r="G279" s="531"/>
      <c r="H279" s="531"/>
      <c r="I279" s="531"/>
      <c r="J279" s="531"/>
      <c r="K279" s="106"/>
      <c r="L279" s="106"/>
      <c r="M279" s="106"/>
    </row>
    <row r="280" spans="2:13" ht="27" x14ac:dyDescent="0.3">
      <c r="B280" s="487"/>
      <c r="C280" s="531"/>
      <c r="D280" s="531"/>
      <c r="E280" s="531"/>
      <c r="F280" s="531"/>
      <c r="G280" s="531"/>
      <c r="H280" s="531"/>
      <c r="I280" s="531"/>
      <c r="J280" s="531"/>
      <c r="K280" s="106"/>
      <c r="L280" s="106"/>
      <c r="M280" s="106"/>
    </row>
    <row r="281" spans="2:13" ht="27" x14ac:dyDescent="0.3">
      <c r="B281" s="487"/>
      <c r="C281" s="531"/>
      <c r="D281" s="531"/>
      <c r="E281" s="531"/>
      <c r="F281" s="531"/>
      <c r="G281" s="531"/>
      <c r="H281" s="531"/>
      <c r="I281" s="531"/>
      <c r="J281" s="531"/>
      <c r="K281" s="106"/>
      <c r="L281" s="106"/>
      <c r="M281" s="106"/>
    </row>
    <row r="282" spans="2:13" ht="27" x14ac:dyDescent="0.3">
      <c r="B282" s="487"/>
      <c r="C282" s="531"/>
      <c r="D282" s="531"/>
      <c r="E282" s="531"/>
      <c r="F282" s="531"/>
      <c r="G282" s="531"/>
      <c r="H282" s="531"/>
      <c r="I282" s="531"/>
      <c r="J282" s="531"/>
      <c r="K282" s="106"/>
      <c r="L282" s="106"/>
      <c r="M282" s="106"/>
    </row>
    <row r="283" spans="2:13" ht="27" x14ac:dyDescent="0.3">
      <c r="B283" s="487"/>
      <c r="C283" s="531"/>
      <c r="D283" s="531"/>
      <c r="E283" s="531"/>
      <c r="F283" s="531"/>
      <c r="G283" s="531"/>
      <c r="H283" s="531"/>
      <c r="I283" s="531"/>
      <c r="J283" s="531"/>
      <c r="K283" s="106"/>
      <c r="L283" s="106"/>
      <c r="M283" s="106"/>
    </row>
    <row r="284" spans="2:13" ht="27" x14ac:dyDescent="0.3">
      <c r="B284" s="487"/>
      <c r="C284" s="531"/>
      <c r="D284" s="531"/>
      <c r="E284" s="531"/>
      <c r="F284" s="531"/>
      <c r="G284" s="531"/>
      <c r="H284" s="531"/>
      <c r="I284" s="531"/>
      <c r="J284" s="531"/>
      <c r="K284" s="106"/>
      <c r="L284" s="106"/>
      <c r="M284" s="106"/>
    </row>
    <row r="285" spans="2:13" ht="27" x14ac:dyDescent="0.3">
      <c r="B285" s="487"/>
      <c r="C285" s="531"/>
      <c r="D285" s="531"/>
      <c r="E285" s="531"/>
      <c r="F285" s="531"/>
      <c r="G285" s="531"/>
      <c r="H285" s="531"/>
      <c r="I285" s="531"/>
      <c r="J285" s="531"/>
      <c r="K285" s="106"/>
      <c r="L285" s="106"/>
      <c r="M285" s="106"/>
    </row>
    <row r="286" spans="2:13" ht="27" x14ac:dyDescent="0.3">
      <c r="B286" s="487"/>
      <c r="C286" s="531"/>
      <c r="D286" s="531"/>
      <c r="E286" s="531"/>
      <c r="F286" s="531"/>
      <c r="G286" s="531"/>
      <c r="H286" s="531"/>
      <c r="I286" s="531"/>
      <c r="J286" s="531"/>
      <c r="K286" s="106"/>
      <c r="L286" s="106"/>
      <c r="M286" s="106"/>
    </row>
    <row r="287" spans="2:13" ht="27" x14ac:dyDescent="0.3">
      <c r="B287" s="487"/>
      <c r="C287" s="531"/>
      <c r="D287" s="531"/>
      <c r="E287" s="531"/>
      <c r="F287" s="531"/>
      <c r="G287" s="531"/>
      <c r="H287" s="531"/>
      <c r="I287" s="531"/>
      <c r="J287" s="531"/>
      <c r="K287" s="106"/>
      <c r="L287" s="106"/>
      <c r="M287" s="106"/>
    </row>
    <row r="288" spans="2:13" ht="27" x14ac:dyDescent="0.3">
      <c r="B288" s="487"/>
      <c r="C288" s="531"/>
      <c r="D288" s="531"/>
      <c r="E288" s="531"/>
      <c r="F288" s="531"/>
      <c r="G288" s="531"/>
      <c r="H288" s="531"/>
      <c r="I288" s="531"/>
      <c r="J288" s="531"/>
      <c r="K288" s="106"/>
      <c r="L288" s="106"/>
      <c r="M288" s="106"/>
    </row>
    <row r="289" spans="2:13" ht="27" x14ac:dyDescent="0.3">
      <c r="B289" s="487"/>
      <c r="C289" s="531"/>
      <c r="D289" s="531"/>
      <c r="E289" s="531"/>
      <c r="F289" s="531"/>
      <c r="G289" s="531"/>
      <c r="H289" s="531"/>
      <c r="I289" s="531"/>
      <c r="J289" s="531"/>
      <c r="K289" s="106"/>
      <c r="L289" s="106"/>
      <c r="M289" s="106"/>
    </row>
    <row r="290" spans="2:13" ht="27" x14ac:dyDescent="0.3">
      <c r="B290" s="487"/>
      <c r="C290" s="531"/>
      <c r="D290" s="531"/>
      <c r="E290" s="531"/>
      <c r="F290" s="531"/>
      <c r="G290" s="531"/>
      <c r="H290" s="531"/>
      <c r="I290" s="531"/>
      <c r="J290" s="531"/>
      <c r="K290" s="106"/>
      <c r="L290" s="106"/>
      <c r="M290" s="106"/>
    </row>
    <row r="291" spans="2:13" ht="27" x14ac:dyDescent="0.3">
      <c r="B291" s="487"/>
      <c r="C291" s="531"/>
      <c r="D291" s="531"/>
      <c r="E291" s="531"/>
      <c r="F291" s="531"/>
      <c r="G291" s="531"/>
      <c r="H291" s="531"/>
      <c r="I291" s="531"/>
      <c r="J291" s="531"/>
      <c r="K291" s="106"/>
      <c r="L291" s="106"/>
      <c r="M291" s="106"/>
    </row>
    <row r="292" spans="2:13" ht="27" x14ac:dyDescent="0.3">
      <c r="B292" s="487"/>
      <c r="C292" s="531"/>
      <c r="D292" s="531"/>
      <c r="E292" s="531"/>
      <c r="F292" s="531"/>
      <c r="G292" s="531"/>
      <c r="H292" s="531"/>
      <c r="I292" s="531"/>
      <c r="J292" s="531"/>
      <c r="K292" s="106"/>
      <c r="L292" s="106"/>
      <c r="M292" s="106"/>
    </row>
    <row r="293" spans="2:13" ht="27" x14ac:dyDescent="0.3">
      <c r="B293" s="487"/>
      <c r="C293" s="531"/>
      <c r="D293" s="531"/>
      <c r="E293" s="531"/>
      <c r="F293" s="531"/>
      <c r="G293" s="531"/>
      <c r="H293" s="531"/>
      <c r="I293" s="531"/>
      <c r="J293" s="531"/>
      <c r="K293" s="106"/>
      <c r="L293" s="106"/>
      <c r="M293" s="106"/>
    </row>
    <row r="294" spans="2:13" ht="27" x14ac:dyDescent="0.3">
      <c r="B294" s="487"/>
      <c r="C294" s="531"/>
      <c r="D294" s="531"/>
      <c r="E294" s="531"/>
      <c r="F294" s="531"/>
      <c r="G294" s="531"/>
      <c r="H294" s="531"/>
      <c r="I294" s="531"/>
      <c r="J294" s="531"/>
      <c r="K294" s="106"/>
      <c r="L294" s="106"/>
      <c r="M294" s="106"/>
    </row>
    <row r="295" spans="2:13" ht="27" x14ac:dyDescent="0.3">
      <c r="B295" s="487"/>
      <c r="C295" s="531"/>
      <c r="D295" s="531"/>
      <c r="E295" s="531"/>
      <c r="F295" s="531"/>
      <c r="G295" s="531"/>
      <c r="H295" s="531"/>
      <c r="I295" s="531"/>
      <c r="J295" s="531"/>
      <c r="K295" s="106"/>
      <c r="L295" s="106"/>
      <c r="M295" s="106"/>
    </row>
    <row r="296" spans="2:13" ht="27" x14ac:dyDescent="0.3">
      <c r="B296" s="487"/>
      <c r="C296" s="531"/>
      <c r="D296" s="531"/>
      <c r="E296" s="531"/>
      <c r="F296" s="531"/>
      <c r="G296" s="531"/>
      <c r="H296" s="531"/>
      <c r="I296" s="531"/>
      <c r="J296" s="531"/>
      <c r="K296" s="106"/>
      <c r="L296" s="106"/>
      <c r="M296" s="106"/>
    </row>
    <row r="297" spans="2:13" ht="27" x14ac:dyDescent="0.3">
      <c r="B297" s="487"/>
      <c r="C297" s="531"/>
      <c r="D297" s="531"/>
      <c r="E297" s="531"/>
      <c r="F297" s="531"/>
      <c r="G297" s="531"/>
      <c r="H297" s="531"/>
      <c r="I297" s="531"/>
      <c r="J297" s="531"/>
      <c r="K297" s="106"/>
      <c r="L297" s="106"/>
      <c r="M297" s="106"/>
    </row>
    <row r="298" spans="2:13" ht="27" x14ac:dyDescent="0.3">
      <c r="B298" s="487"/>
      <c r="C298" s="531"/>
      <c r="D298" s="531"/>
      <c r="E298" s="531"/>
      <c r="F298" s="531"/>
      <c r="G298" s="531"/>
      <c r="H298" s="531"/>
      <c r="I298" s="531"/>
      <c r="J298" s="531"/>
      <c r="K298" s="106"/>
      <c r="L298" s="106"/>
      <c r="M298" s="106"/>
    </row>
    <row r="299" spans="2:13" ht="27" x14ac:dyDescent="0.3">
      <c r="B299" s="487"/>
      <c r="C299" s="531"/>
      <c r="D299" s="531"/>
      <c r="E299" s="531"/>
      <c r="F299" s="531"/>
      <c r="G299" s="531"/>
      <c r="H299" s="531"/>
      <c r="I299" s="531"/>
      <c r="J299" s="531"/>
      <c r="K299" s="106"/>
      <c r="L299" s="106"/>
      <c r="M299" s="106"/>
    </row>
    <row r="300" spans="2:13" ht="27" x14ac:dyDescent="0.3">
      <c r="B300" s="487"/>
      <c r="C300" s="531"/>
      <c r="D300" s="531"/>
      <c r="E300" s="531"/>
      <c r="F300" s="531"/>
      <c r="G300" s="531"/>
      <c r="H300" s="531"/>
      <c r="I300" s="531"/>
      <c r="J300" s="531"/>
      <c r="K300" s="106"/>
      <c r="L300" s="106"/>
      <c r="M300" s="106"/>
    </row>
    <row r="301" spans="2:13" ht="27" x14ac:dyDescent="0.3">
      <c r="B301" s="487"/>
      <c r="C301" s="531"/>
      <c r="D301" s="531"/>
      <c r="E301" s="531"/>
      <c r="F301" s="531"/>
      <c r="G301" s="531"/>
      <c r="H301" s="531"/>
      <c r="I301" s="531"/>
      <c r="J301" s="531"/>
      <c r="K301" s="106"/>
      <c r="L301" s="106"/>
      <c r="M301" s="106"/>
    </row>
    <row r="302" spans="2:13" ht="27" x14ac:dyDescent="0.3">
      <c r="B302" s="487"/>
      <c r="C302" s="531"/>
      <c r="D302" s="531"/>
      <c r="E302" s="531"/>
      <c r="F302" s="531"/>
      <c r="G302" s="531"/>
      <c r="H302" s="531"/>
      <c r="I302" s="531"/>
      <c r="J302" s="531"/>
      <c r="K302" s="106"/>
      <c r="L302" s="106"/>
      <c r="M302" s="106"/>
    </row>
    <row r="303" spans="2:13" ht="27" x14ac:dyDescent="0.3">
      <c r="B303" s="487"/>
      <c r="C303" s="531"/>
      <c r="D303" s="531"/>
      <c r="E303" s="531"/>
      <c r="F303" s="531"/>
      <c r="G303" s="531"/>
      <c r="H303" s="531"/>
      <c r="I303" s="531"/>
      <c r="J303" s="531"/>
      <c r="K303" s="106"/>
      <c r="L303" s="106"/>
      <c r="M303" s="106"/>
    </row>
    <row r="304" spans="2:13" ht="27" x14ac:dyDescent="0.3">
      <c r="B304" s="487"/>
      <c r="C304" s="531"/>
      <c r="D304" s="531"/>
      <c r="E304" s="531"/>
      <c r="F304" s="531"/>
      <c r="G304" s="531"/>
      <c r="H304" s="531"/>
      <c r="I304" s="531"/>
      <c r="J304" s="531"/>
      <c r="K304" s="106"/>
      <c r="L304" s="106"/>
      <c r="M304" s="106"/>
    </row>
    <row r="305" spans="2:13" ht="27" x14ac:dyDescent="0.3">
      <c r="B305" s="487"/>
      <c r="C305" s="531"/>
      <c r="D305" s="531"/>
      <c r="E305" s="531"/>
      <c r="F305" s="531"/>
      <c r="G305" s="531"/>
      <c r="H305" s="531"/>
      <c r="I305" s="531"/>
      <c r="J305" s="531"/>
      <c r="K305" s="106"/>
      <c r="L305" s="106"/>
      <c r="M305" s="106"/>
    </row>
    <row r="306" spans="2:13" ht="27" x14ac:dyDescent="0.3">
      <c r="B306" s="487"/>
      <c r="C306" s="531"/>
      <c r="D306" s="531"/>
      <c r="E306" s="531"/>
      <c r="F306" s="531"/>
      <c r="G306" s="531"/>
      <c r="H306" s="531"/>
      <c r="I306" s="531"/>
      <c r="J306" s="531"/>
      <c r="K306" s="106"/>
      <c r="L306" s="106"/>
      <c r="M306" s="106"/>
    </row>
    <row r="307" spans="2:13" ht="27" x14ac:dyDescent="0.3">
      <c r="B307" s="487"/>
      <c r="C307" s="531"/>
      <c r="D307" s="531"/>
      <c r="E307" s="531"/>
      <c r="F307" s="531"/>
      <c r="G307" s="531"/>
      <c r="H307" s="531"/>
      <c r="I307" s="531"/>
      <c r="J307" s="531"/>
      <c r="K307" s="106"/>
      <c r="L307" s="106"/>
      <c r="M307" s="106"/>
    </row>
    <row r="308" spans="2:13" ht="27" x14ac:dyDescent="0.3">
      <c r="B308" s="487"/>
      <c r="C308" s="531"/>
      <c r="D308" s="531"/>
      <c r="E308" s="531"/>
      <c r="F308" s="531"/>
      <c r="G308" s="531"/>
      <c r="H308" s="531"/>
      <c r="I308" s="531"/>
      <c r="J308" s="531"/>
      <c r="K308" s="106"/>
      <c r="L308" s="106"/>
      <c r="M308" s="106"/>
    </row>
    <row r="309" spans="2:13" ht="27" x14ac:dyDescent="0.3">
      <c r="B309" s="487"/>
      <c r="C309" s="531"/>
      <c r="D309" s="531"/>
      <c r="E309" s="531"/>
      <c r="F309" s="531"/>
      <c r="G309" s="531"/>
      <c r="H309" s="531"/>
      <c r="I309" s="531"/>
      <c r="J309" s="531"/>
      <c r="K309" s="106"/>
      <c r="L309" s="106"/>
      <c r="M309" s="106"/>
    </row>
    <row r="310" spans="2:13" ht="27" x14ac:dyDescent="0.3">
      <c r="B310" s="487"/>
      <c r="C310" s="531"/>
      <c r="D310" s="531"/>
      <c r="E310" s="531"/>
      <c r="F310" s="531"/>
      <c r="G310" s="531"/>
      <c r="H310" s="531"/>
      <c r="I310" s="531"/>
      <c r="J310" s="531"/>
      <c r="K310" s="106"/>
      <c r="L310" s="106"/>
      <c r="M310" s="106"/>
    </row>
    <row r="311" spans="2:13" ht="27" x14ac:dyDescent="0.3">
      <c r="B311" s="487"/>
      <c r="C311" s="531"/>
      <c r="D311" s="531"/>
      <c r="E311" s="531"/>
      <c r="F311" s="531"/>
      <c r="G311" s="531"/>
      <c r="H311" s="531"/>
      <c r="I311" s="531"/>
      <c r="J311" s="531"/>
      <c r="K311" s="106"/>
      <c r="L311" s="106"/>
      <c r="M311" s="106"/>
    </row>
    <row r="312" spans="2:13" ht="27" x14ac:dyDescent="0.3">
      <c r="B312" s="487"/>
      <c r="C312" s="531"/>
      <c r="D312" s="531"/>
      <c r="E312" s="531"/>
      <c r="F312" s="531"/>
      <c r="G312" s="531"/>
      <c r="H312" s="531"/>
      <c r="I312" s="531"/>
      <c r="J312" s="531"/>
      <c r="K312" s="106"/>
      <c r="L312" s="106"/>
      <c r="M312" s="106"/>
    </row>
    <row r="313" spans="2:13" ht="27" x14ac:dyDescent="0.3">
      <c r="B313" s="487"/>
      <c r="C313" s="531"/>
      <c r="D313" s="531"/>
      <c r="E313" s="531"/>
      <c r="F313" s="531"/>
      <c r="G313" s="531"/>
      <c r="H313" s="531"/>
      <c r="I313" s="531"/>
      <c r="J313" s="531"/>
      <c r="K313" s="106"/>
      <c r="L313" s="106"/>
      <c r="M313" s="106"/>
    </row>
    <row r="314" spans="2:13" ht="27" x14ac:dyDescent="0.3">
      <c r="B314" s="487"/>
      <c r="C314" s="531"/>
      <c r="D314" s="531"/>
      <c r="E314" s="531"/>
      <c r="F314" s="531"/>
      <c r="G314" s="531"/>
      <c r="H314" s="531"/>
      <c r="I314" s="531"/>
      <c r="J314" s="531"/>
      <c r="K314" s="106"/>
      <c r="L314" s="106"/>
      <c r="M314" s="106"/>
    </row>
    <row r="315" spans="2:13" ht="27" x14ac:dyDescent="0.3">
      <c r="B315" s="487"/>
      <c r="C315" s="531"/>
      <c r="D315" s="531"/>
      <c r="E315" s="531"/>
      <c r="F315" s="531"/>
      <c r="G315" s="531"/>
      <c r="H315" s="531"/>
      <c r="I315" s="531"/>
      <c r="J315" s="531"/>
      <c r="K315" s="106"/>
      <c r="L315" s="106"/>
      <c r="M315" s="106"/>
    </row>
    <row r="316" spans="2:13" ht="27" x14ac:dyDescent="0.3">
      <c r="B316" s="487"/>
      <c r="C316" s="531"/>
      <c r="D316" s="531"/>
      <c r="E316" s="531"/>
      <c r="F316" s="531"/>
      <c r="G316" s="531"/>
      <c r="H316" s="531"/>
      <c r="I316" s="531"/>
      <c r="J316" s="531"/>
      <c r="K316" s="106"/>
      <c r="L316" s="106"/>
      <c r="M316" s="106"/>
    </row>
    <row r="317" spans="2:13" ht="27" x14ac:dyDescent="0.3">
      <c r="B317" s="487"/>
      <c r="C317" s="531"/>
      <c r="D317" s="531"/>
      <c r="E317" s="531"/>
      <c r="F317" s="531"/>
      <c r="G317" s="531"/>
      <c r="H317" s="531"/>
      <c r="I317" s="531"/>
      <c r="J317" s="531"/>
      <c r="K317" s="106"/>
      <c r="L317" s="106"/>
      <c r="M317" s="106"/>
    </row>
    <row r="318" spans="2:13" ht="27" x14ac:dyDescent="0.3">
      <c r="B318" s="487"/>
      <c r="C318" s="531"/>
      <c r="D318" s="531"/>
      <c r="E318" s="531"/>
      <c r="F318" s="531"/>
      <c r="G318" s="531"/>
      <c r="H318" s="531"/>
      <c r="I318" s="531"/>
      <c r="J318" s="531"/>
      <c r="K318" s="106"/>
      <c r="L318" s="106"/>
      <c r="M318" s="106"/>
    </row>
    <row r="319" spans="2:13" ht="27" x14ac:dyDescent="0.3">
      <c r="B319" s="487"/>
      <c r="C319" s="531"/>
      <c r="D319" s="531"/>
      <c r="E319" s="531"/>
      <c r="F319" s="531"/>
      <c r="G319" s="531"/>
      <c r="H319" s="531"/>
      <c r="I319" s="531"/>
      <c r="J319" s="531"/>
      <c r="K319" s="106"/>
      <c r="L319" s="106"/>
      <c r="M319" s="106"/>
    </row>
    <row r="320" spans="2:13" ht="27" x14ac:dyDescent="0.3">
      <c r="B320" s="487"/>
      <c r="C320" s="531"/>
      <c r="D320" s="531"/>
      <c r="E320" s="531"/>
      <c r="F320" s="531"/>
      <c r="G320" s="531"/>
      <c r="H320" s="531"/>
      <c r="I320" s="531"/>
      <c r="J320" s="531"/>
      <c r="K320" s="106"/>
      <c r="L320" s="106"/>
      <c r="M320" s="106"/>
    </row>
    <row r="321" spans="2:13" ht="27" x14ac:dyDescent="0.3">
      <c r="B321" s="487"/>
      <c r="C321" s="531"/>
      <c r="D321" s="531"/>
      <c r="E321" s="531"/>
      <c r="F321" s="531"/>
      <c r="G321" s="531"/>
      <c r="H321" s="531"/>
      <c r="I321" s="531"/>
      <c r="J321" s="531"/>
      <c r="K321" s="106"/>
      <c r="L321" s="106"/>
      <c r="M321" s="106"/>
    </row>
  </sheetData>
  <mergeCells count="6">
    <mergeCell ref="B2:C2"/>
    <mergeCell ref="I2:J2"/>
    <mergeCell ref="D2:H2"/>
    <mergeCell ref="D5:H5"/>
    <mergeCell ref="D4:H4"/>
    <mergeCell ref="D3:H3"/>
  </mergeCells>
  <printOptions horizontalCentered="1" verticalCentered="1"/>
  <pageMargins left="0.118110236220472" right="0.118110236220472" top="0.15748031496063" bottom="0.15748031496063" header="0.31496062992126" footer="0.31496062992126"/>
  <pageSetup scale="4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C70DB-9F13-45E9-9061-2949C0D9BDC5}">
  <sheetPr>
    <pageSetUpPr fitToPage="1"/>
  </sheetPr>
  <dimension ref="B1:CG311"/>
  <sheetViews>
    <sheetView rightToLeft="1" zoomScale="50" zoomScaleNormal="50" workbookViewId="0"/>
  </sheetViews>
  <sheetFormatPr defaultColWidth="9.140625" defaultRowHeight="15.75" x14ac:dyDescent="0.25"/>
  <cols>
    <col min="1" max="1" width="10.7109375" style="15" customWidth="1"/>
    <col min="2" max="2" width="27.5703125" style="3" customWidth="1"/>
    <col min="3" max="15" width="24" style="3" customWidth="1"/>
    <col min="16" max="16384" width="9.140625" style="15"/>
  </cols>
  <sheetData>
    <row r="1" spans="2:85" s="12" customFormat="1" ht="15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85" s="411" customFormat="1" ht="40.15" customHeight="1" x14ac:dyDescent="0.25">
      <c r="B2" s="839" t="s">
        <v>440</v>
      </c>
      <c r="C2" s="839"/>
      <c r="D2" s="841" t="s">
        <v>824</v>
      </c>
      <c r="E2" s="841"/>
      <c r="F2" s="841"/>
      <c r="G2" s="841"/>
      <c r="H2" s="841"/>
      <c r="I2" s="841"/>
      <c r="J2" s="841"/>
      <c r="K2" s="841"/>
      <c r="L2" s="841"/>
      <c r="M2" s="841"/>
      <c r="N2" s="1012" t="s">
        <v>221</v>
      </c>
      <c r="O2" s="1012"/>
      <c r="AB2" s="514"/>
      <c r="AC2" s="514"/>
      <c r="AD2" s="514"/>
      <c r="AE2" s="514"/>
      <c r="AF2" s="514"/>
      <c r="AG2" s="514"/>
      <c r="AH2" s="514"/>
      <c r="AI2" s="514"/>
      <c r="AJ2" s="514"/>
      <c r="AK2" s="514"/>
      <c r="AL2" s="514"/>
      <c r="AM2" s="514"/>
      <c r="AN2" s="514"/>
      <c r="AO2" s="514"/>
      <c r="AP2" s="514"/>
      <c r="AQ2" s="514"/>
      <c r="AR2" s="514"/>
      <c r="AS2" s="514"/>
      <c r="AT2" s="514"/>
      <c r="AU2" s="514"/>
      <c r="AV2" s="514"/>
      <c r="AW2" s="514"/>
      <c r="AX2" s="514"/>
      <c r="AY2" s="514"/>
      <c r="AZ2" s="514"/>
      <c r="BA2" s="514"/>
      <c r="BB2" s="514"/>
      <c r="BC2" s="514"/>
      <c r="BD2" s="514"/>
      <c r="BE2" s="514"/>
      <c r="BF2" s="514"/>
      <c r="BG2" s="514"/>
      <c r="BH2" s="514"/>
      <c r="BI2" s="514"/>
      <c r="BJ2" s="514"/>
      <c r="BK2" s="514"/>
      <c r="BL2" s="514"/>
      <c r="BM2" s="514"/>
      <c r="BN2" s="514"/>
      <c r="BO2" s="514"/>
      <c r="BP2" s="514"/>
      <c r="BQ2" s="514"/>
      <c r="BR2" s="514"/>
      <c r="BS2" s="514"/>
      <c r="BT2" s="514"/>
      <c r="BU2" s="514"/>
      <c r="BV2" s="514"/>
      <c r="BW2" s="514"/>
      <c r="BX2" s="514"/>
      <c r="BY2" s="514"/>
      <c r="BZ2" s="514"/>
      <c r="CA2" s="514"/>
      <c r="CB2" s="514"/>
      <c r="CC2" s="514"/>
      <c r="CD2" s="514"/>
      <c r="CE2" s="514"/>
      <c r="CF2" s="514"/>
      <c r="CG2" s="514"/>
    </row>
    <row r="3" spans="2:85" s="411" customFormat="1" ht="40.15" customHeight="1" x14ac:dyDescent="0.25">
      <c r="B3" s="500"/>
      <c r="C3" s="500"/>
      <c r="D3" s="841" t="s">
        <v>613</v>
      </c>
      <c r="E3" s="841"/>
      <c r="F3" s="841"/>
      <c r="G3" s="841"/>
      <c r="H3" s="841"/>
      <c r="I3" s="841"/>
      <c r="J3" s="841"/>
      <c r="K3" s="841"/>
      <c r="L3" s="841"/>
      <c r="M3" s="841"/>
      <c r="N3" s="499"/>
      <c r="O3" s="499"/>
      <c r="AB3" s="514"/>
      <c r="AC3" s="514"/>
      <c r="AD3" s="514"/>
      <c r="AE3" s="514"/>
      <c r="AF3" s="514"/>
      <c r="AG3" s="514"/>
      <c r="AH3" s="514"/>
      <c r="AI3" s="514"/>
      <c r="AJ3" s="514"/>
      <c r="AK3" s="514"/>
      <c r="AL3" s="514"/>
      <c r="AM3" s="514"/>
      <c r="AN3" s="514"/>
      <c r="AO3" s="514"/>
      <c r="AP3" s="514"/>
      <c r="AQ3" s="514"/>
      <c r="AR3" s="514"/>
      <c r="AS3" s="514"/>
      <c r="AT3" s="514"/>
      <c r="AU3" s="514"/>
      <c r="AV3" s="514"/>
      <c r="AW3" s="514"/>
      <c r="AX3" s="514"/>
      <c r="AY3" s="514"/>
      <c r="AZ3" s="514"/>
      <c r="BA3" s="514"/>
      <c r="BB3" s="514"/>
      <c r="BC3" s="514"/>
      <c r="BD3" s="514"/>
      <c r="BE3" s="514"/>
      <c r="BF3" s="514"/>
      <c r="BG3" s="514"/>
      <c r="BH3" s="514"/>
      <c r="BI3" s="514"/>
      <c r="BJ3" s="514"/>
      <c r="BK3" s="514"/>
      <c r="BL3" s="514"/>
      <c r="BM3" s="514"/>
      <c r="BN3" s="514"/>
      <c r="BO3" s="514"/>
      <c r="BP3" s="514"/>
      <c r="BQ3" s="514"/>
      <c r="BR3" s="514"/>
      <c r="BS3" s="514"/>
      <c r="BT3" s="514"/>
      <c r="BU3" s="514"/>
      <c r="BV3" s="514"/>
      <c r="BW3" s="514"/>
      <c r="BX3" s="514"/>
      <c r="BY3" s="514"/>
      <c r="BZ3" s="514"/>
      <c r="CA3" s="514"/>
      <c r="CB3" s="514"/>
      <c r="CC3" s="514"/>
      <c r="CD3" s="514"/>
      <c r="CE3" s="514"/>
      <c r="CF3" s="514"/>
      <c r="CG3" s="514"/>
    </row>
    <row r="4" spans="2:85" s="411" customFormat="1" ht="40.15" customHeight="1" x14ac:dyDescent="0.25">
      <c r="B4" s="500"/>
      <c r="C4" s="500"/>
      <c r="D4" s="869" t="s">
        <v>612</v>
      </c>
      <c r="E4" s="869"/>
      <c r="F4" s="869"/>
      <c r="G4" s="869"/>
      <c r="H4" s="869"/>
      <c r="I4" s="869"/>
      <c r="J4" s="869"/>
      <c r="K4" s="869"/>
      <c r="L4" s="869"/>
      <c r="M4" s="869"/>
      <c r="N4" s="1027" t="s">
        <v>611</v>
      </c>
      <c r="O4" s="1027"/>
      <c r="AB4" s="514"/>
      <c r="AC4" s="514"/>
      <c r="AD4" s="514"/>
      <c r="AE4" s="514"/>
      <c r="AF4" s="514"/>
      <c r="AG4" s="514"/>
      <c r="AH4" s="514"/>
      <c r="AI4" s="514"/>
      <c r="AJ4" s="514"/>
      <c r="AK4" s="514"/>
      <c r="AL4" s="514"/>
      <c r="AM4" s="514"/>
      <c r="AN4" s="514"/>
      <c r="AO4" s="514"/>
      <c r="AP4" s="514"/>
      <c r="AQ4" s="514"/>
      <c r="AR4" s="514"/>
      <c r="AS4" s="514"/>
      <c r="AT4" s="514"/>
      <c r="AU4" s="514"/>
      <c r="AV4" s="514"/>
      <c r="AW4" s="514"/>
      <c r="AX4" s="514"/>
      <c r="AY4" s="514"/>
      <c r="AZ4" s="514"/>
      <c r="BA4" s="514"/>
      <c r="BB4" s="514"/>
      <c r="BC4" s="514"/>
      <c r="BD4" s="514"/>
      <c r="BE4" s="514"/>
      <c r="BF4" s="514"/>
      <c r="BG4" s="514"/>
      <c r="BH4" s="514"/>
      <c r="BI4" s="514"/>
      <c r="BJ4" s="514"/>
      <c r="BK4" s="514"/>
      <c r="BL4" s="514"/>
      <c r="BM4" s="514"/>
      <c r="BN4" s="514"/>
      <c r="BO4" s="514"/>
      <c r="BP4" s="514"/>
      <c r="BQ4" s="514"/>
      <c r="BR4" s="514"/>
      <c r="BS4" s="514"/>
      <c r="BT4" s="514"/>
      <c r="BU4" s="514"/>
      <c r="BV4" s="514"/>
      <c r="BW4" s="514"/>
      <c r="BX4" s="514"/>
      <c r="BY4" s="514"/>
      <c r="BZ4" s="514"/>
      <c r="CA4" s="514"/>
      <c r="CB4" s="514"/>
      <c r="CC4" s="514"/>
      <c r="CD4" s="514"/>
      <c r="CE4" s="514"/>
      <c r="CF4" s="514"/>
      <c r="CG4" s="514"/>
    </row>
    <row r="5" spans="2:85" s="411" customFormat="1" ht="10.35" customHeight="1" x14ac:dyDescent="0.25">
      <c r="B5" s="500"/>
      <c r="C5" s="500"/>
      <c r="D5" s="789"/>
      <c r="E5" s="789"/>
      <c r="F5" s="789"/>
      <c r="G5" s="789"/>
      <c r="H5" s="789"/>
      <c r="I5" s="789"/>
      <c r="J5" s="789"/>
      <c r="K5" s="789"/>
      <c r="L5" s="789"/>
      <c r="M5" s="789"/>
      <c r="N5" s="515"/>
      <c r="O5" s="515"/>
      <c r="AB5" s="514"/>
      <c r="AC5" s="514"/>
      <c r="AD5" s="514"/>
      <c r="AE5" s="514"/>
      <c r="AF5" s="514"/>
      <c r="AG5" s="514"/>
      <c r="AH5" s="514"/>
      <c r="AI5" s="514"/>
      <c r="AJ5" s="514"/>
      <c r="AK5" s="514"/>
      <c r="AL5" s="514"/>
      <c r="AM5" s="514"/>
      <c r="AN5" s="514"/>
      <c r="AO5" s="514"/>
      <c r="AP5" s="514"/>
      <c r="AQ5" s="514"/>
      <c r="AR5" s="514"/>
      <c r="AS5" s="514"/>
      <c r="AT5" s="514"/>
      <c r="AU5" s="514"/>
      <c r="AV5" s="514"/>
      <c r="AW5" s="514"/>
      <c r="AX5" s="514"/>
      <c r="AY5" s="514"/>
      <c r="AZ5" s="514"/>
      <c r="BA5" s="514"/>
      <c r="BB5" s="514"/>
      <c r="BC5" s="514"/>
      <c r="BD5" s="514"/>
      <c r="BE5" s="514"/>
      <c r="BF5" s="514"/>
      <c r="BG5" s="514"/>
      <c r="BH5" s="514"/>
      <c r="BI5" s="514"/>
      <c r="BJ5" s="514"/>
      <c r="BK5" s="514"/>
      <c r="BL5" s="514"/>
      <c r="BM5" s="514"/>
      <c r="BN5" s="514"/>
      <c r="BO5" s="514"/>
      <c r="BP5" s="514"/>
      <c r="BQ5" s="514"/>
      <c r="BR5" s="514"/>
      <c r="BS5" s="514"/>
      <c r="BT5" s="514"/>
      <c r="BU5" s="514"/>
      <c r="BV5" s="514"/>
      <c r="BW5" s="514"/>
      <c r="BX5" s="514"/>
      <c r="BY5" s="514"/>
      <c r="BZ5" s="514"/>
      <c r="CA5" s="514"/>
      <c r="CB5" s="514"/>
      <c r="CC5" s="514"/>
      <c r="CD5" s="514"/>
      <c r="CE5" s="514"/>
      <c r="CF5" s="514"/>
      <c r="CG5" s="514"/>
    </row>
    <row r="6" spans="2:85" s="13" customFormat="1" ht="63.75" customHeight="1" x14ac:dyDescent="0.35">
      <c r="B6" s="513"/>
      <c r="C6" s="513" t="s">
        <v>93</v>
      </c>
      <c r="D6" s="512" t="s">
        <v>610</v>
      </c>
      <c r="E6" s="512" t="s">
        <v>609</v>
      </c>
      <c r="F6" s="512" t="s">
        <v>608</v>
      </c>
      <c r="G6" s="512" t="s">
        <v>607</v>
      </c>
      <c r="H6" s="512" t="s">
        <v>606</v>
      </c>
      <c r="I6" s="512" t="s">
        <v>605</v>
      </c>
      <c r="J6" s="512" t="s">
        <v>604</v>
      </c>
      <c r="K6" s="512" t="s">
        <v>603</v>
      </c>
      <c r="L6" s="512" t="s">
        <v>602</v>
      </c>
      <c r="M6" s="512" t="s">
        <v>601</v>
      </c>
      <c r="N6" s="512" t="s">
        <v>600</v>
      </c>
      <c r="O6" s="511" t="s">
        <v>599</v>
      </c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2:85" s="13" customFormat="1" ht="29.25" customHeight="1" x14ac:dyDescent="0.3">
      <c r="B7" s="231"/>
      <c r="C7" s="231"/>
      <c r="D7" s="791"/>
      <c r="E7" s="791"/>
      <c r="F7" s="791"/>
      <c r="G7" s="791"/>
      <c r="H7" s="791"/>
      <c r="I7" s="791"/>
      <c r="J7" s="791"/>
      <c r="K7" s="791"/>
      <c r="L7" s="791"/>
      <c r="M7" s="791"/>
      <c r="N7" s="791"/>
      <c r="O7" s="510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2:85" s="13" customFormat="1" ht="56.25" customHeight="1" x14ac:dyDescent="0.3">
      <c r="B8" s="509"/>
      <c r="C8" s="509" t="s">
        <v>91</v>
      </c>
      <c r="D8" s="508" t="s">
        <v>90</v>
      </c>
      <c r="E8" s="508" t="s">
        <v>598</v>
      </c>
      <c r="F8" s="508" t="s">
        <v>597</v>
      </c>
      <c r="G8" s="508" t="s">
        <v>596</v>
      </c>
      <c r="H8" s="508" t="s">
        <v>595</v>
      </c>
      <c r="I8" s="508" t="s">
        <v>594</v>
      </c>
      <c r="J8" s="508" t="s">
        <v>92</v>
      </c>
      <c r="K8" s="508" t="s">
        <v>593</v>
      </c>
      <c r="L8" s="508" t="s">
        <v>592</v>
      </c>
      <c r="M8" s="508" t="s">
        <v>591</v>
      </c>
      <c r="N8" s="508" t="s">
        <v>590</v>
      </c>
      <c r="O8" s="507" t="s">
        <v>589</v>
      </c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2:85" s="503" customFormat="1" ht="39.950000000000003" customHeight="1" x14ac:dyDescent="0.3">
      <c r="B9" s="505" t="s">
        <v>216</v>
      </c>
      <c r="C9" s="506"/>
      <c r="D9" s="505"/>
      <c r="E9" s="505"/>
      <c r="F9" s="505"/>
      <c r="G9" s="505"/>
      <c r="H9" s="505"/>
      <c r="I9" s="505"/>
      <c r="J9" s="505"/>
      <c r="K9" s="505"/>
      <c r="L9" s="505"/>
      <c r="M9" s="505"/>
      <c r="N9" s="505"/>
      <c r="O9" s="505"/>
      <c r="P9" s="504"/>
      <c r="Q9" s="504"/>
      <c r="R9" s="504"/>
      <c r="S9" s="504"/>
      <c r="T9" s="504"/>
      <c r="U9" s="504"/>
      <c r="V9" s="504"/>
      <c r="W9" s="504"/>
      <c r="X9" s="504"/>
      <c r="Y9" s="504"/>
      <c r="Z9" s="504"/>
      <c r="AA9" s="504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2:85" s="17" customFormat="1" ht="35.1" hidden="1" customHeight="1" x14ac:dyDescent="0.35">
      <c r="B10" s="100">
        <v>2006</v>
      </c>
      <c r="C10" s="498">
        <v>9535.7999999999993</v>
      </c>
      <c r="D10" s="497">
        <v>2670.8</v>
      </c>
      <c r="E10" s="497">
        <v>724.10000000000014</v>
      </c>
      <c r="F10" s="497">
        <v>2308</v>
      </c>
      <c r="G10" s="497">
        <v>1295.6999999999998</v>
      </c>
      <c r="H10" s="497">
        <v>603.4</v>
      </c>
      <c r="I10" s="497">
        <v>748.3</v>
      </c>
      <c r="J10" s="497">
        <v>168.4</v>
      </c>
      <c r="K10" s="497">
        <v>152.99999999999997</v>
      </c>
      <c r="L10" s="497">
        <v>77</v>
      </c>
      <c r="M10" s="497">
        <v>40.000000000000007</v>
      </c>
      <c r="N10" s="497">
        <v>37.200000000000003</v>
      </c>
      <c r="O10" s="497">
        <v>709.89999999999986</v>
      </c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Z10" s="212"/>
      <c r="AA10" s="212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</row>
    <row r="11" spans="2:85" s="17" customFormat="1" ht="35.1" hidden="1" customHeight="1" x14ac:dyDescent="0.35">
      <c r="B11" s="99">
        <v>2007</v>
      </c>
      <c r="C11" s="502">
        <v>8947.4999999999982</v>
      </c>
      <c r="D11" s="501">
        <v>2250.1999999999998</v>
      </c>
      <c r="E11" s="501">
        <v>700.2</v>
      </c>
      <c r="F11" s="501">
        <v>2156.4</v>
      </c>
      <c r="G11" s="501">
        <v>1046.8</v>
      </c>
      <c r="H11" s="501">
        <v>307.90000000000003</v>
      </c>
      <c r="I11" s="501">
        <v>1051.3999999999996</v>
      </c>
      <c r="J11" s="501">
        <v>176.7</v>
      </c>
      <c r="K11" s="501">
        <v>144.6</v>
      </c>
      <c r="L11" s="501">
        <v>98.999999999999986</v>
      </c>
      <c r="M11" s="501">
        <v>49.000000000000007</v>
      </c>
      <c r="N11" s="501">
        <v>47.8</v>
      </c>
      <c r="O11" s="501">
        <v>917.49999999999989</v>
      </c>
      <c r="P11" s="212"/>
      <c r="Q11" s="212"/>
      <c r="R11" s="212"/>
      <c r="S11" s="212"/>
      <c r="T11" s="212"/>
      <c r="U11" s="212"/>
      <c r="V11" s="212"/>
      <c r="W11" s="212"/>
      <c r="X11" s="212"/>
      <c r="Y11" s="212"/>
      <c r="Z11" s="212"/>
      <c r="AA11" s="212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2:85" s="17" customFormat="1" ht="35.1" hidden="1" customHeight="1" x14ac:dyDescent="0.35">
      <c r="B12" s="100">
        <v>2008</v>
      </c>
      <c r="C12" s="498">
        <v>9458.9310000000005</v>
      </c>
      <c r="D12" s="497">
        <v>2507.0309999999999</v>
      </c>
      <c r="E12" s="497">
        <v>764.35500000000013</v>
      </c>
      <c r="F12" s="497">
        <v>2188.471</v>
      </c>
      <c r="G12" s="497">
        <v>1159.4669999999999</v>
      </c>
      <c r="H12" s="497">
        <v>243.56200000000001</v>
      </c>
      <c r="I12" s="497">
        <v>1008.4450000000002</v>
      </c>
      <c r="J12" s="497">
        <v>187.833</v>
      </c>
      <c r="K12" s="497">
        <v>149.44400000000002</v>
      </c>
      <c r="L12" s="497">
        <v>90.326999999999998</v>
      </c>
      <c r="M12" s="497">
        <v>51.530999999999999</v>
      </c>
      <c r="N12" s="497">
        <v>54.629000000000005</v>
      </c>
      <c r="O12" s="497">
        <v>1053.836</v>
      </c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2:85" s="17" customFormat="1" ht="35.1" hidden="1" customHeight="1" x14ac:dyDescent="0.35">
      <c r="B13" s="99">
        <v>2009</v>
      </c>
      <c r="C13" s="502">
        <v>9500.4000000000015</v>
      </c>
      <c r="D13" s="501">
        <v>2618.2999999999997</v>
      </c>
      <c r="E13" s="501">
        <v>557</v>
      </c>
      <c r="F13" s="501">
        <v>2277.5</v>
      </c>
      <c r="G13" s="501">
        <v>1235</v>
      </c>
      <c r="H13" s="501">
        <v>293.8</v>
      </c>
      <c r="I13" s="501">
        <v>1022.5</v>
      </c>
      <c r="J13" s="501">
        <v>183.9</v>
      </c>
      <c r="K13" s="501">
        <v>159</v>
      </c>
      <c r="L13" s="501">
        <v>94.199999999999989</v>
      </c>
      <c r="M13" s="501">
        <v>49.2</v>
      </c>
      <c r="N13" s="501">
        <v>58</v>
      </c>
      <c r="O13" s="501">
        <v>952</v>
      </c>
      <c r="P13" s="212"/>
      <c r="Q13" s="212"/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2:85" s="17" customFormat="1" ht="35.1" hidden="1" customHeight="1" x14ac:dyDescent="0.35">
      <c r="B14" s="100">
        <v>2010</v>
      </c>
      <c r="C14" s="498">
        <v>11390.500000000002</v>
      </c>
      <c r="D14" s="497">
        <v>3584.3999999999996</v>
      </c>
      <c r="E14" s="497">
        <v>507</v>
      </c>
      <c r="F14" s="497">
        <v>2609</v>
      </c>
      <c r="G14" s="497">
        <v>1368.9</v>
      </c>
      <c r="H14" s="497">
        <v>341.59999999999997</v>
      </c>
      <c r="I14" s="497">
        <v>1128.9700000000003</v>
      </c>
      <c r="J14" s="497">
        <v>200.7</v>
      </c>
      <c r="K14" s="497">
        <v>182.39999999999998</v>
      </c>
      <c r="L14" s="497">
        <v>113</v>
      </c>
      <c r="M14" s="497">
        <v>49.3</v>
      </c>
      <c r="N14" s="497">
        <v>73.7</v>
      </c>
      <c r="O14" s="497">
        <v>1231.5300000000002</v>
      </c>
      <c r="P14" s="212"/>
      <c r="Q14" s="212"/>
      <c r="R14" s="212"/>
      <c r="S14" s="212"/>
      <c r="T14" s="212"/>
      <c r="U14" s="212"/>
      <c r="V14" s="212"/>
      <c r="W14" s="212"/>
      <c r="X14" s="212"/>
      <c r="Y14" s="212"/>
      <c r="Z14" s="212"/>
      <c r="AA14" s="212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</row>
    <row r="15" spans="2:85" s="17" customFormat="1" ht="35.1" hidden="1" customHeight="1" x14ac:dyDescent="0.35">
      <c r="B15" s="99">
        <v>2011</v>
      </c>
      <c r="C15" s="502">
        <v>8860.273000000001</v>
      </c>
      <c r="D15" s="501">
        <v>2491.4569999999999</v>
      </c>
      <c r="E15" s="501">
        <v>438.13100000000003</v>
      </c>
      <c r="F15" s="501">
        <v>1997.6329999999998</v>
      </c>
      <c r="G15" s="501">
        <v>1095.134</v>
      </c>
      <c r="H15" s="501">
        <v>404.42399999999998</v>
      </c>
      <c r="I15" s="501">
        <v>873.9649999999998</v>
      </c>
      <c r="J15" s="501">
        <v>176.82300000000004</v>
      </c>
      <c r="K15" s="501">
        <v>160.14500000000001</v>
      </c>
      <c r="L15" s="501">
        <v>90.289999999999992</v>
      </c>
      <c r="M15" s="501">
        <v>47.229000000000006</v>
      </c>
      <c r="N15" s="501">
        <v>65.914999999999992</v>
      </c>
      <c r="O15" s="501">
        <v>1019.127</v>
      </c>
      <c r="P15" s="212"/>
      <c r="Q15" s="212"/>
      <c r="R15" s="212"/>
      <c r="S15" s="212"/>
      <c r="T15" s="212"/>
      <c r="U15" s="212"/>
      <c r="V15" s="212"/>
      <c r="W15" s="212"/>
      <c r="X15" s="212"/>
      <c r="Y15" s="212"/>
      <c r="Z15" s="212"/>
      <c r="AA15" s="212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2:85" s="17" customFormat="1" ht="35.1" hidden="1" customHeight="1" x14ac:dyDescent="0.35">
      <c r="B16" s="100">
        <v>2012</v>
      </c>
      <c r="C16" s="498">
        <v>8233.7999999999993</v>
      </c>
      <c r="D16" s="497">
        <v>2399.3000000000002</v>
      </c>
      <c r="E16" s="497">
        <v>430.3</v>
      </c>
      <c r="F16" s="497">
        <v>1212.2999999999997</v>
      </c>
      <c r="G16" s="497">
        <v>1076.9999999999998</v>
      </c>
      <c r="H16" s="497">
        <v>458.29999999999995</v>
      </c>
      <c r="I16" s="497">
        <v>1226.3999999999999</v>
      </c>
      <c r="J16" s="497">
        <v>178.1</v>
      </c>
      <c r="K16" s="497">
        <v>87.800000000000026</v>
      </c>
      <c r="L16" s="497">
        <v>97.7</v>
      </c>
      <c r="M16" s="497">
        <v>45.199999999999996</v>
      </c>
      <c r="N16" s="497">
        <v>62.2</v>
      </c>
      <c r="O16" s="497">
        <v>959.2</v>
      </c>
      <c r="P16" s="212"/>
      <c r="Q16" s="212"/>
      <c r="R16" s="212"/>
      <c r="S16" s="212"/>
      <c r="T16" s="212"/>
      <c r="U16" s="212"/>
      <c r="V16" s="212"/>
      <c r="W16" s="212"/>
      <c r="X16" s="212"/>
      <c r="Y16" s="212"/>
      <c r="Z16" s="212"/>
      <c r="AA16" s="212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2:85" s="17" customFormat="1" ht="35.1" hidden="1" customHeight="1" x14ac:dyDescent="0.35">
      <c r="B17" s="99">
        <v>2013</v>
      </c>
      <c r="C17" s="502">
        <v>7095.0999999999985</v>
      </c>
      <c r="D17" s="501">
        <v>2296.4</v>
      </c>
      <c r="E17" s="501">
        <v>336.1</v>
      </c>
      <c r="F17" s="501">
        <v>623.70000000000005</v>
      </c>
      <c r="G17" s="501">
        <v>1096.8</v>
      </c>
      <c r="H17" s="501">
        <v>441.79999999999995</v>
      </c>
      <c r="I17" s="501">
        <v>954.10000000000014</v>
      </c>
      <c r="J17" s="501">
        <v>174.49999999999997</v>
      </c>
      <c r="K17" s="501">
        <v>20.599999999999998</v>
      </c>
      <c r="L17" s="501">
        <v>89.500000000000014</v>
      </c>
      <c r="M17" s="501">
        <v>46.199999999999996</v>
      </c>
      <c r="N17" s="501">
        <v>69.8</v>
      </c>
      <c r="O17" s="501">
        <v>945.59999999999968</v>
      </c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2:85" s="17" customFormat="1" ht="35.1" hidden="1" customHeight="1" x14ac:dyDescent="0.35">
      <c r="B18" s="100">
        <v>2014</v>
      </c>
      <c r="C18" s="498">
        <v>7032.0000000000009</v>
      </c>
      <c r="D18" s="497">
        <v>2451.75</v>
      </c>
      <c r="E18" s="497">
        <v>364.58099999999996</v>
      </c>
      <c r="F18" s="497">
        <v>433.4</v>
      </c>
      <c r="G18" s="497">
        <v>1073.3</v>
      </c>
      <c r="H18" s="497">
        <v>342.8</v>
      </c>
      <c r="I18" s="497">
        <v>1070.319</v>
      </c>
      <c r="J18" s="497">
        <v>185.00000000000003</v>
      </c>
      <c r="K18" s="497">
        <v>20.500000000000004</v>
      </c>
      <c r="L18" s="497">
        <v>78.09999999999998</v>
      </c>
      <c r="M18" s="497">
        <v>42.499999999999993</v>
      </c>
      <c r="N18" s="497">
        <v>58.4</v>
      </c>
      <c r="O18" s="497">
        <v>911.35000000000014</v>
      </c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2:85" s="17" customFormat="1" ht="35.1" hidden="1" customHeight="1" x14ac:dyDescent="0.35">
      <c r="B19" s="99">
        <v>2015</v>
      </c>
      <c r="C19" s="502">
        <v>6441.8000000000011</v>
      </c>
      <c r="D19" s="501">
        <v>2552.3999999999996</v>
      </c>
      <c r="E19" s="501">
        <v>359.7</v>
      </c>
      <c r="F19" s="501">
        <v>194.59999999999997</v>
      </c>
      <c r="G19" s="501">
        <v>894.9</v>
      </c>
      <c r="H19" s="501">
        <v>237.29999999999995</v>
      </c>
      <c r="I19" s="501">
        <v>1115.5999999999999</v>
      </c>
      <c r="J19" s="501">
        <v>181</v>
      </c>
      <c r="K19" s="501">
        <v>19.099999999999998</v>
      </c>
      <c r="L19" s="501">
        <v>65.099999999999994</v>
      </c>
      <c r="M19" s="501">
        <v>31.400000000000006</v>
      </c>
      <c r="N19" s="501">
        <v>49.7</v>
      </c>
      <c r="O19" s="501">
        <v>741</v>
      </c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2:85" s="17" customFormat="1" ht="35.1" hidden="1" customHeight="1" x14ac:dyDescent="0.35">
      <c r="B20" s="100">
        <v>2016</v>
      </c>
      <c r="C20" s="498">
        <v>6422.7</v>
      </c>
      <c r="D20" s="497">
        <v>2726.0429999999997</v>
      </c>
      <c r="E20" s="497">
        <v>315.13099999999997</v>
      </c>
      <c r="F20" s="497">
        <v>148.77799999999996</v>
      </c>
      <c r="G20" s="497">
        <v>767.19500000000005</v>
      </c>
      <c r="H20" s="497">
        <v>217.07999999999998</v>
      </c>
      <c r="I20" s="497">
        <v>1099.5889999999999</v>
      </c>
      <c r="J20" s="497">
        <v>177.66299999999998</v>
      </c>
      <c r="K20" s="497">
        <v>23.475000000000001</v>
      </c>
      <c r="L20" s="497">
        <v>69.308000000000007</v>
      </c>
      <c r="M20" s="497">
        <v>34.350999999999999</v>
      </c>
      <c r="N20" s="497">
        <v>60.030000000000008</v>
      </c>
      <c r="O20" s="497">
        <v>784.05700000000058</v>
      </c>
      <c r="P20" s="212"/>
      <c r="Q20" s="212"/>
      <c r="R20" s="212"/>
      <c r="S20" s="212"/>
      <c r="T20" s="212"/>
      <c r="U20" s="212"/>
      <c r="V20" s="212"/>
      <c r="W20" s="212"/>
      <c r="X20" s="212"/>
      <c r="Y20" s="212"/>
      <c r="Z20" s="212"/>
      <c r="AA20" s="212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2:85" s="17" customFormat="1" ht="35.1" hidden="1" customHeight="1" x14ac:dyDescent="0.35">
      <c r="B21" s="99">
        <v>2017</v>
      </c>
      <c r="C21" s="502">
        <v>6923.69</v>
      </c>
      <c r="D21" s="501">
        <v>2893.2879999999996</v>
      </c>
      <c r="E21" s="501">
        <v>308.80100000000004</v>
      </c>
      <c r="F21" s="501">
        <v>138.37100000000001</v>
      </c>
      <c r="G21" s="501">
        <v>835.29700000000014</v>
      </c>
      <c r="H21" s="501">
        <v>207.75500000000002</v>
      </c>
      <c r="I21" s="501">
        <v>1184.5</v>
      </c>
      <c r="J21" s="501">
        <v>194.33800000000002</v>
      </c>
      <c r="K21" s="501">
        <v>23.319000000000003</v>
      </c>
      <c r="L21" s="501">
        <v>71.673000000000002</v>
      </c>
      <c r="M21" s="501">
        <v>49.057000000000002</v>
      </c>
      <c r="N21" s="501">
        <v>60.791000000000011</v>
      </c>
      <c r="O21" s="501">
        <v>956.5</v>
      </c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2:85" s="17" customFormat="1" ht="35.1" hidden="1" customHeight="1" x14ac:dyDescent="0.35">
      <c r="B22" s="100">
        <v>2018</v>
      </c>
      <c r="C22" s="498">
        <v>7458.2550000000001</v>
      </c>
      <c r="D22" s="497">
        <v>2921.61</v>
      </c>
      <c r="E22" s="497">
        <v>303.298</v>
      </c>
      <c r="F22" s="497">
        <v>173.34199999999998</v>
      </c>
      <c r="G22" s="497">
        <v>936.60899999999992</v>
      </c>
      <c r="H22" s="497">
        <v>241.93999999999997</v>
      </c>
      <c r="I22" s="497">
        <v>1252.6420000000001</v>
      </c>
      <c r="J22" s="497">
        <v>231.35999999999996</v>
      </c>
      <c r="K22" s="497">
        <v>24.975000000000001</v>
      </c>
      <c r="L22" s="497">
        <v>84.745999999999981</v>
      </c>
      <c r="M22" s="497">
        <v>45.01400000000001</v>
      </c>
      <c r="N22" s="497">
        <v>88.852999999999994</v>
      </c>
      <c r="O22" s="497">
        <v>1153.866</v>
      </c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2:85" s="17" customFormat="1" ht="35.1" hidden="1" customHeight="1" x14ac:dyDescent="0.35">
      <c r="B23" s="99">
        <v>2019</v>
      </c>
      <c r="C23" s="496">
        <v>8474.1740000000009</v>
      </c>
      <c r="D23" s="282">
        <v>3270.797</v>
      </c>
      <c r="E23" s="282">
        <v>272.83199999999999</v>
      </c>
      <c r="F23" s="282">
        <v>445.03499999999997</v>
      </c>
      <c r="G23" s="282">
        <v>902.35099999999989</v>
      </c>
      <c r="H23" s="282">
        <v>286.18400000000003</v>
      </c>
      <c r="I23" s="282">
        <v>1304.2</v>
      </c>
      <c r="J23" s="282">
        <v>268.65699999999998</v>
      </c>
      <c r="K23" s="282">
        <v>26.763999999999999</v>
      </c>
      <c r="L23" s="282">
        <v>97.750000000000014</v>
      </c>
      <c r="M23" s="282">
        <v>46.428999999999995</v>
      </c>
      <c r="N23" s="282">
        <v>107.97499999999999</v>
      </c>
      <c r="O23" s="282">
        <v>1445.2</v>
      </c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</row>
    <row r="24" spans="2:85" s="17" customFormat="1" ht="35.1" hidden="1" customHeight="1" x14ac:dyDescent="0.35">
      <c r="B24" s="100">
        <v>2020</v>
      </c>
      <c r="C24" s="495">
        <v>1912.8779999999997</v>
      </c>
      <c r="D24" s="604">
        <v>823.42099999999982</v>
      </c>
      <c r="E24" s="604">
        <v>90.051000000000002</v>
      </c>
      <c r="F24" s="604">
        <v>102.98299999999999</v>
      </c>
      <c r="G24" s="604">
        <v>191.40100000000001</v>
      </c>
      <c r="H24" s="604">
        <v>77.290999999999983</v>
      </c>
      <c r="I24" s="604">
        <v>274.02800000000008</v>
      </c>
      <c r="J24" s="604">
        <v>47.316999999999993</v>
      </c>
      <c r="K24" s="604">
        <v>7.6930000000000005</v>
      </c>
      <c r="L24" s="604">
        <v>18.341000000000001</v>
      </c>
      <c r="M24" s="604">
        <v>14.780000000000003</v>
      </c>
      <c r="N24" s="604">
        <v>16.41</v>
      </c>
      <c r="O24" s="604">
        <v>249.16199999999998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</row>
    <row r="25" spans="2:85" s="17" customFormat="1" ht="35.1" customHeight="1" x14ac:dyDescent="0.35">
      <c r="B25" s="99">
        <v>2021</v>
      </c>
      <c r="C25" s="496">
        <v>3803.9779999999996</v>
      </c>
      <c r="D25" s="605">
        <v>1718.5989999999999</v>
      </c>
      <c r="E25" s="605">
        <v>436.40500000000003</v>
      </c>
      <c r="F25" s="605">
        <v>207.566</v>
      </c>
      <c r="G25" s="605">
        <v>324.70600000000002</v>
      </c>
      <c r="H25" s="605">
        <v>120.785</v>
      </c>
      <c r="I25" s="605">
        <v>494.24899999999997</v>
      </c>
      <c r="J25" s="605">
        <v>78.753</v>
      </c>
      <c r="K25" s="605">
        <v>11.162000000000001</v>
      </c>
      <c r="L25" s="605">
        <v>26.274999999999999</v>
      </c>
      <c r="M25" s="605">
        <v>9.6689999999999987</v>
      </c>
      <c r="N25" s="605">
        <v>25.810000000000002</v>
      </c>
      <c r="O25" s="605">
        <v>349.99899999999974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2:85" s="17" customFormat="1" ht="35.1" customHeight="1" x14ac:dyDescent="0.35">
      <c r="B26" s="100">
        <v>2022</v>
      </c>
      <c r="C26" s="495">
        <v>7562.4660000000003</v>
      </c>
      <c r="D26" s="604">
        <v>2894.0240000000003</v>
      </c>
      <c r="E26" s="604">
        <v>290.56900000000002</v>
      </c>
      <c r="F26" s="604">
        <v>471.79999999999995</v>
      </c>
      <c r="G26" s="604">
        <v>968.51900000000012</v>
      </c>
      <c r="H26" s="604">
        <v>205.54900000000001</v>
      </c>
      <c r="I26" s="604">
        <v>1169.1369999999997</v>
      </c>
      <c r="J26" s="604">
        <v>230.49100000000004</v>
      </c>
      <c r="K26" s="604">
        <v>23.787000000000003</v>
      </c>
      <c r="L26" s="604">
        <v>76.988</v>
      </c>
      <c r="M26" s="604">
        <v>20.722999999999999</v>
      </c>
      <c r="N26" s="604">
        <v>76.903999999999996</v>
      </c>
      <c r="O26" s="604">
        <v>1133.9749999999999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2:85" s="17" customFormat="1" ht="35.1" customHeight="1" x14ac:dyDescent="0.35">
      <c r="B27" s="99">
        <v>2023</v>
      </c>
      <c r="C27" s="496">
        <v>9384.1920000000009</v>
      </c>
      <c r="D27" s="667">
        <v>3450.2980000000007</v>
      </c>
      <c r="E27" s="667">
        <v>383.20100000000002</v>
      </c>
      <c r="F27" s="667">
        <v>608.74299999999994</v>
      </c>
      <c r="G27" s="667">
        <v>1230.463</v>
      </c>
      <c r="H27" s="667">
        <v>244.34899999999999</v>
      </c>
      <c r="I27" s="667">
        <v>1320.2589999999998</v>
      </c>
      <c r="J27" s="667">
        <v>285.56199999999995</v>
      </c>
      <c r="K27" s="667">
        <v>37.76400000000001</v>
      </c>
      <c r="L27" s="667">
        <v>101.087</v>
      </c>
      <c r="M27" s="667">
        <v>32.616000000000007</v>
      </c>
      <c r="N27" s="667">
        <v>112.34700000000001</v>
      </c>
      <c r="O27" s="667">
        <v>1577.5029999999995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2:85" s="17" customFormat="1" ht="35.1" customHeight="1" x14ac:dyDescent="0.35">
      <c r="B28" s="100">
        <v>2024</v>
      </c>
      <c r="C28" s="495">
        <v>9697.6790000000001</v>
      </c>
      <c r="D28" s="668">
        <v>4148.6610000000001</v>
      </c>
      <c r="E28" s="668">
        <v>363.76100000000002</v>
      </c>
      <c r="F28" s="668">
        <v>813.2589999999999</v>
      </c>
      <c r="G28" s="668">
        <v>1442.6190000000001</v>
      </c>
      <c r="H28" s="668">
        <v>277.32599999999996</v>
      </c>
      <c r="I28" s="668">
        <v>1214.288</v>
      </c>
      <c r="J28" s="668">
        <v>168.83699999999996</v>
      </c>
      <c r="K28" s="668">
        <v>38.834000000000003</v>
      </c>
      <c r="L28" s="668">
        <v>71.87700000000001</v>
      </c>
      <c r="M28" s="668">
        <v>26.469000000000001</v>
      </c>
      <c r="N28" s="668">
        <v>62.884</v>
      </c>
      <c r="O28" s="668">
        <v>1068.864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</row>
    <row r="29" spans="2:85" s="17" customFormat="1" ht="35.1" customHeight="1" x14ac:dyDescent="0.35">
      <c r="B29" s="99">
        <v>2025</v>
      </c>
      <c r="C29" s="496">
        <v>11130.547</v>
      </c>
      <c r="D29" s="667">
        <v>4419.5390000000007</v>
      </c>
      <c r="E29" s="667">
        <v>418.149</v>
      </c>
      <c r="F29" s="667">
        <v>1306.3300000000002</v>
      </c>
      <c r="G29" s="667">
        <v>1527.6940000000002</v>
      </c>
      <c r="H29" s="667">
        <v>296.20099999999996</v>
      </c>
      <c r="I29" s="667">
        <v>1274.3040000000001</v>
      </c>
      <c r="J29" s="667">
        <v>200.16200000000001</v>
      </c>
      <c r="K29" s="667">
        <v>62.125</v>
      </c>
      <c r="L29" s="667">
        <v>97.282000000000011</v>
      </c>
      <c r="M29" s="667">
        <v>23.993000000000002</v>
      </c>
      <c r="N29" s="667">
        <v>99.448000000000008</v>
      </c>
      <c r="O29" s="667">
        <v>1405.3199999999997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2:85" s="102" customFormat="1" ht="35.1" hidden="1" customHeight="1" x14ac:dyDescent="0.35">
      <c r="B30" s="101">
        <v>2006</v>
      </c>
      <c r="C30" s="494"/>
      <c r="D30" s="663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  <row r="31" spans="2:85" s="17" customFormat="1" ht="35.1" hidden="1" customHeight="1" x14ac:dyDescent="0.35">
      <c r="B31" s="103">
        <v>38718</v>
      </c>
      <c r="C31" s="493">
        <v>669.2</v>
      </c>
      <c r="D31" s="664">
        <v>204.9</v>
      </c>
      <c r="E31" s="664">
        <v>24.9</v>
      </c>
      <c r="F31" s="664">
        <v>179.4</v>
      </c>
      <c r="G31" s="664">
        <v>76.8</v>
      </c>
      <c r="H31" s="664">
        <v>36.799999999999997</v>
      </c>
      <c r="I31" s="664">
        <v>38</v>
      </c>
      <c r="J31" s="664">
        <v>10.6</v>
      </c>
      <c r="K31" s="664">
        <v>24.4</v>
      </c>
      <c r="L31" s="664">
        <v>4.3</v>
      </c>
      <c r="M31" s="664">
        <v>2.2999999999999998</v>
      </c>
      <c r="N31" s="664">
        <v>1.7</v>
      </c>
      <c r="O31" s="664">
        <v>65.099999999999994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2:85" s="17" customFormat="1" ht="35.1" hidden="1" customHeight="1" x14ac:dyDescent="0.35">
      <c r="B32" s="104">
        <v>38749</v>
      </c>
      <c r="C32" s="492">
        <v>506.20000000000005</v>
      </c>
      <c r="D32" s="665">
        <v>147.6</v>
      </c>
      <c r="E32" s="665">
        <v>40.4</v>
      </c>
      <c r="F32" s="665">
        <v>109.6</v>
      </c>
      <c r="G32" s="665">
        <v>71.099999999999994</v>
      </c>
      <c r="H32" s="665">
        <v>42.6</v>
      </c>
      <c r="I32" s="665">
        <v>32.299999999999997</v>
      </c>
      <c r="J32" s="665">
        <v>8.1999999999999993</v>
      </c>
      <c r="K32" s="665">
        <v>9.1999999999999993</v>
      </c>
      <c r="L32" s="665">
        <v>4.3</v>
      </c>
      <c r="M32" s="665">
        <v>1.9</v>
      </c>
      <c r="N32" s="665">
        <v>2</v>
      </c>
      <c r="O32" s="665">
        <v>37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2:85" s="17" customFormat="1" ht="35.1" hidden="1" customHeight="1" x14ac:dyDescent="0.35">
      <c r="B33" s="103">
        <v>38777</v>
      </c>
      <c r="C33" s="493">
        <v>569.79999999999995</v>
      </c>
      <c r="D33" s="664">
        <v>154.1</v>
      </c>
      <c r="E33" s="664">
        <v>45.8</v>
      </c>
      <c r="F33" s="664">
        <v>117.2</v>
      </c>
      <c r="G33" s="664">
        <v>81.3</v>
      </c>
      <c r="H33" s="664">
        <v>49</v>
      </c>
      <c r="I33" s="664">
        <v>36.9</v>
      </c>
      <c r="J33" s="664">
        <v>14.1</v>
      </c>
      <c r="K33" s="664">
        <v>9.1999999999999993</v>
      </c>
      <c r="L33" s="664">
        <v>7.4</v>
      </c>
      <c r="M33" s="664">
        <v>2.5</v>
      </c>
      <c r="N33" s="664">
        <v>4</v>
      </c>
      <c r="O33" s="664">
        <v>48.3</v>
      </c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</row>
    <row r="34" spans="2:85" s="17" customFormat="1" ht="35.1" hidden="1" customHeight="1" x14ac:dyDescent="0.35">
      <c r="B34" s="104">
        <v>38808</v>
      </c>
      <c r="C34" s="492">
        <v>605.5</v>
      </c>
      <c r="D34" s="665">
        <v>173.1</v>
      </c>
      <c r="E34" s="665">
        <v>32.799999999999997</v>
      </c>
      <c r="F34" s="665">
        <v>120.2</v>
      </c>
      <c r="G34" s="665">
        <v>72.900000000000006</v>
      </c>
      <c r="H34" s="665">
        <v>46.6</v>
      </c>
      <c r="I34" s="665">
        <v>48.9</v>
      </c>
      <c r="J34" s="665">
        <v>13.5</v>
      </c>
      <c r="K34" s="665">
        <v>9.9</v>
      </c>
      <c r="L34" s="665">
        <v>9.1999999999999993</v>
      </c>
      <c r="M34" s="665">
        <v>2.2999999999999998</v>
      </c>
      <c r="N34" s="665">
        <v>4.5</v>
      </c>
      <c r="O34" s="665">
        <v>71.599999999999994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2:85" s="17" customFormat="1" ht="35.1" hidden="1" customHeight="1" x14ac:dyDescent="0.35">
      <c r="B35" s="103">
        <v>38838</v>
      </c>
      <c r="C35" s="493">
        <v>646.29999999999995</v>
      </c>
      <c r="D35" s="664">
        <v>189.2</v>
      </c>
      <c r="E35" s="664">
        <v>37.4</v>
      </c>
      <c r="F35" s="664">
        <v>156.80000000000001</v>
      </c>
      <c r="G35" s="664">
        <v>78.900000000000006</v>
      </c>
      <c r="H35" s="664">
        <v>48.2</v>
      </c>
      <c r="I35" s="664">
        <v>41.4</v>
      </c>
      <c r="J35" s="664">
        <v>17.3</v>
      </c>
      <c r="K35" s="664">
        <v>10</v>
      </c>
      <c r="L35" s="664">
        <v>6.6</v>
      </c>
      <c r="M35" s="664">
        <v>3.4</v>
      </c>
      <c r="N35" s="664">
        <v>2</v>
      </c>
      <c r="O35" s="664">
        <v>55.1</v>
      </c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</row>
    <row r="36" spans="2:85" s="17" customFormat="1" ht="35.1" hidden="1" customHeight="1" x14ac:dyDescent="0.35">
      <c r="B36" s="104">
        <v>38869</v>
      </c>
      <c r="C36" s="492">
        <v>933.09999999999991</v>
      </c>
      <c r="D36" s="665">
        <v>274.7</v>
      </c>
      <c r="E36" s="665">
        <v>72.599999999999994</v>
      </c>
      <c r="F36" s="665">
        <v>236.5</v>
      </c>
      <c r="G36" s="665">
        <v>129</v>
      </c>
      <c r="H36" s="665">
        <v>55.6</v>
      </c>
      <c r="I36" s="665">
        <v>62.9</v>
      </c>
      <c r="J36" s="665">
        <v>21.8</v>
      </c>
      <c r="K36" s="665">
        <v>11.7</v>
      </c>
      <c r="L36" s="665">
        <v>4.9000000000000004</v>
      </c>
      <c r="M36" s="665">
        <v>4.8</v>
      </c>
      <c r="N36" s="665">
        <v>3.5</v>
      </c>
      <c r="O36" s="665">
        <v>55.1</v>
      </c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</row>
    <row r="37" spans="2:85" s="17" customFormat="1" ht="35.1" hidden="1" customHeight="1" x14ac:dyDescent="0.35">
      <c r="B37" s="103">
        <v>38899</v>
      </c>
      <c r="C37" s="493">
        <v>1257.6000000000001</v>
      </c>
      <c r="D37" s="664">
        <v>344.5</v>
      </c>
      <c r="E37" s="664">
        <v>76.2</v>
      </c>
      <c r="F37" s="664">
        <v>261.2</v>
      </c>
      <c r="G37" s="664">
        <v>235.6</v>
      </c>
      <c r="H37" s="664">
        <v>70.8</v>
      </c>
      <c r="I37" s="664">
        <v>141.19999999999999</v>
      </c>
      <c r="J37" s="664">
        <v>23.3</v>
      </c>
      <c r="K37" s="664">
        <v>10</v>
      </c>
      <c r="L37" s="664">
        <v>7.2</v>
      </c>
      <c r="M37" s="664">
        <v>7.4</v>
      </c>
      <c r="N37" s="664">
        <v>4.7</v>
      </c>
      <c r="O37" s="664">
        <v>75.5</v>
      </c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2:85" s="17" customFormat="1" ht="35.1" hidden="1" customHeight="1" x14ac:dyDescent="0.35">
      <c r="B38" s="104">
        <v>38930</v>
      </c>
      <c r="C38" s="492">
        <v>1135.2</v>
      </c>
      <c r="D38" s="665">
        <v>296.2</v>
      </c>
      <c r="E38" s="665">
        <v>71.900000000000006</v>
      </c>
      <c r="F38" s="665">
        <v>300.10000000000002</v>
      </c>
      <c r="G38" s="665">
        <v>189.3</v>
      </c>
      <c r="H38" s="665">
        <v>61.9</v>
      </c>
      <c r="I38" s="665">
        <v>109</v>
      </c>
      <c r="J38" s="665">
        <v>13.7</v>
      </c>
      <c r="K38" s="665">
        <v>12.2</v>
      </c>
      <c r="L38" s="665">
        <v>6.5</v>
      </c>
      <c r="M38" s="665">
        <v>4.3</v>
      </c>
      <c r="N38" s="665">
        <v>3.1</v>
      </c>
      <c r="O38" s="665">
        <v>67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</row>
    <row r="39" spans="2:85" s="17" customFormat="1" ht="35.1" hidden="1" customHeight="1" x14ac:dyDescent="0.35">
      <c r="B39" s="103">
        <v>38961</v>
      </c>
      <c r="C39" s="493">
        <v>898.7</v>
      </c>
      <c r="D39" s="664">
        <v>234</v>
      </c>
      <c r="E39" s="664">
        <v>77.8</v>
      </c>
      <c r="F39" s="664">
        <v>285.2</v>
      </c>
      <c r="G39" s="664">
        <v>98.1</v>
      </c>
      <c r="H39" s="664">
        <v>54.9</v>
      </c>
      <c r="I39" s="664">
        <v>67.599999999999994</v>
      </c>
      <c r="J39" s="664">
        <v>9.8000000000000007</v>
      </c>
      <c r="K39" s="664">
        <v>14.1</v>
      </c>
      <c r="L39" s="664">
        <v>4.5999999999999996</v>
      </c>
      <c r="M39" s="664">
        <v>2.7</v>
      </c>
      <c r="N39" s="664">
        <v>2.2999999999999998</v>
      </c>
      <c r="O39" s="664">
        <v>47.6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</row>
    <row r="40" spans="2:85" s="17" customFormat="1" ht="35.1" hidden="1" customHeight="1" x14ac:dyDescent="0.35">
      <c r="B40" s="104">
        <v>38991</v>
      </c>
      <c r="C40" s="492">
        <v>927.10000000000014</v>
      </c>
      <c r="D40" s="665">
        <v>271.5</v>
      </c>
      <c r="E40" s="665">
        <v>148.9</v>
      </c>
      <c r="F40" s="665">
        <v>220.8</v>
      </c>
      <c r="G40" s="665">
        <v>90.1</v>
      </c>
      <c r="H40" s="665">
        <v>42.1</v>
      </c>
      <c r="I40" s="665">
        <v>60.1</v>
      </c>
      <c r="J40" s="665">
        <v>10.9</v>
      </c>
      <c r="K40" s="665">
        <v>11.2</v>
      </c>
      <c r="L40" s="665">
        <v>6.2</v>
      </c>
      <c r="M40" s="665">
        <v>3.2</v>
      </c>
      <c r="N40" s="665">
        <v>2.8</v>
      </c>
      <c r="O40" s="665">
        <v>59.3</v>
      </c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</row>
    <row r="41" spans="2:85" s="17" customFormat="1" ht="35.1" hidden="1" customHeight="1" x14ac:dyDescent="0.35">
      <c r="B41" s="103">
        <v>39022</v>
      </c>
      <c r="C41" s="493">
        <v>681.1</v>
      </c>
      <c r="D41" s="664">
        <v>205.6</v>
      </c>
      <c r="E41" s="664">
        <v>58.2</v>
      </c>
      <c r="F41" s="664">
        <v>159.30000000000001</v>
      </c>
      <c r="G41" s="664">
        <v>82.5</v>
      </c>
      <c r="H41" s="664">
        <v>44.3</v>
      </c>
      <c r="I41" s="664">
        <v>46.6</v>
      </c>
      <c r="J41" s="664">
        <v>12</v>
      </c>
      <c r="K41" s="664">
        <v>10.9</v>
      </c>
      <c r="L41" s="664">
        <v>7.6</v>
      </c>
      <c r="M41" s="664">
        <v>2.1</v>
      </c>
      <c r="N41" s="664">
        <v>3</v>
      </c>
      <c r="O41" s="664">
        <v>49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</row>
    <row r="42" spans="2:85" s="17" customFormat="1" ht="35.1" hidden="1" customHeight="1" x14ac:dyDescent="0.35">
      <c r="B42" s="104">
        <v>39052</v>
      </c>
      <c r="C42" s="492">
        <v>706.00000000000011</v>
      </c>
      <c r="D42" s="665">
        <v>175.4</v>
      </c>
      <c r="E42" s="665">
        <v>37.200000000000003</v>
      </c>
      <c r="F42" s="665">
        <v>161.69999999999999</v>
      </c>
      <c r="G42" s="665">
        <v>90.1</v>
      </c>
      <c r="H42" s="665">
        <v>50.6</v>
      </c>
      <c r="I42" s="665">
        <v>63.4</v>
      </c>
      <c r="J42" s="665">
        <v>13.2</v>
      </c>
      <c r="K42" s="665">
        <v>20.2</v>
      </c>
      <c r="L42" s="665">
        <v>8.1999999999999993</v>
      </c>
      <c r="M42" s="665">
        <v>3.1</v>
      </c>
      <c r="N42" s="665">
        <v>3.6</v>
      </c>
      <c r="O42" s="665">
        <v>79.3</v>
      </c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</row>
    <row r="43" spans="2:85" s="102" customFormat="1" ht="35.1" hidden="1" customHeight="1" x14ac:dyDescent="0.35">
      <c r="B43" s="101">
        <v>2007</v>
      </c>
      <c r="C43" s="494"/>
      <c r="D43" s="663"/>
      <c r="E43" s="663"/>
      <c r="F43" s="663"/>
      <c r="G43" s="663"/>
      <c r="H43" s="663"/>
      <c r="I43" s="663"/>
      <c r="J43" s="663"/>
      <c r="K43" s="663"/>
      <c r="L43" s="663"/>
      <c r="M43" s="663"/>
      <c r="N43" s="663"/>
      <c r="O43" s="66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2:85" s="17" customFormat="1" ht="35.1" hidden="1" customHeight="1" x14ac:dyDescent="0.35">
      <c r="B44" s="103">
        <v>39083</v>
      </c>
      <c r="C44" s="493">
        <v>756.8</v>
      </c>
      <c r="D44" s="664">
        <v>199.6</v>
      </c>
      <c r="E44" s="664">
        <v>48.2</v>
      </c>
      <c r="F44" s="664">
        <v>202.6</v>
      </c>
      <c r="G44" s="664">
        <v>68.5</v>
      </c>
      <c r="H44" s="664">
        <v>38</v>
      </c>
      <c r="I44" s="664">
        <v>69.3</v>
      </c>
      <c r="J44" s="664">
        <v>13.8</v>
      </c>
      <c r="K44" s="664">
        <v>23.9</v>
      </c>
      <c r="L44" s="664">
        <v>9.1999999999999993</v>
      </c>
      <c r="M44" s="664">
        <v>2.6</v>
      </c>
      <c r="N44" s="664">
        <v>3.5</v>
      </c>
      <c r="O44" s="664">
        <v>77.599999999999994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2:85" s="17" customFormat="1" ht="35.1" hidden="1" customHeight="1" x14ac:dyDescent="0.35">
      <c r="B45" s="104">
        <v>39114</v>
      </c>
      <c r="C45" s="492">
        <v>627.79999999999995</v>
      </c>
      <c r="D45" s="665">
        <v>167.3</v>
      </c>
      <c r="E45" s="665">
        <v>44.8</v>
      </c>
      <c r="F45" s="665">
        <v>137.9</v>
      </c>
      <c r="G45" s="665">
        <v>84.4</v>
      </c>
      <c r="H45" s="665">
        <v>40.4</v>
      </c>
      <c r="I45" s="665">
        <v>59.7</v>
      </c>
      <c r="J45" s="665">
        <v>10.5</v>
      </c>
      <c r="K45" s="665">
        <v>4.2</v>
      </c>
      <c r="L45" s="665">
        <v>10.1</v>
      </c>
      <c r="M45" s="665">
        <v>2.9</v>
      </c>
      <c r="N45" s="665">
        <v>3.8</v>
      </c>
      <c r="O45" s="665">
        <v>61.8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</row>
    <row r="46" spans="2:85" s="17" customFormat="1" ht="35.1" hidden="1" customHeight="1" x14ac:dyDescent="0.35">
      <c r="B46" s="103">
        <v>39142</v>
      </c>
      <c r="C46" s="493">
        <v>647.39999999999986</v>
      </c>
      <c r="D46" s="664">
        <v>161.6</v>
      </c>
      <c r="E46" s="664">
        <v>53</v>
      </c>
      <c r="F46" s="664">
        <v>123.3</v>
      </c>
      <c r="G46" s="664">
        <v>89.7</v>
      </c>
      <c r="H46" s="664">
        <v>38.4</v>
      </c>
      <c r="I46" s="664">
        <v>67.599999999999994</v>
      </c>
      <c r="J46" s="664">
        <v>14.8</v>
      </c>
      <c r="K46" s="664">
        <v>10.1</v>
      </c>
      <c r="L46" s="664">
        <v>12.5</v>
      </c>
      <c r="M46" s="664">
        <v>4</v>
      </c>
      <c r="N46" s="664">
        <v>5.9</v>
      </c>
      <c r="O46" s="664">
        <v>66.5</v>
      </c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</row>
    <row r="47" spans="2:85" s="17" customFormat="1" ht="35.1" hidden="1" customHeight="1" x14ac:dyDescent="0.35">
      <c r="B47" s="104">
        <v>39173</v>
      </c>
      <c r="C47" s="492">
        <v>723.79999999999984</v>
      </c>
      <c r="D47" s="665">
        <v>201.8</v>
      </c>
      <c r="E47" s="665">
        <v>49.8</v>
      </c>
      <c r="F47" s="665">
        <v>152.5</v>
      </c>
      <c r="G47" s="665">
        <v>78.900000000000006</v>
      </c>
      <c r="H47" s="665">
        <v>16.3</v>
      </c>
      <c r="I47" s="665">
        <v>82.7</v>
      </c>
      <c r="J47" s="665">
        <v>16.3</v>
      </c>
      <c r="K47" s="665">
        <v>10.5</v>
      </c>
      <c r="L47" s="665">
        <v>11.8</v>
      </c>
      <c r="M47" s="665">
        <v>3.3</v>
      </c>
      <c r="N47" s="665">
        <v>6.5</v>
      </c>
      <c r="O47" s="665">
        <v>93.4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</row>
    <row r="48" spans="2:85" s="17" customFormat="1" ht="35.1" hidden="1" customHeight="1" x14ac:dyDescent="0.35">
      <c r="B48" s="103">
        <v>39203</v>
      </c>
      <c r="C48" s="493">
        <v>704</v>
      </c>
      <c r="D48" s="664">
        <v>181.9</v>
      </c>
      <c r="E48" s="664">
        <v>52.5</v>
      </c>
      <c r="F48" s="664">
        <v>194.4</v>
      </c>
      <c r="G48" s="664">
        <v>70.400000000000006</v>
      </c>
      <c r="H48" s="664">
        <v>31</v>
      </c>
      <c r="I48" s="664">
        <v>70.3</v>
      </c>
      <c r="J48" s="664">
        <v>17.100000000000001</v>
      </c>
      <c r="K48" s="664">
        <v>10.6</v>
      </c>
      <c r="L48" s="664">
        <v>6.2</v>
      </c>
      <c r="M48" s="664">
        <v>3.3</v>
      </c>
      <c r="N48" s="664">
        <v>3.3</v>
      </c>
      <c r="O48" s="664">
        <v>63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</row>
    <row r="49" spans="2:85" s="17" customFormat="1" ht="35.1" hidden="1" customHeight="1" x14ac:dyDescent="0.35">
      <c r="B49" s="105">
        <v>39234</v>
      </c>
      <c r="C49" s="492">
        <v>911.40000000000009</v>
      </c>
      <c r="D49" s="665">
        <v>258.5</v>
      </c>
      <c r="E49" s="665">
        <v>75.2</v>
      </c>
      <c r="F49" s="665">
        <v>254.8</v>
      </c>
      <c r="G49" s="665">
        <v>90.2</v>
      </c>
      <c r="H49" s="665">
        <v>32</v>
      </c>
      <c r="I49" s="665">
        <v>95.7</v>
      </c>
      <c r="J49" s="665">
        <v>20.8</v>
      </c>
      <c r="K49" s="665">
        <v>12</v>
      </c>
      <c r="L49" s="665">
        <v>5.0999999999999996</v>
      </c>
      <c r="M49" s="665">
        <v>4.8</v>
      </c>
      <c r="N49" s="665">
        <v>3.1</v>
      </c>
      <c r="O49" s="665">
        <v>59.2</v>
      </c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2:85" s="17" customFormat="1" ht="35.1" hidden="1" customHeight="1" x14ac:dyDescent="0.35">
      <c r="B50" s="103">
        <v>39264</v>
      </c>
      <c r="C50" s="489">
        <v>1052.7</v>
      </c>
      <c r="D50" s="664">
        <v>270.10000000000002</v>
      </c>
      <c r="E50" s="664">
        <v>52.5</v>
      </c>
      <c r="F50" s="664">
        <v>238.8</v>
      </c>
      <c r="G50" s="664">
        <v>163.4</v>
      </c>
      <c r="H50" s="664">
        <v>22.4</v>
      </c>
      <c r="I50" s="664">
        <v>180</v>
      </c>
      <c r="J50" s="664">
        <v>18.399999999999999</v>
      </c>
      <c r="K50" s="664">
        <v>11.1</v>
      </c>
      <c r="L50" s="664">
        <v>6.2</v>
      </c>
      <c r="M50" s="664">
        <v>8.1</v>
      </c>
      <c r="N50" s="664">
        <v>3.5</v>
      </c>
      <c r="O50" s="664">
        <v>78.2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2:85" s="17" customFormat="1" ht="35.1" hidden="1" customHeight="1" x14ac:dyDescent="0.35">
      <c r="B51" s="104">
        <v>39295</v>
      </c>
      <c r="C51" s="491">
        <v>1042.9000000000001</v>
      </c>
      <c r="D51" s="665">
        <v>231.8</v>
      </c>
      <c r="E51" s="665">
        <v>72.599999999999994</v>
      </c>
      <c r="F51" s="665">
        <v>245.1</v>
      </c>
      <c r="G51" s="665">
        <v>174.2</v>
      </c>
      <c r="H51" s="665">
        <v>23</v>
      </c>
      <c r="I51" s="665">
        <v>171.5</v>
      </c>
      <c r="J51" s="665">
        <v>14</v>
      </c>
      <c r="K51" s="665">
        <v>11.2</v>
      </c>
      <c r="L51" s="665">
        <v>5.7</v>
      </c>
      <c r="M51" s="665">
        <v>5.8</v>
      </c>
      <c r="N51" s="665">
        <v>2.9</v>
      </c>
      <c r="O51" s="665">
        <v>85.1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</row>
    <row r="52" spans="2:85" s="17" customFormat="1" ht="35.1" hidden="1" customHeight="1" x14ac:dyDescent="0.35">
      <c r="B52" s="103">
        <v>39326</v>
      </c>
      <c r="C52" s="489">
        <v>688.49999999999989</v>
      </c>
      <c r="D52" s="664">
        <v>138.69999999999999</v>
      </c>
      <c r="E52" s="664">
        <v>94.3</v>
      </c>
      <c r="F52" s="664">
        <v>214.4</v>
      </c>
      <c r="G52" s="664">
        <v>47.9</v>
      </c>
      <c r="H52" s="664">
        <v>18</v>
      </c>
      <c r="I52" s="664">
        <v>69.3</v>
      </c>
      <c r="J52" s="664">
        <v>10.5</v>
      </c>
      <c r="K52" s="664">
        <v>15.5</v>
      </c>
      <c r="L52" s="664">
        <v>5.8</v>
      </c>
      <c r="M52" s="664">
        <v>4.2</v>
      </c>
      <c r="N52" s="664">
        <v>3.1</v>
      </c>
      <c r="O52" s="664">
        <v>66.8</v>
      </c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</row>
    <row r="53" spans="2:85" s="17" customFormat="1" ht="35.1" hidden="1" customHeight="1" x14ac:dyDescent="0.35">
      <c r="B53" s="104">
        <v>39356</v>
      </c>
      <c r="C53" s="491">
        <v>656.4</v>
      </c>
      <c r="D53" s="665">
        <v>170.4</v>
      </c>
      <c r="E53" s="665">
        <v>67.2</v>
      </c>
      <c r="F53" s="665">
        <v>151</v>
      </c>
      <c r="G53" s="665">
        <v>66.900000000000006</v>
      </c>
      <c r="H53" s="665">
        <v>16.3</v>
      </c>
      <c r="I53" s="665">
        <v>66.499999999999929</v>
      </c>
      <c r="J53" s="665">
        <v>13.6</v>
      </c>
      <c r="K53" s="665">
        <v>9.9</v>
      </c>
      <c r="L53" s="665">
        <v>6.6</v>
      </c>
      <c r="M53" s="665">
        <v>4.7</v>
      </c>
      <c r="N53" s="665">
        <v>3.8</v>
      </c>
      <c r="O53" s="665">
        <v>79.5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</row>
    <row r="54" spans="2:85" s="17" customFormat="1" ht="35.1" hidden="1" customHeight="1" x14ac:dyDescent="0.35">
      <c r="B54" s="103">
        <v>39387</v>
      </c>
      <c r="C54" s="489">
        <v>466.30000000000007</v>
      </c>
      <c r="D54" s="664">
        <v>105.1</v>
      </c>
      <c r="E54" s="664">
        <v>46.6</v>
      </c>
      <c r="F54" s="664">
        <v>98.2</v>
      </c>
      <c r="G54" s="664">
        <v>43.2</v>
      </c>
      <c r="H54" s="664">
        <v>16</v>
      </c>
      <c r="I54" s="664">
        <v>44.8</v>
      </c>
      <c r="J54" s="664">
        <v>13.3</v>
      </c>
      <c r="K54" s="664">
        <v>8.8000000000000007</v>
      </c>
      <c r="L54" s="664">
        <v>10.6</v>
      </c>
      <c r="M54" s="664">
        <v>2.2000000000000002</v>
      </c>
      <c r="N54" s="664">
        <v>4.0999999999999996</v>
      </c>
      <c r="O54" s="664">
        <v>73.400000000000006</v>
      </c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2:85" s="17" customFormat="1" ht="35.1" hidden="1" customHeight="1" x14ac:dyDescent="0.35">
      <c r="B55" s="104">
        <v>39417</v>
      </c>
      <c r="C55" s="491">
        <v>669.5</v>
      </c>
      <c r="D55" s="665">
        <v>163.4</v>
      </c>
      <c r="E55" s="665">
        <v>43.5</v>
      </c>
      <c r="F55" s="665">
        <v>143.4</v>
      </c>
      <c r="G55" s="665">
        <v>69.099999999999994</v>
      </c>
      <c r="H55" s="665">
        <v>16.100000000000001</v>
      </c>
      <c r="I55" s="665">
        <v>73.999999999999972</v>
      </c>
      <c r="J55" s="665">
        <v>13.6</v>
      </c>
      <c r="K55" s="665">
        <v>16.8</v>
      </c>
      <c r="L55" s="665">
        <v>9.1999999999999993</v>
      </c>
      <c r="M55" s="665">
        <v>3.1</v>
      </c>
      <c r="N55" s="665">
        <v>4.3</v>
      </c>
      <c r="O55" s="665">
        <v>113</v>
      </c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</row>
    <row r="56" spans="2:85" s="102" customFormat="1" ht="35.1" hidden="1" customHeight="1" x14ac:dyDescent="0.35">
      <c r="B56" s="101">
        <v>2008</v>
      </c>
      <c r="C56" s="490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</row>
    <row r="57" spans="2:85" s="17" customFormat="1" ht="35.1" hidden="1" customHeight="1" x14ac:dyDescent="0.35">
      <c r="B57" s="103">
        <v>39448</v>
      </c>
      <c r="C57" s="489">
        <v>533.4</v>
      </c>
      <c r="D57" s="664">
        <v>140.6</v>
      </c>
      <c r="E57" s="664">
        <v>44.3</v>
      </c>
      <c r="F57" s="664">
        <v>132.5</v>
      </c>
      <c r="G57" s="664">
        <v>60</v>
      </c>
      <c r="H57" s="664">
        <v>17.899999999999999</v>
      </c>
      <c r="I57" s="664">
        <v>39.600000000000037</v>
      </c>
      <c r="J57" s="664">
        <v>12.1</v>
      </c>
      <c r="K57" s="664">
        <v>13.4</v>
      </c>
      <c r="L57" s="664">
        <v>8.4</v>
      </c>
      <c r="M57" s="664">
        <v>2</v>
      </c>
      <c r="N57" s="664">
        <v>2.6</v>
      </c>
      <c r="O57" s="664">
        <v>60</v>
      </c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</row>
    <row r="58" spans="2:85" s="17" customFormat="1" ht="35.1" hidden="1" customHeight="1" x14ac:dyDescent="0.35">
      <c r="B58" s="104">
        <v>39479</v>
      </c>
      <c r="C58" s="491">
        <v>538.5</v>
      </c>
      <c r="D58" s="665">
        <v>138.19999999999999</v>
      </c>
      <c r="E58" s="665">
        <v>45.1</v>
      </c>
      <c r="F58" s="665">
        <v>115.6</v>
      </c>
      <c r="G58" s="665">
        <v>77.8</v>
      </c>
      <c r="H58" s="665">
        <v>19.600000000000001</v>
      </c>
      <c r="I58" s="665">
        <v>47.39999999999997</v>
      </c>
      <c r="J58" s="665">
        <v>11.2</v>
      </c>
      <c r="K58" s="665">
        <v>9.3000000000000007</v>
      </c>
      <c r="L58" s="665">
        <v>9.9</v>
      </c>
      <c r="M58" s="665">
        <v>2.6</v>
      </c>
      <c r="N58" s="665">
        <v>3.2</v>
      </c>
      <c r="O58" s="665">
        <v>58.6</v>
      </c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</row>
    <row r="59" spans="2:85" s="17" customFormat="1" ht="35.1" hidden="1" customHeight="1" x14ac:dyDescent="0.35">
      <c r="B59" s="103">
        <v>39508</v>
      </c>
      <c r="C59" s="489">
        <v>583.20000000000005</v>
      </c>
      <c r="D59" s="664">
        <v>152.30000000000001</v>
      </c>
      <c r="E59" s="664">
        <v>51.4</v>
      </c>
      <c r="F59" s="664">
        <v>116.5</v>
      </c>
      <c r="G59" s="664">
        <v>67.7</v>
      </c>
      <c r="H59" s="664">
        <v>19.2</v>
      </c>
      <c r="I59" s="664">
        <v>52.000000000000036</v>
      </c>
      <c r="J59" s="664">
        <v>14.5</v>
      </c>
      <c r="K59" s="664">
        <v>9.8000000000000007</v>
      </c>
      <c r="L59" s="664">
        <v>8.9</v>
      </c>
      <c r="M59" s="664">
        <v>3.4</v>
      </c>
      <c r="N59" s="664">
        <v>6.2</v>
      </c>
      <c r="O59" s="664">
        <v>81.3</v>
      </c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2:85" s="17" customFormat="1" ht="35.1" hidden="1" customHeight="1" x14ac:dyDescent="0.35">
      <c r="B60" s="104">
        <v>39539</v>
      </c>
      <c r="C60" s="491">
        <v>711.1</v>
      </c>
      <c r="D60" s="665">
        <v>178.5</v>
      </c>
      <c r="E60" s="665">
        <v>63.4</v>
      </c>
      <c r="F60" s="665">
        <v>158.4</v>
      </c>
      <c r="G60" s="665">
        <v>85.3</v>
      </c>
      <c r="H60" s="665">
        <v>19.3</v>
      </c>
      <c r="I60" s="665">
        <v>66.499999999999943</v>
      </c>
      <c r="J60" s="665">
        <v>15.4</v>
      </c>
      <c r="K60" s="665">
        <v>9.8000000000000007</v>
      </c>
      <c r="L60" s="665">
        <v>10.199999999999999</v>
      </c>
      <c r="M60" s="665">
        <v>4.4000000000000004</v>
      </c>
      <c r="N60" s="665">
        <v>5.2</v>
      </c>
      <c r="O60" s="665">
        <v>94.7</v>
      </c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</row>
    <row r="61" spans="2:85" s="17" customFormat="1" ht="35.1" hidden="1" customHeight="1" x14ac:dyDescent="0.35">
      <c r="B61" s="103">
        <v>39569</v>
      </c>
      <c r="C61" s="489">
        <v>694.4</v>
      </c>
      <c r="D61" s="664">
        <v>202.8</v>
      </c>
      <c r="E61" s="664">
        <v>53.7</v>
      </c>
      <c r="F61" s="664">
        <v>172.1</v>
      </c>
      <c r="G61" s="664">
        <v>65</v>
      </c>
      <c r="H61" s="664">
        <v>13.7</v>
      </c>
      <c r="I61" s="664">
        <v>60.100000000000037</v>
      </c>
      <c r="J61" s="664">
        <v>18.3</v>
      </c>
      <c r="K61" s="664">
        <v>9.6999999999999993</v>
      </c>
      <c r="L61" s="664">
        <v>6.4</v>
      </c>
      <c r="M61" s="664">
        <v>3.9</v>
      </c>
      <c r="N61" s="664">
        <v>5.4</v>
      </c>
      <c r="O61" s="664">
        <v>83.3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</row>
    <row r="62" spans="2:85" s="17" customFormat="1" ht="35.1" hidden="1" customHeight="1" x14ac:dyDescent="0.35">
      <c r="B62" s="104">
        <v>39600</v>
      </c>
      <c r="C62" s="491">
        <v>847.60000000000025</v>
      </c>
      <c r="D62" s="665">
        <v>259.5</v>
      </c>
      <c r="E62" s="665">
        <v>64.3</v>
      </c>
      <c r="F62" s="665">
        <v>215.2</v>
      </c>
      <c r="G62" s="665">
        <v>76.2</v>
      </c>
      <c r="H62" s="665">
        <v>18.2</v>
      </c>
      <c r="I62" s="665">
        <v>96.800000000000026</v>
      </c>
      <c r="J62" s="665">
        <v>22.1</v>
      </c>
      <c r="K62" s="665">
        <v>12.5</v>
      </c>
      <c r="L62" s="665">
        <v>5.3</v>
      </c>
      <c r="M62" s="665">
        <v>4.5999999999999996</v>
      </c>
      <c r="N62" s="665">
        <v>3.7</v>
      </c>
      <c r="O62" s="665">
        <v>69.200000000000017</v>
      </c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  <row r="63" spans="2:85" s="17" customFormat="1" ht="35.1" hidden="1" customHeight="1" x14ac:dyDescent="0.35">
      <c r="B63" s="103">
        <v>39630</v>
      </c>
      <c r="C63" s="489">
        <v>1269.1999999999998</v>
      </c>
      <c r="D63" s="664">
        <v>353.3</v>
      </c>
      <c r="E63" s="664">
        <v>91.2</v>
      </c>
      <c r="F63" s="664">
        <v>283.8</v>
      </c>
      <c r="G63" s="664">
        <v>172.3</v>
      </c>
      <c r="H63" s="664">
        <v>25.3</v>
      </c>
      <c r="I63" s="664">
        <v>192.40000000000009</v>
      </c>
      <c r="J63" s="664">
        <v>21</v>
      </c>
      <c r="K63" s="664">
        <v>13.1</v>
      </c>
      <c r="L63" s="664">
        <v>6.8</v>
      </c>
      <c r="M63" s="664">
        <v>8.3000000000000007</v>
      </c>
      <c r="N63" s="664">
        <v>4</v>
      </c>
      <c r="O63" s="664">
        <v>97.700000000000017</v>
      </c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</row>
    <row r="64" spans="2:85" s="17" customFormat="1" ht="35.1" hidden="1" customHeight="1" x14ac:dyDescent="0.35">
      <c r="B64" s="104">
        <v>39661</v>
      </c>
      <c r="C64" s="491">
        <v>1267.8309999999997</v>
      </c>
      <c r="D64" s="665">
        <v>301.13099999999997</v>
      </c>
      <c r="E64" s="665">
        <v>85.155000000000001</v>
      </c>
      <c r="F64" s="665">
        <v>283.67099999999999</v>
      </c>
      <c r="G64" s="665">
        <v>241.96700000000001</v>
      </c>
      <c r="H64" s="665">
        <v>26.361999999999998</v>
      </c>
      <c r="I64" s="665">
        <v>181.24500000000003</v>
      </c>
      <c r="J64" s="665">
        <v>15.632999999999999</v>
      </c>
      <c r="K64" s="665">
        <v>13.444000000000001</v>
      </c>
      <c r="L64" s="665">
        <v>6.4269999999999996</v>
      </c>
      <c r="M64" s="665">
        <v>7.0309999999999997</v>
      </c>
      <c r="N64" s="665">
        <v>3.5289999999999999</v>
      </c>
      <c r="O64" s="665">
        <v>102.23599999999999</v>
      </c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</row>
    <row r="65" spans="2:85" s="17" customFormat="1" ht="35.1" hidden="1" customHeight="1" x14ac:dyDescent="0.35">
      <c r="B65" s="103">
        <v>39692</v>
      </c>
      <c r="C65" s="489">
        <v>745.60000000000014</v>
      </c>
      <c r="D65" s="664">
        <v>197.7</v>
      </c>
      <c r="E65" s="664">
        <v>83.3</v>
      </c>
      <c r="F65" s="664">
        <v>191.7</v>
      </c>
      <c r="G65" s="664">
        <v>60.4</v>
      </c>
      <c r="H65" s="664">
        <v>20.2</v>
      </c>
      <c r="I65" s="664">
        <v>73.20000000000006</v>
      </c>
      <c r="J65" s="664">
        <v>11.3</v>
      </c>
      <c r="K65" s="664">
        <v>13.7</v>
      </c>
      <c r="L65" s="664">
        <v>5.3</v>
      </c>
      <c r="M65" s="664">
        <v>4.3</v>
      </c>
      <c r="N65" s="664">
        <v>3.7</v>
      </c>
      <c r="O65" s="664">
        <v>80.800000000000011</v>
      </c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</row>
    <row r="66" spans="2:85" s="17" customFormat="1" ht="35.1" hidden="1" customHeight="1" x14ac:dyDescent="0.35">
      <c r="B66" s="104">
        <v>39722</v>
      </c>
      <c r="C66" s="491">
        <v>868</v>
      </c>
      <c r="D66" s="665">
        <v>219.6</v>
      </c>
      <c r="E66" s="665">
        <v>81.099999999999994</v>
      </c>
      <c r="F66" s="665">
        <v>204.5</v>
      </c>
      <c r="G66" s="665">
        <v>109.8</v>
      </c>
      <c r="H66" s="665">
        <v>23.4</v>
      </c>
      <c r="I66" s="665">
        <v>78.000000000000028</v>
      </c>
      <c r="J66" s="665">
        <v>15.2</v>
      </c>
      <c r="K66" s="665">
        <v>11</v>
      </c>
      <c r="L66" s="665">
        <v>8.1999999999999993</v>
      </c>
      <c r="M66" s="665">
        <v>5</v>
      </c>
      <c r="N66" s="665">
        <v>7.4</v>
      </c>
      <c r="O66" s="665">
        <v>104.79999999999998</v>
      </c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</row>
    <row r="67" spans="2:85" s="17" customFormat="1" ht="35.1" hidden="1" customHeight="1" x14ac:dyDescent="0.35">
      <c r="B67" s="103">
        <v>39753</v>
      </c>
      <c r="C67" s="489">
        <v>627.20000000000005</v>
      </c>
      <c r="D67" s="664">
        <v>149.5</v>
      </c>
      <c r="E67" s="664">
        <v>48.7</v>
      </c>
      <c r="F67" s="664">
        <v>141.1</v>
      </c>
      <c r="G67" s="664">
        <v>61.4</v>
      </c>
      <c r="H67" s="664">
        <v>20</v>
      </c>
      <c r="I67" s="664">
        <v>53.3</v>
      </c>
      <c r="J67" s="664">
        <v>16.2</v>
      </c>
      <c r="K67" s="664">
        <v>15.3</v>
      </c>
      <c r="L67" s="664">
        <v>7.4</v>
      </c>
      <c r="M67" s="664">
        <v>2.5</v>
      </c>
      <c r="N67" s="664">
        <v>5.6</v>
      </c>
      <c r="O67" s="664">
        <v>106.2</v>
      </c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</row>
    <row r="68" spans="2:85" s="17" customFormat="1" ht="35.1" hidden="1" customHeight="1" x14ac:dyDescent="0.35">
      <c r="B68" s="104">
        <v>39783</v>
      </c>
      <c r="C68" s="491">
        <v>772.9</v>
      </c>
      <c r="D68" s="665">
        <v>213.9</v>
      </c>
      <c r="E68" s="665">
        <v>52.7</v>
      </c>
      <c r="F68" s="665">
        <v>173.4</v>
      </c>
      <c r="G68" s="665">
        <v>81.599999999999994</v>
      </c>
      <c r="H68" s="665">
        <v>20.399999999999999</v>
      </c>
      <c r="I68" s="665">
        <v>67.899999999999991</v>
      </c>
      <c r="J68" s="665">
        <v>14.9</v>
      </c>
      <c r="K68" s="665">
        <v>18.399999999999999</v>
      </c>
      <c r="L68" s="665">
        <v>7.1</v>
      </c>
      <c r="M68" s="665">
        <v>3.5</v>
      </c>
      <c r="N68" s="665">
        <v>4.0999999999999996</v>
      </c>
      <c r="O68" s="665">
        <v>115.00000000000003</v>
      </c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</row>
    <row r="69" spans="2:85" s="102" customFormat="1" ht="35.1" hidden="1" customHeight="1" x14ac:dyDescent="0.35">
      <c r="B69" s="101">
        <v>2009</v>
      </c>
      <c r="C69" s="490"/>
      <c r="D69" s="663"/>
      <c r="E69" s="663"/>
      <c r="F69" s="663"/>
      <c r="G69" s="663"/>
      <c r="H69" s="663"/>
      <c r="I69" s="663"/>
      <c r="J69" s="663"/>
      <c r="K69" s="663"/>
      <c r="L69" s="663"/>
      <c r="M69" s="663"/>
      <c r="N69" s="663"/>
      <c r="O69" s="663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</row>
    <row r="70" spans="2:85" s="17" customFormat="1" ht="35.1" hidden="1" customHeight="1" x14ac:dyDescent="0.35">
      <c r="B70" s="103">
        <v>39814</v>
      </c>
      <c r="C70" s="489">
        <v>502.9</v>
      </c>
      <c r="D70" s="664">
        <v>151.19999999999999</v>
      </c>
      <c r="E70" s="664">
        <v>28.7</v>
      </c>
      <c r="F70" s="664">
        <v>128.1</v>
      </c>
      <c r="G70" s="664">
        <v>53.2</v>
      </c>
      <c r="H70" s="664">
        <v>18.100000000000001</v>
      </c>
      <c r="I70" s="664">
        <v>44.500000000000014</v>
      </c>
      <c r="J70" s="664">
        <v>12.1</v>
      </c>
      <c r="K70" s="664">
        <v>9.1999999999999993</v>
      </c>
      <c r="L70" s="664">
        <v>5</v>
      </c>
      <c r="M70" s="664">
        <v>2.4</v>
      </c>
      <c r="N70" s="664">
        <v>3.1</v>
      </c>
      <c r="O70" s="664">
        <v>47.299999999999983</v>
      </c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</row>
    <row r="71" spans="2:85" s="17" customFormat="1" ht="35.1" hidden="1" customHeight="1" x14ac:dyDescent="0.35">
      <c r="B71" s="104">
        <v>39845</v>
      </c>
      <c r="C71" s="491">
        <v>547.29999999999995</v>
      </c>
      <c r="D71" s="665">
        <v>152.1</v>
      </c>
      <c r="E71" s="665">
        <v>34.4</v>
      </c>
      <c r="F71" s="665">
        <v>117.7</v>
      </c>
      <c r="G71" s="665">
        <v>91</v>
      </c>
      <c r="H71" s="665">
        <v>19.600000000000001</v>
      </c>
      <c r="I71" s="665">
        <v>54.199999999999953</v>
      </c>
      <c r="J71" s="665">
        <v>10.4</v>
      </c>
      <c r="K71" s="665">
        <v>8.6999999999999993</v>
      </c>
      <c r="L71" s="665">
        <v>6.2</v>
      </c>
      <c r="M71" s="665">
        <v>2.8</v>
      </c>
      <c r="N71" s="665">
        <v>3.4</v>
      </c>
      <c r="O71" s="665">
        <v>46.800000000000011</v>
      </c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</row>
    <row r="72" spans="2:85" s="17" customFormat="1" ht="35.1" hidden="1" customHeight="1" x14ac:dyDescent="0.35">
      <c r="B72" s="103">
        <v>39873</v>
      </c>
      <c r="C72" s="489">
        <v>597.20000000000016</v>
      </c>
      <c r="D72" s="664">
        <v>163.5</v>
      </c>
      <c r="E72" s="664">
        <v>44</v>
      </c>
      <c r="F72" s="664">
        <v>139.19999999999999</v>
      </c>
      <c r="G72" s="664">
        <v>73.599999999999994</v>
      </c>
      <c r="H72" s="664">
        <v>20.6</v>
      </c>
      <c r="I72" s="664">
        <v>49.8</v>
      </c>
      <c r="J72" s="664">
        <v>15.2</v>
      </c>
      <c r="K72" s="664">
        <v>9.1999999999999993</v>
      </c>
      <c r="L72" s="664">
        <v>9.1999999999999993</v>
      </c>
      <c r="M72" s="664">
        <v>3.4</v>
      </c>
      <c r="N72" s="664">
        <v>6.2</v>
      </c>
      <c r="O72" s="664">
        <v>63.300000000000097</v>
      </c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</row>
    <row r="73" spans="2:85" s="17" customFormat="1" ht="35.1" hidden="1" customHeight="1" x14ac:dyDescent="0.35">
      <c r="B73" s="104">
        <v>39904</v>
      </c>
      <c r="C73" s="491">
        <v>807.4</v>
      </c>
      <c r="D73" s="665">
        <v>215.1</v>
      </c>
      <c r="E73" s="665">
        <v>55.7</v>
      </c>
      <c r="F73" s="665">
        <v>190.6</v>
      </c>
      <c r="G73" s="665">
        <v>100.9</v>
      </c>
      <c r="H73" s="665">
        <v>20</v>
      </c>
      <c r="I73" s="665">
        <v>82.2</v>
      </c>
      <c r="J73" s="665">
        <v>15.6</v>
      </c>
      <c r="K73" s="665">
        <v>11.8</v>
      </c>
      <c r="L73" s="665">
        <v>11</v>
      </c>
      <c r="M73" s="665">
        <v>3.5</v>
      </c>
      <c r="N73" s="665">
        <v>6.9</v>
      </c>
      <c r="O73" s="665">
        <v>94.1</v>
      </c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</row>
    <row r="74" spans="2:85" s="17" customFormat="1" ht="35.1" hidden="1" customHeight="1" x14ac:dyDescent="0.35">
      <c r="B74" s="103">
        <v>39934</v>
      </c>
      <c r="C74" s="489">
        <v>715.29999999999984</v>
      </c>
      <c r="D74" s="664">
        <v>211.4</v>
      </c>
      <c r="E74" s="664">
        <v>38</v>
      </c>
      <c r="F74" s="664">
        <v>188</v>
      </c>
      <c r="G74" s="664">
        <v>74.5</v>
      </c>
      <c r="H74" s="664">
        <v>22.6</v>
      </c>
      <c r="I74" s="664">
        <v>63.099999999999966</v>
      </c>
      <c r="J74" s="664">
        <v>18.100000000000001</v>
      </c>
      <c r="K74" s="664">
        <v>11.6</v>
      </c>
      <c r="L74" s="664">
        <v>6.9</v>
      </c>
      <c r="M74" s="664">
        <v>3.3</v>
      </c>
      <c r="N74" s="664">
        <v>5.5</v>
      </c>
      <c r="O74" s="664">
        <v>72.299999999999926</v>
      </c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</row>
    <row r="75" spans="2:85" s="17" customFormat="1" ht="35.1" hidden="1" customHeight="1" x14ac:dyDescent="0.35">
      <c r="B75" s="104">
        <v>39965</v>
      </c>
      <c r="C75" s="491">
        <v>859.09999999999991</v>
      </c>
      <c r="D75" s="665">
        <v>273.3</v>
      </c>
      <c r="E75" s="665">
        <v>48.9</v>
      </c>
      <c r="F75" s="665">
        <v>233.1</v>
      </c>
      <c r="G75" s="665">
        <v>74.099999999999994</v>
      </c>
      <c r="H75" s="665">
        <v>23.9</v>
      </c>
      <c r="I75" s="665">
        <v>98.5</v>
      </c>
      <c r="J75" s="665">
        <v>21.9</v>
      </c>
      <c r="K75" s="665">
        <v>12.6</v>
      </c>
      <c r="L75" s="665">
        <v>5.3</v>
      </c>
      <c r="M75" s="665">
        <v>4.3</v>
      </c>
      <c r="N75" s="665">
        <v>3.4</v>
      </c>
      <c r="O75" s="665">
        <v>59.800000000000125</v>
      </c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</row>
    <row r="76" spans="2:85" s="17" customFormat="1" ht="35.1" hidden="1" customHeight="1" x14ac:dyDescent="0.35">
      <c r="B76" s="103">
        <v>39995</v>
      </c>
      <c r="C76" s="489">
        <v>1375.8</v>
      </c>
      <c r="D76" s="664">
        <v>388.6</v>
      </c>
      <c r="E76" s="664">
        <v>75.400000000000006</v>
      </c>
      <c r="F76" s="664">
        <v>305.7</v>
      </c>
      <c r="G76" s="664">
        <v>211</v>
      </c>
      <c r="H76" s="664">
        <v>32.299999999999997</v>
      </c>
      <c r="I76" s="664">
        <v>209.00000000000003</v>
      </c>
      <c r="J76" s="664">
        <v>21.7</v>
      </c>
      <c r="K76" s="664">
        <v>13.8</v>
      </c>
      <c r="L76" s="664">
        <v>7.5</v>
      </c>
      <c r="M76" s="664">
        <v>9.5</v>
      </c>
      <c r="N76" s="664">
        <v>5</v>
      </c>
      <c r="O76" s="664">
        <v>96.299999999999955</v>
      </c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</row>
    <row r="77" spans="2:85" s="17" customFormat="1" ht="35.1" hidden="1" customHeight="1" x14ac:dyDescent="0.35">
      <c r="B77" s="104">
        <v>40026</v>
      </c>
      <c r="C77" s="491">
        <v>1089.9000000000001</v>
      </c>
      <c r="D77" s="665">
        <v>281.5</v>
      </c>
      <c r="E77" s="665">
        <v>58.1</v>
      </c>
      <c r="F77" s="665">
        <v>257.8</v>
      </c>
      <c r="G77" s="665">
        <v>197.7</v>
      </c>
      <c r="H77" s="665">
        <v>31.8</v>
      </c>
      <c r="I77" s="665">
        <v>135.3000000000001</v>
      </c>
      <c r="J77" s="665">
        <v>14.4</v>
      </c>
      <c r="K77" s="665">
        <v>17.5</v>
      </c>
      <c r="L77" s="665">
        <v>5.9</v>
      </c>
      <c r="M77" s="665">
        <v>6.2</v>
      </c>
      <c r="N77" s="665">
        <v>3.7</v>
      </c>
      <c r="O77" s="665">
        <v>79.999999999999829</v>
      </c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</row>
    <row r="78" spans="2:85" s="17" customFormat="1" ht="35.1" hidden="1" customHeight="1" x14ac:dyDescent="0.35">
      <c r="B78" s="103">
        <v>40057</v>
      </c>
      <c r="C78" s="489">
        <v>849.1</v>
      </c>
      <c r="D78" s="664">
        <v>247.2</v>
      </c>
      <c r="E78" s="664">
        <v>56.4</v>
      </c>
      <c r="F78" s="664">
        <v>208.7</v>
      </c>
      <c r="G78" s="664">
        <v>101</v>
      </c>
      <c r="H78" s="664">
        <v>27.1</v>
      </c>
      <c r="I78" s="664">
        <v>88.69999999999996</v>
      </c>
      <c r="J78" s="664">
        <v>11</v>
      </c>
      <c r="K78" s="664">
        <v>15.3</v>
      </c>
      <c r="L78" s="664">
        <v>5.4</v>
      </c>
      <c r="M78" s="664">
        <v>5</v>
      </c>
      <c r="N78" s="664">
        <v>3.8</v>
      </c>
      <c r="O78" s="664">
        <v>79.500000000000227</v>
      </c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</row>
    <row r="79" spans="2:85" s="17" customFormat="1" ht="35.1" hidden="1" customHeight="1" x14ac:dyDescent="0.35">
      <c r="B79" s="104">
        <v>40087</v>
      </c>
      <c r="C79" s="491">
        <v>742</v>
      </c>
      <c r="D79" s="665">
        <v>177.5</v>
      </c>
      <c r="E79" s="665">
        <v>37.9</v>
      </c>
      <c r="F79" s="665">
        <v>195.8</v>
      </c>
      <c r="G79" s="665">
        <v>91.1</v>
      </c>
      <c r="H79" s="665">
        <v>26.4</v>
      </c>
      <c r="I79" s="665">
        <v>67.299999999999983</v>
      </c>
      <c r="J79" s="665">
        <v>14.5</v>
      </c>
      <c r="K79" s="665">
        <v>13.7</v>
      </c>
      <c r="L79" s="665">
        <v>8</v>
      </c>
      <c r="M79" s="665">
        <v>2.6</v>
      </c>
      <c r="N79" s="665">
        <v>7.8</v>
      </c>
      <c r="O79" s="665">
        <v>99.400000000000034</v>
      </c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</row>
    <row r="80" spans="2:85" s="17" customFormat="1" ht="35.1" hidden="1" customHeight="1" x14ac:dyDescent="0.35">
      <c r="B80" s="103">
        <v>40118</v>
      </c>
      <c r="C80" s="489">
        <v>709</v>
      </c>
      <c r="D80" s="664">
        <v>185.9</v>
      </c>
      <c r="E80" s="664">
        <v>30.7</v>
      </c>
      <c r="F80" s="664">
        <v>149.5</v>
      </c>
      <c r="G80" s="664">
        <v>88.9</v>
      </c>
      <c r="H80" s="664">
        <v>23.2</v>
      </c>
      <c r="I80" s="664">
        <v>64.2</v>
      </c>
      <c r="J80" s="664">
        <v>15.2</v>
      </c>
      <c r="K80" s="664">
        <v>17.600000000000001</v>
      </c>
      <c r="L80" s="664">
        <v>12.8</v>
      </c>
      <c r="M80" s="664">
        <v>3.1</v>
      </c>
      <c r="N80" s="664">
        <v>5.5</v>
      </c>
      <c r="O80" s="664">
        <v>112.39999999999999</v>
      </c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</row>
    <row r="81" spans="2:85" s="17" customFormat="1" ht="35.1" hidden="1" customHeight="1" x14ac:dyDescent="0.35">
      <c r="B81" s="104">
        <v>40148</v>
      </c>
      <c r="C81" s="491">
        <v>705.39999999999986</v>
      </c>
      <c r="D81" s="665">
        <v>171</v>
      </c>
      <c r="E81" s="665">
        <v>48.8</v>
      </c>
      <c r="F81" s="665">
        <v>163.30000000000001</v>
      </c>
      <c r="G81" s="665">
        <v>78</v>
      </c>
      <c r="H81" s="665">
        <v>28.2</v>
      </c>
      <c r="I81" s="665">
        <v>65.7</v>
      </c>
      <c r="J81" s="665">
        <v>13.8</v>
      </c>
      <c r="K81" s="665">
        <v>18</v>
      </c>
      <c r="L81" s="665">
        <v>11</v>
      </c>
      <c r="M81" s="665">
        <v>3.1</v>
      </c>
      <c r="N81" s="665">
        <v>3.7</v>
      </c>
      <c r="O81" s="665">
        <v>100.79999999999984</v>
      </c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</row>
    <row r="82" spans="2:85" s="102" customFormat="1" ht="35.1" hidden="1" customHeight="1" x14ac:dyDescent="0.35">
      <c r="B82" s="101">
        <v>2010</v>
      </c>
      <c r="C82" s="490"/>
      <c r="D82" s="663"/>
      <c r="E82" s="663"/>
      <c r="F82" s="663"/>
      <c r="G82" s="663"/>
      <c r="H82" s="663"/>
      <c r="I82" s="663"/>
      <c r="J82" s="663"/>
      <c r="K82" s="663"/>
      <c r="L82" s="663"/>
      <c r="M82" s="663"/>
      <c r="N82" s="663"/>
      <c r="O82" s="663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</row>
    <row r="83" spans="2:85" s="17" customFormat="1" ht="35.1" hidden="1" customHeight="1" x14ac:dyDescent="0.35">
      <c r="B83" s="103">
        <v>40179</v>
      </c>
      <c r="C83" s="489">
        <v>645.29999999999984</v>
      </c>
      <c r="D83" s="664">
        <v>235.4</v>
      </c>
      <c r="E83" s="664">
        <v>24.1</v>
      </c>
      <c r="F83" s="664">
        <v>134.1</v>
      </c>
      <c r="G83" s="664">
        <v>62.9</v>
      </c>
      <c r="H83" s="664">
        <v>26.7</v>
      </c>
      <c r="I83" s="664">
        <v>55.499999999999986</v>
      </c>
      <c r="J83" s="664">
        <v>12.3</v>
      </c>
      <c r="K83" s="664">
        <v>11</v>
      </c>
      <c r="L83" s="664">
        <v>10.1</v>
      </c>
      <c r="M83" s="664">
        <v>2</v>
      </c>
      <c r="N83" s="664">
        <v>2.8</v>
      </c>
      <c r="O83" s="664">
        <v>68.400000000000006</v>
      </c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</row>
    <row r="84" spans="2:85" s="17" customFormat="1" ht="35.1" hidden="1" customHeight="1" x14ac:dyDescent="0.35">
      <c r="B84" s="104">
        <v>40210</v>
      </c>
      <c r="C84" s="491">
        <v>695.5</v>
      </c>
      <c r="D84" s="665">
        <v>244.7</v>
      </c>
      <c r="E84" s="665">
        <v>28.5</v>
      </c>
      <c r="F84" s="665">
        <v>130.80000000000001</v>
      </c>
      <c r="G84" s="665">
        <v>96.1</v>
      </c>
      <c r="H84" s="665">
        <v>25.9</v>
      </c>
      <c r="I84" s="665">
        <v>64.000000000000028</v>
      </c>
      <c r="J84" s="665">
        <v>10.8</v>
      </c>
      <c r="K84" s="665">
        <v>9.4</v>
      </c>
      <c r="L84" s="665">
        <v>8.6999999999999993</v>
      </c>
      <c r="M84" s="665">
        <v>2.2000000000000002</v>
      </c>
      <c r="N84" s="665">
        <v>4.5</v>
      </c>
      <c r="O84" s="665">
        <v>69.899999999999977</v>
      </c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</row>
    <row r="85" spans="2:85" s="17" customFormat="1" ht="35.1" hidden="1" customHeight="1" x14ac:dyDescent="0.35">
      <c r="B85" s="103">
        <v>40238</v>
      </c>
      <c r="C85" s="489">
        <v>870.89999999999986</v>
      </c>
      <c r="D85" s="664">
        <v>291.2</v>
      </c>
      <c r="E85" s="664">
        <v>48.4</v>
      </c>
      <c r="F85" s="664">
        <v>199</v>
      </c>
      <c r="G85" s="664">
        <v>84.8</v>
      </c>
      <c r="H85" s="664">
        <v>24</v>
      </c>
      <c r="I85" s="664">
        <v>70.799999999999983</v>
      </c>
      <c r="J85" s="664">
        <v>17.3</v>
      </c>
      <c r="K85" s="664">
        <v>11.3</v>
      </c>
      <c r="L85" s="664">
        <v>11.4</v>
      </c>
      <c r="M85" s="664">
        <v>2.8</v>
      </c>
      <c r="N85" s="664">
        <v>8.6</v>
      </c>
      <c r="O85" s="664">
        <v>101.30000000000021</v>
      </c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</row>
    <row r="86" spans="2:85" s="17" customFormat="1" ht="35.1" hidden="1" customHeight="1" x14ac:dyDescent="0.35">
      <c r="B86" s="104">
        <v>40269</v>
      </c>
      <c r="C86" s="491">
        <v>1050.8</v>
      </c>
      <c r="D86" s="665">
        <v>329.5</v>
      </c>
      <c r="E86" s="665">
        <v>51.3</v>
      </c>
      <c r="F86" s="665">
        <v>246.9</v>
      </c>
      <c r="G86" s="665">
        <v>117.8</v>
      </c>
      <c r="H86" s="665">
        <v>24</v>
      </c>
      <c r="I86" s="665">
        <v>89.79999999999994</v>
      </c>
      <c r="J86" s="665">
        <v>17.899999999999999</v>
      </c>
      <c r="K86" s="665">
        <v>14.7</v>
      </c>
      <c r="L86" s="665">
        <v>16.5</v>
      </c>
      <c r="M86" s="665">
        <v>4.3</v>
      </c>
      <c r="N86" s="665">
        <v>9.9</v>
      </c>
      <c r="O86" s="665">
        <v>128.19999999999999</v>
      </c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</row>
    <row r="87" spans="2:85" s="17" customFormat="1" ht="35.1" hidden="1" customHeight="1" x14ac:dyDescent="0.35">
      <c r="B87" s="103">
        <v>40299</v>
      </c>
      <c r="C87" s="489">
        <v>906.5</v>
      </c>
      <c r="D87" s="664">
        <v>318.2</v>
      </c>
      <c r="E87" s="664">
        <v>37.700000000000003</v>
      </c>
      <c r="F87" s="664">
        <v>202.8</v>
      </c>
      <c r="G87" s="664">
        <v>86.7</v>
      </c>
      <c r="H87" s="664">
        <v>24.7</v>
      </c>
      <c r="I87" s="664">
        <v>69.600000000000009</v>
      </c>
      <c r="J87" s="664">
        <v>20.3</v>
      </c>
      <c r="K87" s="664">
        <v>15</v>
      </c>
      <c r="L87" s="664">
        <v>8.1</v>
      </c>
      <c r="M87" s="664">
        <v>3.1</v>
      </c>
      <c r="N87" s="664">
        <v>8.1</v>
      </c>
      <c r="O87" s="664">
        <v>112.19999999999987</v>
      </c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</row>
    <row r="88" spans="2:85" s="17" customFormat="1" ht="35.1" hidden="1" customHeight="1" x14ac:dyDescent="0.35">
      <c r="B88" s="104">
        <v>40330</v>
      </c>
      <c r="C88" s="491">
        <v>1040.0999999999999</v>
      </c>
      <c r="D88" s="665">
        <v>377.8</v>
      </c>
      <c r="E88" s="665">
        <v>44.4</v>
      </c>
      <c r="F88" s="665">
        <v>255.5</v>
      </c>
      <c r="G88" s="665">
        <v>92.6</v>
      </c>
      <c r="H88" s="665">
        <v>29.3</v>
      </c>
      <c r="I88" s="665">
        <v>108.67000000000006</v>
      </c>
      <c r="J88" s="665">
        <v>24.6</v>
      </c>
      <c r="K88" s="665">
        <v>14.8</v>
      </c>
      <c r="L88" s="665">
        <v>5.4</v>
      </c>
      <c r="M88" s="665">
        <v>4.8</v>
      </c>
      <c r="N88" s="665">
        <v>4.2</v>
      </c>
      <c r="O88" s="665">
        <v>78.029999999999802</v>
      </c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</row>
    <row r="89" spans="2:85" s="17" customFormat="1" ht="35.1" hidden="1" customHeight="1" x14ac:dyDescent="0.35">
      <c r="B89" s="103">
        <v>40360</v>
      </c>
      <c r="C89" s="489">
        <v>1680.6999999999998</v>
      </c>
      <c r="D89" s="664">
        <v>542.29999999999995</v>
      </c>
      <c r="E89" s="664">
        <v>69.599999999999994</v>
      </c>
      <c r="F89" s="664">
        <v>352.2</v>
      </c>
      <c r="G89" s="664">
        <v>259.3</v>
      </c>
      <c r="H89" s="664">
        <v>39</v>
      </c>
      <c r="I89" s="664">
        <v>239.20000000000002</v>
      </c>
      <c r="J89" s="664">
        <v>22.5</v>
      </c>
      <c r="K89" s="664">
        <v>16.899999999999999</v>
      </c>
      <c r="L89" s="664">
        <v>7.8</v>
      </c>
      <c r="M89" s="664">
        <v>9.8000000000000007</v>
      </c>
      <c r="N89" s="664">
        <v>5.2</v>
      </c>
      <c r="O89" s="664">
        <v>116.89999999999998</v>
      </c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</row>
    <row r="90" spans="2:85" s="17" customFormat="1" ht="35.1" hidden="1" customHeight="1" x14ac:dyDescent="0.35">
      <c r="B90" s="104">
        <v>40391</v>
      </c>
      <c r="C90" s="491">
        <v>1016.6000000000001</v>
      </c>
      <c r="D90" s="665">
        <v>286</v>
      </c>
      <c r="E90" s="665">
        <v>46.4</v>
      </c>
      <c r="F90" s="665">
        <v>270.8</v>
      </c>
      <c r="G90" s="665">
        <v>132.19999999999999</v>
      </c>
      <c r="H90" s="665">
        <v>31.1</v>
      </c>
      <c r="I90" s="665">
        <v>113.60000000000005</v>
      </c>
      <c r="J90" s="665">
        <v>12.7</v>
      </c>
      <c r="K90" s="665">
        <v>17</v>
      </c>
      <c r="L90" s="665">
        <v>5.9</v>
      </c>
      <c r="M90" s="665">
        <v>4.5999999999999996</v>
      </c>
      <c r="N90" s="665">
        <v>3.5</v>
      </c>
      <c r="O90" s="665">
        <v>92.800000000000011</v>
      </c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</row>
    <row r="91" spans="2:85" s="17" customFormat="1" ht="35.1" hidden="1" customHeight="1" x14ac:dyDescent="0.35">
      <c r="B91" s="103">
        <v>40422</v>
      </c>
      <c r="C91" s="489">
        <v>1092.8000000000006</v>
      </c>
      <c r="D91" s="664">
        <v>301.39999999999998</v>
      </c>
      <c r="E91" s="664">
        <v>55.1</v>
      </c>
      <c r="F91" s="664">
        <v>290.39999999999998</v>
      </c>
      <c r="G91" s="664">
        <v>157.80000000000001</v>
      </c>
      <c r="H91" s="664">
        <v>31</v>
      </c>
      <c r="I91" s="664">
        <v>104.70000000000002</v>
      </c>
      <c r="J91" s="664">
        <v>12.6</v>
      </c>
      <c r="K91" s="664">
        <v>17.100000000000001</v>
      </c>
      <c r="L91" s="664">
        <v>6.8</v>
      </c>
      <c r="M91" s="664">
        <v>6.1</v>
      </c>
      <c r="N91" s="664">
        <v>5.0999999999999996</v>
      </c>
      <c r="O91" s="664">
        <v>104.70000000000039</v>
      </c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</row>
    <row r="92" spans="2:85" s="17" customFormat="1" ht="35.1" hidden="1" customHeight="1" x14ac:dyDescent="0.35">
      <c r="B92" s="104">
        <v>40452</v>
      </c>
      <c r="C92" s="491">
        <v>775.6</v>
      </c>
      <c r="D92" s="665">
        <v>205.1</v>
      </c>
      <c r="E92" s="665">
        <v>34</v>
      </c>
      <c r="F92" s="665">
        <v>176.1</v>
      </c>
      <c r="G92" s="665">
        <v>86.9</v>
      </c>
      <c r="H92" s="665">
        <v>28.9</v>
      </c>
      <c r="I92" s="665">
        <v>68.000000000000028</v>
      </c>
      <c r="J92" s="665">
        <v>18.100000000000001</v>
      </c>
      <c r="K92" s="665">
        <v>13.5</v>
      </c>
      <c r="L92" s="665">
        <v>9.4</v>
      </c>
      <c r="M92" s="665">
        <v>2.5</v>
      </c>
      <c r="N92" s="665">
        <v>10.1</v>
      </c>
      <c r="O92" s="665">
        <v>123.00000000000003</v>
      </c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</row>
    <row r="93" spans="2:85" s="17" customFormat="1" ht="35.1" hidden="1" customHeight="1" x14ac:dyDescent="0.35">
      <c r="B93" s="103">
        <v>40483</v>
      </c>
      <c r="C93" s="489">
        <v>948.1</v>
      </c>
      <c r="D93" s="664">
        <v>263.10000000000002</v>
      </c>
      <c r="E93" s="664">
        <v>38</v>
      </c>
      <c r="F93" s="664">
        <v>207.8</v>
      </c>
      <c r="G93" s="664">
        <v>114.2</v>
      </c>
      <c r="H93" s="664">
        <v>28.9</v>
      </c>
      <c r="I93" s="664">
        <v>85.400000000000034</v>
      </c>
      <c r="J93" s="664">
        <v>17.2</v>
      </c>
      <c r="K93" s="664">
        <v>26.6</v>
      </c>
      <c r="L93" s="664">
        <v>13.1</v>
      </c>
      <c r="M93" s="664">
        <v>3.3</v>
      </c>
      <c r="N93" s="664">
        <v>7.9</v>
      </c>
      <c r="O93" s="664">
        <v>142.59999999999985</v>
      </c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</row>
    <row r="94" spans="2:85" s="17" customFormat="1" ht="35.1" hidden="1" customHeight="1" x14ac:dyDescent="0.35">
      <c r="B94" s="104">
        <v>40513</v>
      </c>
      <c r="C94" s="491">
        <v>667.60000000000014</v>
      </c>
      <c r="D94" s="665">
        <v>189.7</v>
      </c>
      <c r="E94" s="665">
        <v>29.5</v>
      </c>
      <c r="F94" s="665">
        <v>142.6</v>
      </c>
      <c r="G94" s="665">
        <v>77.599999999999994</v>
      </c>
      <c r="H94" s="665">
        <v>28.1</v>
      </c>
      <c r="I94" s="665">
        <v>59.699999999999989</v>
      </c>
      <c r="J94" s="665">
        <v>14.4</v>
      </c>
      <c r="K94" s="665">
        <v>15.1</v>
      </c>
      <c r="L94" s="665">
        <v>9.8000000000000007</v>
      </c>
      <c r="M94" s="665">
        <v>3.8</v>
      </c>
      <c r="N94" s="665">
        <v>3.8</v>
      </c>
      <c r="O94" s="665">
        <v>93.500000000000171</v>
      </c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</row>
    <row r="95" spans="2:85" s="102" customFormat="1" ht="35.1" hidden="1" customHeight="1" x14ac:dyDescent="0.35">
      <c r="B95" s="101">
        <v>2011</v>
      </c>
      <c r="C95" s="490"/>
      <c r="D95" s="663"/>
      <c r="E95" s="663"/>
      <c r="F95" s="663"/>
      <c r="G95" s="663"/>
      <c r="H95" s="663"/>
      <c r="I95" s="663"/>
      <c r="J95" s="663"/>
      <c r="K95" s="663"/>
      <c r="L95" s="663"/>
      <c r="M95" s="663"/>
      <c r="N95" s="663"/>
      <c r="O95" s="663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</row>
    <row r="96" spans="2:85" s="17" customFormat="1" ht="35.1" hidden="1" customHeight="1" x14ac:dyDescent="0.35">
      <c r="B96" s="103">
        <v>40544</v>
      </c>
      <c r="C96" s="489">
        <v>640.59999999999991</v>
      </c>
      <c r="D96" s="664">
        <v>186</v>
      </c>
      <c r="E96" s="664">
        <v>22.7</v>
      </c>
      <c r="F96" s="664">
        <v>142.5</v>
      </c>
      <c r="G96" s="664">
        <v>79.099999999999994</v>
      </c>
      <c r="H96" s="664">
        <v>28.1</v>
      </c>
      <c r="I96" s="664">
        <v>58.59999999999998</v>
      </c>
      <c r="J96" s="664">
        <v>14</v>
      </c>
      <c r="K96" s="664">
        <v>12.9</v>
      </c>
      <c r="L96" s="664">
        <v>8.5</v>
      </c>
      <c r="M96" s="664">
        <v>3.4</v>
      </c>
      <c r="N96" s="664">
        <v>2.9</v>
      </c>
      <c r="O96" s="664">
        <v>81.900000000000034</v>
      </c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</row>
    <row r="97" spans="2:85" s="17" customFormat="1" ht="35.1" hidden="1" customHeight="1" x14ac:dyDescent="0.35">
      <c r="B97" s="104">
        <v>40575</v>
      </c>
      <c r="C97" s="491">
        <v>663.4</v>
      </c>
      <c r="D97" s="665">
        <v>191.9</v>
      </c>
      <c r="E97" s="665">
        <v>21.5</v>
      </c>
      <c r="F97" s="665">
        <v>145.6</v>
      </c>
      <c r="G97" s="665">
        <v>98</v>
      </c>
      <c r="H97" s="665">
        <v>32.299999999999997</v>
      </c>
      <c r="I97" s="665">
        <v>59.999999999999972</v>
      </c>
      <c r="J97" s="665">
        <v>10.6</v>
      </c>
      <c r="K97" s="665">
        <v>11.7</v>
      </c>
      <c r="L97" s="665">
        <v>7.8</v>
      </c>
      <c r="M97" s="665">
        <v>4.9000000000000004</v>
      </c>
      <c r="N97" s="665">
        <v>4.5</v>
      </c>
      <c r="O97" s="665">
        <v>74.599999999999994</v>
      </c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</row>
    <row r="98" spans="2:85" s="17" customFormat="1" ht="35.1" hidden="1" customHeight="1" x14ac:dyDescent="0.35">
      <c r="B98" s="103">
        <v>40603</v>
      </c>
      <c r="C98" s="489">
        <v>787</v>
      </c>
      <c r="D98" s="664">
        <v>205.1</v>
      </c>
      <c r="E98" s="664">
        <v>34.200000000000003</v>
      </c>
      <c r="F98" s="664">
        <v>234.3</v>
      </c>
      <c r="G98" s="664">
        <v>78.900000000000006</v>
      </c>
      <c r="H98" s="664">
        <v>27.6</v>
      </c>
      <c r="I98" s="664">
        <v>62.899999999999963</v>
      </c>
      <c r="J98" s="664">
        <v>15.6</v>
      </c>
      <c r="K98" s="664">
        <v>11.9</v>
      </c>
      <c r="L98" s="664">
        <v>11.4</v>
      </c>
      <c r="M98" s="664">
        <v>4.9000000000000004</v>
      </c>
      <c r="N98" s="664">
        <v>9.1999999999999993</v>
      </c>
      <c r="O98" s="664">
        <v>90.999999999999986</v>
      </c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</row>
    <row r="99" spans="2:85" s="17" customFormat="1" ht="35.1" hidden="1" customHeight="1" x14ac:dyDescent="0.35">
      <c r="B99" s="104">
        <v>40634</v>
      </c>
      <c r="C99" s="491">
        <v>801.39999999999986</v>
      </c>
      <c r="D99" s="665">
        <v>205.2</v>
      </c>
      <c r="E99" s="665">
        <v>49.1</v>
      </c>
      <c r="F99" s="665">
        <v>180</v>
      </c>
      <c r="G99" s="665">
        <v>86.3</v>
      </c>
      <c r="H99" s="665">
        <v>28.4</v>
      </c>
      <c r="I99" s="665">
        <v>73.900000000000006</v>
      </c>
      <c r="J99" s="665">
        <v>15.1</v>
      </c>
      <c r="K99" s="665">
        <v>14.1</v>
      </c>
      <c r="L99" s="665">
        <v>15.5</v>
      </c>
      <c r="M99" s="665">
        <v>3.6</v>
      </c>
      <c r="N99" s="665">
        <v>9.5</v>
      </c>
      <c r="O99" s="665">
        <v>120.69999999999999</v>
      </c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</row>
    <row r="100" spans="2:85" s="17" customFormat="1" ht="35.1" hidden="1" customHeight="1" x14ac:dyDescent="0.35">
      <c r="B100" s="103">
        <v>40664</v>
      </c>
      <c r="C100" s="489">
        <v>597</v>
      </c>
      <c r="D100" s="664">
        <v>175.2</v>
      </c>
      <c r="E100" s="664">
        <v>35.799999999999997</v>
      </c>
      <c r="F100" s="664">
        <v>111.6</v>
      </c>
      <c r="G100" s="664">
        <v>75.7</v>
      </c>
      <c r="H100" s="664">
        <v>27.9</v>
      </c>
      <c r="I100" s="664">
        <v>55.000000000000043</v>
      </c>
      <c r="J100" s="664">
        <v>17.8</v>
      </c>
      <c r="K100" s="664">
        <v>10.9</v>
      </c>
      <c r="L100" s="664">
        <v>7.2</v>
      </c>
      <c r="M100" s="664">
        <v>2.8</v>
      </c>
      <c r="N100" s="664">
        <v>4.0999999999999996</v>
      </c>
      <c r="O100" s="664">
        <v>73</v>
      </c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</row>
    <row r="101" spans="2:85" s="17" customFormat="1" ht="35.1" hidden="1" customHeight="1" x14ac:dyDescent="0.35">
      <c r="B101" s="104">
        <v>40695</v>
      </c>
      <c r="C101" s="491">
        <v>782.5</v>
      </c>
      <c r="D101" s="665">
        <v>258.5</v>
      </c>
      <c r="E101" s="665">
        <v>37.700000000000003</v>
      </c>
      <c r="F101" s="665">
        <v>165.1</v>
      </c>
      <c r="G101" s="665">
        <v>88</v>
      </c>
      <c r="H101" s="665">
        <v>33.5</v>
      </c>
      <c r="I101" s="665">
        <v>89.1</v>
      </c>
      <c r="J101" s="665">
        <v>20.3</v>
      </c>
      <c r="K101" s="665">
        <v>11.7</v>
      </c>
      <c r="L101" s="665">
        <v>5.5</v>
      </c>
      <c r="M101" s="665">
        <v>4.5</v>
      </c>
      <c r="N101" s="665">
        <v>3.8</v>
      </c>
      <c r="O101" s="665">
        <v>64.800000000000011</v>
      </c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</row>
    <row r="102" spans="2:85" s="17" customFormat="1" ht="35.1" hidden="1" customHeight="1" x14ac:dyDescent="0.35">
      <c r="B102" s="103">
        <v>40725</v>
      </c>
      <c r="C102" s="489">
        <v>1101.7</v>
      </c>
      <c r="D102" s="664">
        <v>351.5</v>
      </c>
      <c r="E102" s="664">
        <v>50.8</v>
      </c>
      <c r="F102" s="664">
        <v>227.6</v>
      </c>
      <c r="G102" s="664">
        <v>158.80000000000001</v>
      </c>
      <c r="H102" s="664">
        <v>49.5</v>
      </c>
      <c r="I102" s="664">
        <v>124.8</v>
      </c>
      <c r="J102" s="664">
        <v>18.399999999999999</v>
      </c>
      <c r="K102" s="664">
        <v>13.1</v>
      </c>
      <c r="L102" s="664">
        <v>7.4</v>
      </c>
      <c r="M102" s="664">
        <v>5.5</v>
      </c>
      <c r="N102" s="664">
        <v>4</v>
      </c>
      <c r="O102" s="664">
        <v>90.300000000000011</v>
      </c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</row>
    <row r="103" spans="2:85" s="17" customFormat="1" ht="35.1" hidden="1" customHeight="1" x14ac:dyDescent="0.35">
      <c r="B103" s="104">
        <v>40756</v>
      </c>
      <c r="C103" s="491">
        <v>770.3</v>
      </c>
      <c r="D103" s="665">
        <v>254.3</v>
      </c>
      <c r="E103" s="665">
        <v>50.3</v>
      </c>
      <c r="F103" s="665">
        <v>176.3</v>
      </c>
      <c r="G103" s="665">
        <v>70.5</v>
      </c>
      <c r="H103" s="665">
        <v>38</v>
      </c>
      <c r="I103" s="665">
        <v>79.099999999999966</v>
      </c>
      <c r="J103" s="665">
        <v>11.2</v>
      </c>
      <c r="K103" s="665">
        <v>13.4</v>
      </c>
      <c r="L103" s="665">
        <v>5.2</v>
      </c>
      <c r="M103" s="665">
        <v>2.7</v>
      </c>
      <c r="N103" s="665">
        <v>3.1</v>
      </c>
      <c r="O103" s="665">
        <v>66.199999999999875</v>
      </c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</row>
    <row r="104" spans="2:85" s="17" customFormat="1" ht="35.1" hidden="1" customHeight="1" x14ac:dyDescent="0.35">
      <c r="B104" s="103">
        <v>40787</v>
      </c>
      <c r="C104" s="489">
        <v>754.5</v>
      </c>
      <c r="D104" s="664">
        <v>177.4</v>
      </c>
      <c r="E104" s="664">
        <v>41.6</v>
      </c>
      <c r="F104" s="664">
        <v>198.8</v>
      </c>
      <c r="G104" s="664">
        <v>106.9</v>
      </c>
      <c r="H104" s="664">
        <v>39.4</v>
      </c>
      <c r="I104" s="664">
        <v>77.099999999999994</v>
      </c>
      <c r="J104" s="664">
        <v>12.1</v>
      </c>
      <c r="K104" s="664">
        <v>14.3</v>
      </c>
      <c r="L104" s="664">
        <v>6.5</v>
      </c>
      <c r="M104" s="664">
        <v>3.6</v>
      </c>
      <c r="N104" s="664">
        <v>3.9</v>
      </c>
      <c r="O104" s="664">
        <v>72.900000000000034</v>
      </c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</row>
    <row r="105" spans="2:85" s="17" customFormat="1" ht="35.1" hidden="1" customHeight="1" x14ac:dyDescent="0.35">
      <c r="B105" s="104">
        <v>40817</v>
      </c>
      <c r="C105" s="491">
        <v>682.60000000000014</v>
      </c>
      <c r="D105" s="665">
        <v>156.80000000000001</v>
      </c>
      <c r="E105" s="665">
        <v>36.200000000000003</v>
      </c>
      <c r="F105" s="665">
        <v>147.80000000000001</v>
      </c>
      <c r="G105" s="665">
        <v>84.5</v>
      </c>
      <c r="H105" s="665">
        <v>33.9</v>
      </c>
      <c r="I105" s="665">
        <v>63.40000000000002</v>
      </c>
      <c r="J105" s="665">
        <v>13.8</v>
      </c>
      <c r="K105" s="665">
        <v>21.8</v>
      </c>
      <c r="L105" s="665">
        <v>0.3</v>
      </c>
      <c r="M105" s="665">
        <v>3</v>
      </c>
      <c r="N105" s="665">
        <v>9.3000000000000007</v>
      </c>
      <c r="O105" s="665">
        <v>111.80000000000024</v>
      </c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</row>
    <row r="106" spans="2:85" s="17" customFormat="1" ht="35.1" hidden="1" customHeight="1" x14ac:dyDescent="0.35">
      <c r="B106" s="103">
        <v>40848</v>
      </c>
      <c r="C106" s="489">
        <v>722.92399999999998</v>
      </c>
      <c r="D106" s="664">
        <v>190.45699999999999</v>
      </c>
      <c r="E106" s="664">
        <v>34.902999999999999</v>
      </c>
      <c r="F106" s="664">
        <v>146.15799999999999</v>
      </c>
      <c r="G106" s="664">
        <v>93.429000000000002</v>
      </c>
      <c r="H106" s="664">
        <v>33.052999999999997</v>
      </c>
      <c r="I106" s="664">
        <v>69.332999999999998</v>
      </c>
      <c r="J106" s="664">
        <v>15.49</v>
      </c>
      <c r="K106" s="664">
        <v>18.823</v>
      </c>
      <c r="L106" s="664">
        <v>8.3650000000000002</v>
      </c>
      <c r="M106" s="664">
        <v>4.5039999999999996</v>
      </c>
      <c r="N106" s="664">
        <v>8.9030000000000005</v>
      </c>
      <c r="O106" s="664">
        <v>99.505999999999972</v>
      </c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</row>
    <row r="107" spans="2:85" s="17" customFormat="1" ht="35.1" hidden="1" customHeight="1" x14ac:dyDescent="0.35">
      <c r="B107" s="104">
        <v>40878</v>
      </c>
      <c r="C107" s="491">
        <v>556.34899999999993</v>
      </c>
      <c r="D107" s="665">
        <v>139.1</v>
      </c>
      <c r="E107" s="665">
        <v>23.327999999999999</v>
      </c>
      <c r="F107" s="665">
        <v>121.875</v>
      </c>
      <c r="G107" s="665">
        <v>75.004999999999995</v>
      </c>
      <c r="H107" s="665">
        <v>32.771000000000001</v>
      </c>
      <c r="I107" s="665">
        <v>60.731999999999999</v>
      </c>
      <c r="J107" s="665">
        <v>12.433</v>
      </c>
      <c r="K107" s="665">
        <v>5.5220000000000002</v>
      </c>
      <c r="L107" s="665">
        <v>6.625</v>
      </c>
      <c r="M107" s="665">
        <v>3.8250000000000002</v>
      </c>
      <c r="N107" s="665">
        <v>2.7120000000000002</v>
      </c>
      <c r="O107" s="665">
        <v>72.420999999999992</v>
      </c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</row>
    <row r="108" spans="2:85" s="102" customFormat="1" ht="35.1" hidden="1" customHeight="1" x14ac:dyDescent="0.35">
      <c r="B108" s="101">
        <v>2012</v>
      </c>
      <c r="C108" s="490"/>
      <c r="D108" s="663"/>
      <c r="E108" s="663"/>
      <c r="F108" s="663"/>
      <c r="G108" s="663"/>
      <c r="H108" s="663"/>
      <c r="I108" s="663"/>
      <c r="J108" s="663"/>
      <c r="K108" s="663"/>
      <c r="L108" s="663"/>
      <c r="M108" s="663"/>
      <c r="N108" s="663"/>
      <c r="O108" s="663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</row>
    <row r="109" spans="2:85" s="17" customFormat="1" ht="35.1" hidden="1" customHeight="1" x14ac:dyDescent="0.35">
      <c r="B109" s="103">
        <v>40909</v>
      </c>
      <c r="C109" s="489">
        <v>594.20000000000005</v>
      </c>
      <c r="D109" s="664">
        <v>160.1</v>
      </c>
      <c r="E109" s="664">
        <v>19.600000000000001</v>
      </c>
      <c r="F109" s="664">
        <v>125</v>
      </c>
      <c r="G109" s="664">
        <v>92.5</v>
      </c>
      <c r="H109" s="664">
        <v>30.6</v>
      </c>
      <c r="I109" s="664">
        <v>74.400000000000006</v>
      </c>
      <c r="J109" s="664">
        <v>10.9</v>
      </c>
      <c r="K109" s="664">
        <v>6</v>
      </c>
      <c r="L109" s="664">
        <v>7.4</v>
      </c>
      <c r="M109" s="664">
        <v>3</v>
      </c>
      <c r="N109" s="664">
        <v>2.5</v>
      </c>
      <c r="O109" s="664">
        <v>62.200000000000102</v>
      </c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</row>
    <row r="110" spans="2:85" s="17" customFormat="1" ht="35.1" hidden="1" customHeight="1" x14ac:dyDescent="0.35">
      <c r="B110" s="104">
        <v>40940</v>
      </c>
      <c r="C110" s="491">
        <v>607.89999999999986</v>
      </c>
      <c r="D110" s="665">
        <v>183.9</v>
      </c>
      <c r="E110" s="665">
        <v>32.9</v>
      </c>
      <c r="F110" s="665">
        <v>114.6</v>
      </c>
      <c r="G110" s="665">
        <v>78.5</v>
      </c>
      <c r="H110" s="665">
        <v>39.700000000000003</v>
      </c>
      <c r="I110" s="665">
        <v>62.10000000000003</v>
      </c>
      <c r="J110" s="665">
        <v>10.199999999999999</v>
      </c>
      <c r="K110" s="665">
        <v>6.2</v>
      </c>
      <c r="L110" s="665">
        <v>7.5</v>
      </c>
      <c r="M110" s="665">
        <v>4.8</v>
      </c>
      <c r="N110" s="665">
        <v>3.2</v>
      </c>
      <c r="O110" s="665">
        <v>64.299999999999898</v>
      </c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</row>
    <row r="111" spans="2:85" s="17" customFormat="1" ht="35.1" hidden="1" customHeight="1" x14ac:dyDescent="0.35">
      <c r="B111" s="103">
        <v>40969</v>
      </c>
      <c r="C111" s="489">
        <v>679.50000000000011</v>
      </c>
      <c r="D111" s="664">
        <v>187</v>
      </c>
      <c r="E111" s="664">
        <v>45.9</v>
      </c>
      <c r="F111" s="664">
        <v>105.1</v>
      </c>
      <c r="G111" s="664">
        <v>107.6</v>
      </c>
      <c r="H111" s="664">
        <v>42.1</v>
      </c>
      <c r="I111" s="664">
        <v>66.299999999999983</v>
      </c>
      <c r="J111" s="664">
        <v>13.9</v>
      </c>
      <c r="K111" s="664">
        <v>5.2</v>
      </c>
      <c r="L111" s="664">
        <v>9.1999999999999993</v>
      </c>
      <c r="M111" s="664">
        <v>5.0999999999999996</v>
      </c>
      <c r="N111" s="664">
        <v>6</v>
      </c>
      <c r="O111" s="664">
        <v>86.100000000000051</v>
      </c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</row>
    <row r="112" spans="2:85" s="17" customFormat="1" ht="35.1" hidden="1" customHeight="1" x14ac:dyDescent="0.35">
      <c r="B112" s="104">
        <v>41000</v>
      </c>
      <c r="C112" s="491">
        <v>725.3</v>
      </c>
      <c r="D112" s="665">
        <v>201.2</v>
      </c>
      <c r="E112" s="665">
        <v>37.5</v>
      </c>
      <c r="F112" s="665">
        <v>109.3</v>
      </c>
      <c r="G112" s="665">
        <v>93.8</v>
      </c>
      <c r="H112" s="665">
        <v>36.799999999999997</v>
      </c>
      <c r="I112" s="665">
        <v>83.999999999999972</v>
      </c>
      <c r="J112" s="665">
        <v>16.100000000000001</v>
      </c>
      <c r="K112" s="665">
        <v>4.5</v>
      </c>
      <c r="L112" s="665">
        <v>12.7</v>
      </c>
      <c r="M112" s="665">
        <v>3.4</v>
      </c>
      <c r="N112" s="665">
        <v>9.4</v>
      </c>
      <c r="O112" s="665">
        <v>116.59999999999997</v>
      </c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</row>
    <row r="113" spans="2:85" s="17" customFormat="1" ht="35.1" hidden="1" customHeight="1" x14ac:dyDescent="0.35">
      <c r="B113" s="103">
        <v>41030</v>
      </c>
      <c r="C113" s="489">
        <v>658.2</v>
      </c>
      <c r="D113" s="664">
        <v>188.6</v>
      </c>
      <c r="E113" s="664">
        <v>33.4</v>
      </c>
      <c r="F113" s="664">
        <v>115.3</v>
      </c>
      <c r="G113" s="664">
        <v>90.7</v>
      </c>
      <c r="H113" s="664">
        <v>35.799999999999997</v>
      </c>
      <c r="I113" s="664">
        <v>68</v>
      </c>
      <c r="J113" s="664">
        <v>19.2</v>
      </c>
      <c r="K113" s="664">
        <v>45.5</v>
      </c>
      <c r="L113" s="664">
        <v>7.7</v>
      </c>
      <c r="M113" s="664">
        <v>3.4</v>
      </c>
      <c r="N113" s="664">
        <v>4.5999999999999996</v>
      </c>
      <c r="O113" s="664">
        <v>45.999999999999943</v>
      </c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</row>
    <row r="114" spans="2:85" s="17" customFormat="1" ht="35.1" hidden="1" customHeight="1" x14ac:dyDescent="0.35">
      <c r="B114" s="104">
        <v>41061</v>
      </c>
      <c r="C114" s="491">
        <v>872.2</v>
      </c>
      <c r="D114" s="665">
        <v>294</v>
      </c>
      <c r="E114" s="665">
        <v>50.3</v>
      </c>
      <c r="F114" s="665">
        <v>118</v>
      </c>
      <c r="G114" s="665">
        <v>127</v>
      </c>
      <c r="H114" s="665">
        <v>48.8</v>
      </c>
      <c r="I114" s="665">
        <v>112.09999999999998</v>
      </c>
      <c r="J114" s="665">
        <v>23.9</v>
      </c>
      <c r="K114" s="665">
        <v>6.3</v>
      </c>
      <c r="L114" s="665">
        <v>6.5</v>
      </c>
      <c r="M114" s="665">
        <v>5.3</v>
      </c>
      <c r="N114" s="665">
        <v>3.6</v>
      </c>
      <c r="O114" s="665">
        <v>76.400000000000148</v>
      </c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</row>
    <row r="115" spans="2:85" s="17" customFormat="1" ht="35.1" hidden="1" customHeight="1" x14ac:dyDescent="0.35">
      <c r="B115" s="103">
        <v>41091</v>
      </c>
      <c r="C115" s="489">
        <v>850.5</v>
      </c>
      <c r="D115" s="664">
        <v>271.60000000000002</v>
      </c>
      <c r="E115" s="664">
        <v>61</v>
      </c>
      <c r="F115" s="664">
        <v>116.9</v>
      </c>
      <c r="G115" s="664">
        <v>119.3</v>
      </c>
      <c r="H115" s="664">
        <v>60.9</v>
      </c>
      <c r="I115" s="664">
        <v>106.19999999999996</v>
      </c>
      <c r="J115" s="664">
        <v>17.600000000000001</v>
      </c>
      <c r="K115" s="664">
        <v>3.7</v>
      </c>
      <c r="L115" s="664">
        <v>6.5</v>
      </c>
      <c r="M115" s="664">
        <v>2.9</v>
      </c>
      <c r="N115" s="664">
        <v>3.6</v>
      </c>
      <c r="O115" s="664">
        <v>80.300000000000068</v>
      </c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</row>
    <row r="116" spans="2:85" s="17" customFormat="1" ht="35.1" hidden="1" customHeight="1" x14ac:dyDescent="0.35">
      <c r="B116" s="104">
        <v>41122</v>
      </c>
      <c r="C116" s="491">
        <v>807.40000000000009</v>
      </c>
      <c r="D116" s="665">
        <v>273.5</v>
      </c>
      <c r="E116" s="665">
        <v>59.8</v>
      </c>
      <c r="F116" s="665">
        <v>111.9</v>
      </c>
      <c r="G116" s="665">
        <v>99.3</v>
      </c>
      <c r="H116" s="665">
        <v>54.7</v>
      </c>
      <c r="I116" s="665">
        <v>104.10000000000001</v>
      </c>
      <c r="J116" s="665">
        <v>13.5</v>
      </c>
      <c r="K116" s="665">
        <v>1.4</v>
      </c>
      <c r="L116" s="665">
        <v>6.2</v>
      </c>
      <c r="M116" s="665">
        <v>3.2</v>
      </c>
      <c r="N116" s="665">
        <v>3.2</v>
      </c>
      <c r="O116" s="665">
        <v>76.599999999999852</v>
      </c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</row>
    <row r="117" spans="2:85" s="17" customFormat="1" ht="35.1" hidden="1" customHeight="1" x14ac:dyDescent="0.35">
      <c r="B117" s="103">
        <v>41153</v>
      </c>
      <c r="C117" s="489">
        <v>630.1</v>
      </c>
      <c r="D117" s="664">
        <v>156.30000000000001</v>
      </c>
      <c r="E117" s="664">
        <v>1.9</v>
      </c>
      <c r="F117" s="664">
        <v>0.1</v>
      </c>
      <c r="G117" s="664">
        <v>1.5</v>
      </c>
      <c r="H117" s="664">
        <v>1.8</v>
      </c>
      <c r="I117" s="664">
        <v>363.9</v>
      </c>
      <c r="J117" s="664">
        <v>11.1</v>
      </c>
      <c r="K117" s="664">
        <v>2.7</v>
      </c>
      <c r="L117" s="664">
        <v>6</v>
      </c>
      <c r="M117" s="664">
        <v>2.8</v>
      </c>
      <c r="N117" s="664">
        <v>3.9</v>
      </c>
      <c r="O117" s="664">
        <v>78.100000000000023</v>
      </c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</row>
    <row r="118" spans="2:85" s="17" customFormat="1" ht="35.1" hidden="1" customHeight="1" x14ac:dyDescent="0.35">
      <c r="B118" s="104">
        <v>41183</v>
      </c>
      <c r="C118" s="491">
        <v>714.59999999999991</v>
      </c>
      <c r="D118" s="665">
        <v>205.4</v>
      </c>
      <c r="E118" s="665">
        <v>33.799999999999997</v>
      </c>
      <c r="F118" s="665">
        <v>108.7</v>
      </c>
      <c r="G118" s="665">
        <v>106.3</v>
      </c>
      <c r="H118" s="665">
        <v>38.200000000000003</v>
      </c>
      <c r="I118" s="665">
        <v>73.600000000000023</v>
      </c>
      <c r="J118" s="665">
        <v>16.899999999999999</v>
      </c>
      <c r="K118" s="665">
        <v>2.4</v>
      </c>
      <c r="L118" s="665">
        <v>9</v>
      </c>
      <c r="M118" s="665">
        <v>2.6</v>
      </c>
      <c r="N118" s="665">
        <v>6.3</v>
      </c>
      <c r="O118" s="665">
        <v>111.4</v>
      </c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</row>
    <row r="119" spans="2:85" s="17" customFormat="1" ht="35.1" hidden="1" customHeight="1" x14ac:dyDescent="0.35">
      <c r="B119" s="103">
        <v>41214</v>
      </c>
      <c r="C119" s="489">
        <v>565.6</v>
      </c>
      <c r="D119" s="664">
        <v>136.30000000000001</v>
      </c>
      <c r="E119" s="664">
        <v>35.299999999999997</v>
      </c>
      <c r="F119" s="664">
        <v>95.8</v>
      </c>
      <c r="G119" s="664">
        <v>79.400000000000006</v>
      </c>
      <c r="H119" s="664">
        <v>34</v>
      </c>
      <c r="I119" s="664">
        <v>59.69999999999996</v>
      </c>
      <c r="J119" s="664">
        <v>13.8</v>
      </c>
      <c r="K119" s="664">
        <v>2.2000000000000002</v>
      </c>
      <c r="L119" s="664">
        <v>10</v>
      </c>
      <c r="M119" s="664">
        <v>3.7</v>
      </c>
      <c r="N119" s="664">
        <v>5.6</v>
      </c>
      <c r="O119" s="664">
        <v>89.800000000000026</v>
      </c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</row>
    <row r="120" spans="2:85" s="17" customFormat="1" ht="35.1" hidden="1" customHeight="1" x14ac:dyDescent="0.35">
      <c r="B120" s="104">
        <v>41244</v>
      </c>
      <c r="C120" s="491">
        <v>528.29999999999995</v>
      </c>
      <c r="D120" s="665">
        <v>141.4</v>
      </c>
      <c r="E120" s="665">
        <v>18.899999999999999</v>
      </c>
      <c r="F120" s="665">
        <v>91.6</v>
      </c>
      <c r="G120" s="665">
        <v>81.099999999999994</v>
      </c>
      <c r="H120" s="665">
        <v>34.9</v>
      </c>
      <c r="I120" s="665">
        <v>52.000000000000007</v>
      </c>
      <c r="J120" s="665">
        <v>11</v>
      </c>
      <c r="K120" s="665">
        <v>1.7</v>
      </c>
      <c r="L120" s="665">
        <v>9</v>
      </c>
      <c r="M120" s="665">
        <v>5</v>
      </c>
      <c r="N120" s="665">
        <v>10.3</v>
      </c>
      <c r="O120" s="665">
        <v>71.399999999999949</v>
      </c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</row>
    <row r="121" spans="2:85" s="102" customFormat="1" ht="35.1" hidden="1" customHeight="1" x14ac:dyDescent="0.35">
      <c r="B121" s="101">
        <v>2013</v>
      </c>
      <c r="C121" s="490"/>
      <c r="D121" s="663"/>
      <c r="E121" s="663"/>
      <c r="F121" s="663"/>
      <c r="G121" s="663"/>
      <c r="H121" s="663"/>
      <c r="I121" s="663"/>
      <c r="J121" s="663"/>
      <c r="K121" s="663"/>
      <c r="L121" s="663"/>
      <c r="M121" s="663"/>
      <c r="N121" s="663"/>
      <c r="O121" s="663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</row>
    <row r="122" spans="2:85" s="17" customFormat="1" ht="35.1" hidden="1" customHeight="1" x14ac:dyDescent="0.35">
      <c r="B122" s="103">
        <v>41275</v>
      </c>
      <c r="C122" s="489">
        <v>539.9</v>
      </c>
      <c r="D122" s="664">
        <v>171</v>
      </c>
      <c r="E122" s="664">
        <v>19.600000000000001</v>
      </c>
      <c r="F122" s="664">
        <v>79.5</v>
      </c>
      <c r="G122" s="664">
        <v>91.3</v>
      </c>
      <c r="H122" s="664">
        <v>26.1</v>
      </c>
      <c r="I122" s="664">
        <v>61.20000000000001</v>
      </c>
      <c r="J122" s="664">
        <v>11</v>
      </c>
      <c r="K122" s="664">
        <v>2.1</v>
      </c>
      <c r="L122" s="664">
        <v>6.9</v>
      </c>
      <c r="M122" s="664">
        <v>3</v>
      </c>
      <c r="N122" s="664">
        <v>9.6999999999999993</v>
      </c>
      <c r="O122" s="664">
        <v>58.499999999999972</v>
      </c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</row>
    <row r="123" spans="2:85" s="17" customFormat="1" ht="35.1" hidden="1" customHeight="1" x14ac:dyDescent="0.35">
      <c r="B123" s="104">
        <v>41306</v>
      </c>
      <c r="C123" s="491">
        <v>562.89999999999986</v>
      </c>
      <c r="D123" s="665">
        <v>187.1</v>
      </c>
      <c r="E123" s="665">
        <v>31.2</v>
      </c>
      <c r="F123" s="665">
        <v>65.599999999999994</v>
      </c>
      <c r="G123" s="665">
        <v>83.8</v>
      </c>
      <c r="H123" s="665">
        <v>43.8</v>
      </c>
      <c r="I123" s="665">
        <v>58.799999999999969</v>
      </c>
      <c r="J123" s="665">
        <v>9.4</v>
      </c>
      <c r="K123" s="665">
        <v>2.5</v>
      </c>
      <c r="L123" s="665">
        <v>8.1</v>
      </c>
      <c r="M123" s="665">
        <v>4.2</v>
      </c>
      <c r="N123" s="665">
        <v>6.4</v>
      </c>
      <c r="O123" s="665">
        <v>61.999999999999972</v>
      </c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</row>
    <row r="124" spans="2:85" s="17" customFormat="1" ht="35.1" hidden="1" customHeight="1" x14ac:dyDescent="0.35">
      <c r="B124" s="103">
        <v>41334</v>
      </c>
      <c r="C124" s="489">
        <v>651.1</v>
      </c>
      <c r="D124" s="664">
        <v>195.2</v>
      </c>
      <c r="E124" s="664">
        <v>35.299999999999997</v>
      </c>
      <c r="F124" s="664">
        <v>41</v>
      </c>
      <c r="G124" s="664">
        <v>117.4</v>
      </c>
      <c r="H124" s="664">
        <v>38.9</v>
      </c>
      <c r="I124" s="664">
        <v>78.500000000000043</v>
      </c>
      <c r="J124" s="664">
        <v>15.3</v>
      </c>
      <c r="K124" s="664">
        <v>2.1</v>
      </c>
      <c r="L124" s="664">
        <v>12.1</v>
      </c>
      <c r="M124" s="664">
        <v>5.5</v>
      </c>
      <c r="N124" s="664">
        <v>11.5</v>
      </c>
      <c r="O124" s="664">
        <v>98.29999999999994</v>
      </c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</row>
    <row r="125" spans="2:85" s="17" customFormat="1" ht="35.1" hidden="1" customHeight="1" x14ac:dyDescent="0.35">
      <c r="B125" s="104">
        <v>41365</v>
      </c>
      <c r="C125" s="491">
        <v>590.89999999999986</v>
      </c>
      <c r="D125" s="665">
        <v>184.2</v>
      </c>
      <c r="E125" s="665">
        <v>26.7</v>
      </c>
      <c r="F125" s="665">
        <v>37.4</v>
      </c>
      <c r="G125" s="665">
        <v>92</v>
      </c>
      <c r="H125" s="665">
        <v>38.5</v>
      </c>
      <c r="I125" s="665">
        <v>75.599999999999994</v>
      </c>
      <c r="J125" s="665">
        <v>15.2</v>
      </c>
      <c r="K125" s="665">
        <v>1.8</v>
      </c>
      <c r="L125" s="665">
        <v>10.7</v>
      </c>
      <c r="M125" s="665">
        <v>4.5</v>
      </c>
      <c r="N125" s="665">
        <v>8.9</v>
      </c>
      <c r="O125" s="665">
        <v>95.399999999999977</v>
      </c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</row>
    <row r="126" spans="2:85" s="17" customFormat="1" ht="35.1" hidden="1" customHeight="1" x14ac:dyDescent="0.35">
      <c r="B126" s="103">
        <v>41395</v>
      </c>
      <c r="C126" s="489">
        <v>550.39999999999986</v>
      </c>
      <c r="D126" s="664">
        <v>185.9</v>
      </c>
      <c r="E126" s="664">
        <v>21.1</v>
      </c>
      <c r="F126" s="664">
        <v>41.2</v>
      </c>
      <c r="G126" s="664">
        <v>83.6</v>
      </c>
      <c r="H126" s="664">
        <v>29</v>
      </c>
      <c r="I126" s="664">
        <v>72.599999999999994</v>
      </c>
      <c r="J126" s="664">
        <v>19.3</v>
      </c>
      <c r="K126" s="664">
        <v>1.7</v>
      </c>
      <c r="L126" s="664">
        <v>7</v>
      </c>
      <c r="M126" s="664">
        <v>3.2</v>
      </c>
      <c r="N126" s="664">
        <v>5.0999999999999996</v>
      </c>
      <c r="O126" s="664">
        <v>80.699999999999847</v>
      </c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</row>
    <row r="127" spans="2:85" s="17" customFormat="1" ht="35.1" hidden="1" customHeight="1" x14ac:dyDescent="0.35">
      <c r="B127" s="104">
        <v>41426</v>
      </c>
      <c r="C127" s="491">
        <v>751.6</v>
      </c>
      <c r="D127" s="665">
        <v>279.39999999999998</v>
      </c>
      <c r="E127" s="665">
        <v>31.5</v>
      </c>
      <c r="F127" s="665">
        <v>60.3</v>
      </c>
      <c r="G127" s="665">
        <v>117.7</v>
      </c>
      <c r="H127" s="665">
        <v>39.9</v>
      </c>
      <c r="I127" s="665">
        <v>112.20000000000002</v>
      </c>
      <c r="J127" s="665">
        <v>21.8</v>
      </c>
      <c r="K127" s="665">
        <v>2.1</v>
      </c>
      <c r="L127" s="665">
        <v>6.6</v>
      </c>
      <c r="M127" s="665">
        <v>4.4000000000000004</v>
      </c>
      <c r="N127" s="665">
        <v>3.5</v>
      </c>
      <c r="O127" s="665">
        <v>72.200000000000045</v>
      </c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</row>
    <row r="128" spans="2:85" s="17" customFormat="1" ht="35.1" hidden="1" customHeight="1" x14ac:dyDescent="0.35">
      <c r="B128" s="103">
        <v>41456</v>
      </c>
      <c r="C128" s="489">
        <v>579</v>
      </c>
      <c r="D128" s="664">
        <v>220.8</v>
      </c>
      <c r="E128" s="664">
        <v>25</v>
      </c>
      <c r="F128" s="664">
        <v>54.7</v>
      </c>
      <c r="G128" s="664">
        <v>71.3</v>
      </c>
      <c r="H128" s="664">
        <v>43.8</v>
      </c>
      <c r="I128" s="664">
        <v>72.599999999999994</v>
      </c>
      <c r="J128" s="664">
        <v>14.7</v>
      </c>
      <c r="K128" s="664">
        <v>1.3</v>
      </c>
      <c r="L128" s="664">
        <v>5.6</v>
      </c>
      <c r="M128" s="664">
        <v>2.9</v>
      </c>
      <c r="N128" s="664">
        <v>3.3</v>
      </c>
      <c r="O128" s="664">
        <v>63</v>
      </c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</row>
    <row r="129" spans="2:85" s="17" customFormat="1" ht="35.1" hidden="1" customHeight="1" x14ac:dyDescent="0.35">
      <c r="B129" s="104">
        <v>41487</v>
      </c>
      <c r="C129" s="491">
        <v>755.7</v>
      </c>
      <c r="D129" s="665">
        <v>265</v>
      </c>
      <c r="E129" s="665">
        <v>36</v>
      </c>
      <c r="F129" s="665">
        <v>61.2</v>
      </c>
      <c r="G129" s="665">
        <v>113.3</v>
      </c>
      <c r="H129" s="665">
        <v>46.2</v>
      </c>
      <c r="I129" s="665">
        <v>116.90000000000002</v>
      </c>
      <c r="J129" s="665">
        <v>15.3</v>
      </c>
      <c r="K129" s="665">
        <v>1.5</v>
      </c>
      <c r="L129" s="665">
        <v>6.8</v>
      </c>
      <c r="M129" s="665">
        <v>3.3</v>
      </c>
      <c r="N129" s="665">
        <v>3.7</v>
      </c>
      <c r="O129" s="665">
        <v>86.500000000000114</v>
      </c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</row>
    <row r="130" spans="2:85" s="17" customFormat="1" ht="35.1" hidden="1" customHeight="1" x14ac:dyDescent="0.35">
      <c r="B130" s="103">
        <v>41518</v>
      </c>
      <c r="C130" s="489">
        <v>521.70000000000005</v>
      </c>
      <c r="D130" s="664">
        <v>138.9</v>
      </c>
      <c r="E130" s="664">
        <v>29</v>
      </c>
      <c r="F130" s="664">
        <v>54.3</v>
      </c>
      <c r="G130" s="664">
        <v>77</v>
      </c>
      <c r="H130" s="664">
        <v>38.4</v>
      </c>
      <c r="I130" s="664">
        <v>82.100000000000009</v>
      </c>
      <c r="J130" s="664">
        <v>10.5</v>
      </c>
      <c r="K130" s="664">
        <v>1.3</v>
      </c>
      <c r="L130" s="664">
        <v>5.9</v>
      </c>
      <c r="M130" s="664">
        <v>2.2999999999999998</v>
      </c>
      <c r="N130" s="664">
        <v>3.5</v>
      </c>
      <c r="O130" s="664">
        <v>78.500000000000028</v>
      </c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</row>
    <row r="131" spans="2:85" s="17" customFormat="1" ht="35.1" hidden="1" customHeight="1" x14ac:dyDescent="0.35">
      <c r="B131" s="104">
        <v>41548</v>
      </c>
      <c r="C131" s="491">
        <v>661.99999999999989</v>
      </c>
      <c r="D131" s="665">
        <v>209.4</v>
      </c>
      <c r="E131" s="665">
        <v>37.299999999999997</v>
      </c>
      <c r="F131" s="665">
        <v>49.5</v>
      </c>
      <c r="G131" s="665">
        <v>94.7</v>
      </c>
      <c r="H131" s="665">
        <v>37.799999999999997</v>
      </c>
      <c r="I131" s="665">
        <v>91.800000000000026</v>
      </c>
      <c r="J131" s="665">
        <v>16.600000000000001</v>
      </c>
      <c r="K131" s="665">
        <v>1.7</v>
      </c>
      <c r="L131" s="665">
        <v>7.9</v>
      </c>
      <c r="M131" s="665">
        <v>2.6</v>
      </c>
      <c r="N131" s="665">
        <v>5.8</v>
      </c>
      <c r="O131" s="665">
        <v>106.89999999999989</v>
      </c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</row>
    <row r="132" spans="2:85" s="17" customFormat="1" ht="35.1" hidden="1" customHeight="1" x14ac:dyDescent="0.35">
      <c r="B132" s="103">
        <v>41579</v>
      </c>
      <c r="C132" s="489">
        <v>467.39999999999975</v>
      </c>
      <c r="D132" s="664">
        <v>125.6</v>
      </c>
      <c r="E132" s="664">
        <v>23.6</v>
      </c>
      <c r="F132" s="664">
        <v>40.6</v>
      </c>
      <c r="G132" s="664">
        <v>74</v>
      </c>
      <c r="H132" s="664">
        <v>32</v>
      </c>
      <c r="I132" s="664">
        <v>67.900000000000006</v>
      </c>
      <c r="J132" s="664">
        <v>13.2</v>
      </c>
      <c r="K132" s="664">
        <v>1.4</v>
      </c>
      <c r="L132" s="664">
        <v>5.9</v>
      </c>
      <c r="M132" s="664">
        <v>4.4000000000000004</v>
      </c>
      <c r="N132" s="664">
        <v>5.0999999999999996</v>
      </c>
      <c r="O132" s="664">
        <v>73.699999999999889</v>
      </c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</row>
    <row r="133" spans="2:85" s="17" customFormat="1" ht="35.1" hidden="1" customHeight="1" x14ac:dyDescent="0.35">
      <c r="B133" s="104">
        <v>41609</v>
      </c>
      <c r="C133" s="491">
        <v>462.5</v>
      </c>
      <c r="D133" s="665">
        <v>133.9</v>
      </c>
      <c r="E133" s="665">
        <v>19.8</v>
      </c>
      <c r="F133" s="665">
        <v>38.4</v>
      </c>
      <c r="G133" s="665">
        <v>80.7</v>
      </c>
      <c r="H133" s="665">
        <v>27.4</v>
      </c>
      <c r="I133" s="665">
        <v>63.899999999999991</v>
      </c>
      <c r="J133" s="665">
        <v>12.2</v>
      </c>
      <c r="K133" s="665">
        <v>1.1000000000000001</v>
      </c>
      <c r="L133" s="665">
        <v>6</v>
      </c>
      <c r="M133" s="665">
        <v>5.9</v>
      </c>
      <c r="N133" s="665">
        <v>3.3</v>
      </c>
      <c r="O133" s="665">
        <v>69.900000000000034</v>
      </c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</row>
    <row r="134" spans="2:85" s="102" customFormat="1" ht="35.1" hidden="1" customHeight="1" x14ac:dyDescent="0.35">
      <c r="B134" s="101">
        <v>2014</v>
      </c>
      <c r="C134" s="490"/>
      <c r="D134" s="663"/>
      <c r="E134" s="663"/>
      <c r="F134" s="663"/>
      <c r="G134" s="663"/>
      <c r="H134" s="663"/>
      <c r="I134" s="663"/>
      <c r="J134" s="663"/>
      <c r="K134" s="663"/>
      <c r="L134" s="663"/>
      <c r="M134" s="663"/>
      <c r="N134" s="663"/>
      <c r="O134" s="663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</row>
    <row r="135" spans="2:85" s="17" customFormat="1" ht="35.1" hidden="1" customHeight="1" x14ac:dyDescent="0.35">
      <c r="B135" s="103">
        <v>41640</v>
      </c>
      <c r="C135" s="489">
        <v>532.4</v>
      </c>
      <c r="D135" s="664">
        <v>186.2</v>
      </c>
      <c r="E135" s="664">
        <v>21.6</v>
      </c>
      <c r="F135" s="664">
        <v>35.9</v>
      </c>
      <c r="G135" s="664">
        <v>87.5</v>
      </c>
      <c r="H135" s="664">
        <v>27.6</v>
      </c>
      <c r="I135" s="664">
        <v>84.9</v>
      </c>
      <c r="J135" s="664">
        <v>12.5</v>
      </c>
      <c r="K135" s="664">
        <v>2.4</v>
      </c>
      <c r="L135" s="664">
        <v>4.7</v>
      </c>
      <c r="M135" s="664">
        <v>3</v>
      </c>
      <c r="N135" s="664">
        <v>2.2000000000000002</v>
      </c>
      <c r="O135" s="664">
        <v>63.899999999999949</v>
      </c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</row>
    <row r="136" spans="2:85" s="17" customFormat="1" ht="35.1" hidden="1" customHeight="1" x14ac:dyDescent="0.35">
      <c r="B136" s="104">
        <v>41671</v>
      </c>
      <c r="C136" s="491">
        <v>551.90000000000009</v>
      </c>
      <c r="D136" s="665">
        <v>216.6</v>
      </c>
      <c r="E136" s="665">
        <v>29.7</v>
      </c>
      <c r="F136" s="665">
        <v>37.799999999999997</v>
      </c>
      <c r="G136" s="665">
        <v>68.900000000000006</v>
      </c>
      <c r="H136" s="665">
        <v>35.299999999999997</v>
      </c>
      <c r="I136" s="665">
        <v>70.099999999999994</v>
      </c>
      <c r="J136" s="665">
        <v>11.3</v>
      </c>
      <c r="K136" s="665">
        <v>2</v>
      </c>
      <c r="L136" s="665">
        <v>6.3</v>
      </c>
      <c r="M136" s="665">
        <v>5.0999999999999996</v>
      </c>
      <c r="N136" s="665">
        <v>2.8</v>
      </c>
      <c r="O136" s="665">
        <v>66.000000000000028</v>
      </c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</row>
    <row r="137" spans="2:85" s="17" customFormat="1" ht="35.1" hidden="1" customHeight="1" x14ac:dyDescent="0.35">
      <c r="B137" s="103">
        <v>41699</v>
      </c>
      <c r="C137" s="489">
        <v>622.5</v>
      </c>
      <c r="D137" s="664">
        <v>202.8</v>
      </c>
      <c r="E137" s="664">
        <v>41.2</v>
      </c>
      <c r="F137" s="664">
        <v>42</v>
      </c>
      <c r="G137" s="664">
        <v>92</v>
      </c>
      <c r="H137" s="664">
        <v>30.9</v>
      </c>
      <c r="I137" s="664">
        <v>93.3</v>
      </c>
      <c r="J137" s="664">
        <v>17</v>
      </c>
      <c r="K137" s="664">
        <v>1.6</v>
      </c>
      <c r="L137" s="664">
        <v>7.8</v>
      </c>
      <c r="M137" s="664">
        <v>5.8</v>
      </c>
      <c r="N137" s="664">
        <v>7.1</v>
      </c>
      <c r="O137" s="664">
        <v>81.000000000000057</v>
      </c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</row>
    <row r="138" spans="2:85" s="17" customFormat="1" ht="35.1" hidden="1" customHeight="1" x14ac:dyDescent="0.35">
      <c r="B138" s="104">
        <v>41730</v>
      </c>
      <c r="C138" s="491">
        <v>668.90000000000009</v>
      </c>
      <c r="D138" s="665">
        <v>209.3</v>
      </c>
      <c r="E138" s="665">
        <v>32.1</v>
      </c>
      <c r="F138" s="665">
        <v>39.700000000000003</v>
      </c>
      <c r="G138" s="665">
        <v>79.8</v>
      </c>
      <c r="H138" s="665">
        <v>28.4</v>
      </c>
      <c r="I138" s="665">
        <v>102.9</v>
      </c>
      <c r="J138" s="665">
        <v>18.399999999999999</v>
      </c>
      <c r="K138" s="665">
        <v>1.9</v>
      </c>
      <c r="L138" s="665">
        <v>15</v>
      </c>
      <c r="M138" s="665">
        <v>4.4000000000000004</v>
      </c>
      <c r="N138" s="665">
        <v>10.4</v>
      </c>
      <c r="O138" s="665">
        <v>126.60000000000008</v>
      </c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</row>
    <row r="139" spans="2:85" s="17" customFormat="1" ht="35.1" hidden="1" customHeight="1" x14ac:dyDescent="0.35">
      <c r="B139" s="103">
        <v>41760</v>
      </c>
      <c r="C139" s="489">
        <v>596.4</v>
      </c>
      <c r="D139" s="664">
        <v>201.9</v>
      </c>
      <c r="E139" s="664">
        <v>24.7</v>
      </c>
      <c r="F139" s="664">
        <v>39.299999999999997</v>
      </c>
      <c r="G139" s="664">
        <v>87.8</v>
      </c>
      <c r="H139" s="664">
        <v>29.7</v>
      </c>
      <c r="I139" s="664">
        <v>83.699999999999989</v>
      </c>
      <c r="J139" s="664">
        <v>21.3</v>
      </c>
      <c r="K139" s="664">
        <v>2.1</v>
      </c>
      <c r="L139" s="664">
        <v>6.9</v>
      </c>
      <c r="M139" s="664">
        <v>4.4000000000000004</v>
      </c>
      <c r="N139" s="664">
        <v>5.4</v>
      </c>
      <c r="O139" s="664">
        <v>89.200000000000074</v>
      </c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</row>
    <row r="140" spans="2:85" s="17" customFormat="1" ht="35.1" hidden="1" customHeight="1" x14ac:dyDescent="0.35">
      <c r="B140" s="104">
        <v>41791</v>
      </c>
      <c r="C140" s="491">
        <v>697.8</v>
      </c>
      <c r="D140" s="665">
        <v>259.8</v>
      </c>
      <c r="E140" s="665">
        <v>26.4</v>
      </c>
      <c r="F140" s="665">
        <v>44.8</v>
      </c>
      <c r="G140" s="665">
        <v>122</v>
      </c>
      <c r="H140" s="665">
        <v>33</v>
      </c>
      <c r="I140" s="665">
        <v>104</v>
      </c>
      <c r="J140" s="665">
        <v>23</v>
      </c>
      <c r="K140" s="665">
        <v>2.4</v>
      </c>
      <c r="L140" s="665">
        <v>4.8</v>
      </c>
      <c r="M140" s="665">
        <v>3.4</v>
      </c>
      <c r="N140" s="665">
        <v>3.4</v>
      </c>
      <c r="O140" s="665">
        <v>70.800000000000068</v>
      </c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</row>
    <row r="141" spans="2:85" s="17" customFormat="1" ht="35.1" hidden="1" customHeight="1" x14ac:dyDescent="0.35">
      <c r="B141" s="103">
        <v>41821</v>
      </c>
      <c r="C141" s="489">
        <v>644.79999999999995</v>
      </c>
      <c r="D141" s="664">
        <v>294.10000000000002</v>
      </c>
      <c r="E141" s="664">
        <v>28.4</v>
      </c>
      <c r="F141" s="664">
        <v>33.799999999999997</v>
      </c>
      <c r="G141" s="664">
        <v>81.099999999999994</v>
      </c>
      <c r="H141" s="664">
        <v>26.1</v>
      </c>
      <c r="I141" s="664">
        <v>90</v>
      </c>
      <c r="J141" s="664">
        <v>15.8</v>
      </c>
      <c r="K141" s="664">
        <v>1</v>
      </c>
      <c r="L141" s="664">
        <v>4.8</v>
      </c>
      <c r="M141" s="664">
        <v>3.6</v>
      </c>
      <c r="N141" s="664">
        <v>3.5</v>
      </c>
      <c r="O141" s="664">
        <v>62.599999999999966</v>
      </c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</row>
    <row r="142" spans="2:85" s="17" customFormat="1" ht="35.1" hidden="1" customHeight="1" x14ac:dyDescent="0.35">
      <c r="B142" s="104">
        <v>41852</v>
      </c>
      <c r="C142" s="491">
        <v>681.89999999999986</v>
      </c>
      <c r="D142" s="665">
        <v>230.3</v>
      </c>
      <c r="E142" s="665">
        <v>39.4</v>
      </c>
      <c r="F142" s="665">
        <v>39.9</v>
      </c>
      <c r="G142" s="665">
        <v>130.1</v>
      </c>
      <c r="H142" s="665">
        <v>30</v>
      </c>
      <c r="I142" s="665">
        <v>115.80000000000004</v>
      </c>
      <c r="J142" s="665">
        <v>14.2</v>
      </c>
      <c r="K142" s="665">
        <v>1.7</v>
      </c>
      <c r="L142" s="665">
        <v>5.3</v>
      </c>
      <c r="M142" s="665">
        <v>1.7</v>
      </c>
      <c r="N142" s="665">
        <v>3.4</v>
      </c>
      <c r="O142" s="665">
        <v>70.099999999999852</v>
      </c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</row>
    <row r="143" spans="2:85" s="17" customFormat="1" ht="35.1" hidden="1" customHeight="1" x14ac:dyDescent="0.35">
      <c r="B143" s="103">
        <v>41883</v>
      </c>
      <c r="C143" s="489">
        <v>529.80000000000007</v>
      </c>
      <c r="D143" s="664">
        <v>169.94300000000001</v>
      </c>
      <c r="E143" s="664">
        <v>33.9</v>
      </c>
      <c r="F143" s="664">
        <v>37.5</v>
      </c>
      <c r="G143" s="664">
        <v>89</v>
      </c>
      <c r="H143" s="664">
        <v>27.5</v>
      </c>
      <c r="I143" s="664">
        <v>82.799999999999983</v>
      </c>
      <c r="J143" s="664">
        <v>10.6</v>
      </c>
      <c r="K143" s="664">
        <v>1.5</v>
      </c>
      <c r="L143" s="664">
        <v>4.8</v>
      </c>
      <c r="M143" s="664">
        <v>1.2</v>
      </c>
      <c r="N143" s="664">
        <v>3.3</v>
      </c>
      <c r="O143" s="664">
        <v>67.757000000000005</v>
      </c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</row>
    <row r="144" spans="2:85" s="17" customFormat="1" ht="35.1" hidden="1" customHeight="1" x14ac:dyDescent="0.35">
      <c r="B144" s="104">
        <v>41913</v>
      </c>
      <c r="C144" s="491">
        <v>602.10000000000014</v>
      </c>
      <c r="D144" s="665">
        <v>201.4</v>
      </c>
      <c r="E144" s="665">
        <v>38</v>
      </c>
      <c r="F144" s="665">
        <v>31.5</v>
      </c>
      <c r="G144" s="665">
        <v>86.4</v>
      </c>
      <c r="H144" s="665">
        <v>29.6</v>
      </c>
      <c r="I144" s="665">
        <v>95.399999999999977</v>
      </c>
      <c r="J144" s="665">
        <v>15.3</v>
      </c>
      <c r="K144" s="665">
        <v>1.6</v>
      </c>
      <c r="L144" s="665">
        <v>8.3000000000000007</v>
      </c>
      <c r="M144" s="665">
        <v>2</v>
      </c>
      <c r="N144" s="665">
        <v>5.2</v>
      </c>
      <c r="O144" s="665">
        <v>87.400000000000063</v>
      </c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</row>
    <row r="145" spans="2:85" s="17" customFormat="1" ht="35.1" hidden="1" customHeight="1" x14ac:dyDescent="0.35">
      <c r="B145" s="103">
        <v>41944</v>
      </c>
      <c r="C145" s="489">
        <v>437.2</v>
      </c>
      <c r="D145" s="664">
        <v>126.607</v>
      </c>
      <c r="E145" s="664">
        <v>24.780999999999999</v>
      </c>
      <c r="F145" s="664">
        <v>26.3</v>
      </c>
      <c r="G145" s="664">
        <v>74.400000000000006</v>
      </c>
      <c r="H145" s="664">
        <v>22.9</v>
      </c>
      <c r="I145" s="664">
        <v>68.618999999999971</v>
      </c>
      <c r="J145" s="664">
        <v>13.3</v>
      </c>
      <c r="K145" s="664">
        <v>1.1000000000000001</v>
      </c>
      <c r="L145" s="664">
        <v>5.0999999999999996</v>
      </c>
      <c r="M145" s="664">
        <v>4</v>
      </c>
      <c r="N145" s="664">
        <v>8</v>
      </c>
      <c r="O145" s="664">
        <v>62.092999999999975</v>
      </c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</row>
    <row r="146" spans="2:85" s="17" customFormat="1" ht="35.1" hidden="1" customHeight="1" x14ac:dyDescent="0.35">
      <c r="B146" s="104">
        <v>41974</v>
      </c>
      <c r="C146" s="491">
        <v>466.3</v>
      </c>
      <c r="D146" s="665">
        <v>152.80000000000001</v>
      </c>
      <c r="E146" s="665">
        <v>24.4</v>
      </c>
      <c r="F146" s="665">
        <v>24.9</v>
      </c>
      <c r="G146" s="665">
        <v>74.3</v>
      </c>
      <c r="H146" s="665">
        <v>21.8</v>
      </c>
      <c r="I146" s="665">
        <v>78.799999999999983</v>
      </c>
      <c r="J146" s="665">
        <v>12.3</v>
      </c>
      <c r="K146" s="665">
        <v>1.2</v>
      </c>
      <c r="L146" s="665">
        <v>4.3</v>
      </c>
      <c r="M146" s="665">
        <v>3.9</v>
      </c>
      <c r="N146" s="665">
        <v>3.7</v>
      </c>
      <c r="O146" s="665">
        <v>63.900000000000034</v>
      </c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</row>
    <row r="147" spans="2:85" s="102" customFormat="1" ht="35.1" hidden="1" customHeight="1" x14ac:dyDescent="0.35">
      <c r="B147" s="101">
        <v>2015</v>
      </c>
      <c r="C147" s="490"/>
      <c r="D147" s="663"/>
      <c r="E147" s="663"/>
      <c r="F147" s="663"/>
      <c r="G147" s="663"/>
      <c r="H147" s="663"/>
      <c r="I147" s="663"/>
      <c r="J147" s="663"/>
      <c r="K147" s="663"/>
      <c r="L147" s="663"/>
      <c r="M147" s="663"/>
      <c r="N147" s="663"/>
      <c r="O147" s="663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</row>
    <row r="148" spans="2:85" s="17" customFormat="1" ht="35.1" hidden="1" customHeight="1" x14ac:dyDescent="0.35">
      <c r="B148" s="103">
        <v>42005</v>
      </c>
      <c r="C148" s="489">
        <v>536.10000000000014</v>
      </c>
      <c r="D148" s="664">
        <v>216.3</v>
      </c>
      <c r="E148" s="664">
        <v>26</v>
      </c>
      <c r="F148" s="664">
        <v>23.3</v>
      </c>
      <c r="G148" s="664">
        <v>80.599999999999994</v>
      </c>
      <c r="H148" s="664">
        <v>21.2</v>
      </c>
      <c r="I148" s="664">
        <v>98.000000000000014</v>
      </c>
      <c r="J148" s="664">
        <v>11.3</v>
      </c>
      <c r="K148" s="664">
        <v>1.7</v>
      </c>
      <c r="L148" s="664">
        <v>4.3</v>
      </c>
      <c r="M148" s="664">
        <v>2.2999999999999998</v>
      </c>
      <c r="N148" s="664">
        <v>2.7</v>
      </c>
      <c r="O148" s="664">
        <v>48.400000000000091</v>
      </c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</row>
    <row r="149" spans="2:85" s="17" customFormat="1" ht="35.1" hidden="1" customHeight="1" x14ac:dyDescent="0.35">
      <c r="B149" s="104">
        <v>42036</v>
      </c>
      <c r="C149" s="491">
        <v>461</v>
      </c>
      <c r="D149" s="665">
        <v>193.6</v>
      </c>
      <c r="E149" s="665">
        <v>34.299999999999997</v>
      </c>
      <c r="F149" s="665">
        <v>23.4</v>
      </c>
      <c r="G149" s="665">
        <v>51.6</v>
      </c>
      <c r="H149" s="665">
        <v>22.5</v>
      </c>
      <c r="I149" s="665">
        <v>65.899999999999991</v>
      </c>
      <c r="J149" s="665">
        <v>9.5</v>
      </c>
      <c r="K149" s="665">
        <v>1.6</v>
      </c>
      <c r="L149" s="665">
        <v>5</v>
      </c>
      <c r="M149" s="665">
        <v>2.2000000000000002</v>
      </c>
      <c r="N149" s="665">
        <v>2.8</v>
      </c>
      <c r="O149" s="665">
        <v>48.599999999999994</v>
      </c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</row>
    <row r="150" spans="2:85" s="17" customFormat="1" ht="35.1" hidden="1" customHeight="1" x14ac:dyDescent="0.35">
      <c r="B150" s="103">
        <v>42064</v>
      </c>
      <c r="C150" s="489">
        <v>569.69999999999993</v>
      </c>
      <c r="D150" s="664">
        <v>202.4</v>
      </c>
      <c r="E150" s="664">
        <v>42.6</v>
      </c>
      <c r="F150" s="664">
        <v>28</v>
      </c>
      <c r="G150" s="664">
        <v>93.7</v>
      </c>
      <c r="H150" s="664">
        <v>22.3</v>
      </c>
      <c r="I150" s="664">
        <v>88.799999999999983</v>
      </c>
      <c r="J150" s="664">
        <v>14.2</v>
      </c>
      <c r="K150" s="664">
        <v>1.4</v>
      </c>
      <c r="L150" s="664">
        <v>5.8</v>
      </c>
      <c r="M150" s="664">
        <v>4</v>
      </c>
      <c r="N150" s="664">
        <v>5.7</v>
      </c>
      <c r="O150" s="664">
        <v>60.80000000000004</v>
      </c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</row>
    <row r="151" spans="2:85" s="17" customFormat="1" ht="35.1" hidden="1" customHeight="1" x14ac:dyDescent="0.35">
      <c r="B151" s="104">
        <v>42095</v>
      </c>
      <c r="C151" s="491">
        <v>533.70000000000016</v>
      </c>
      <c r="D151" s="665">
        <v>196.9</v>
      </c>
      <c r="E151" s="665">
        <v>28.4</v>
      </c>
      <c r="F151" s="665">
        <v>11.1</v>
      </c>
      <c r="G151" s="665">
        <v>69.099999999999994</v>
      </c>
      <c r="H151" s="665">
        <v>19.600000000000001</v>
      </c>
      <c r="I151" s="665">
        <v>95.5</v>
      </c>
      <c r="J151" s="665">
        <v>14.7</v>
      </c>
      <c r="K151" s="665">
        <v>1.7</v>
      </c>
      <c r="L151" s="665">
        <v>10</v>
      </c>
      <c r="M151" s="665">
        <v>1.8</v>
      </c>
      <c r="N151" s="665">
        <v>6.8</v>
      </c>
      <c r="O151" s="665">
        <v>78.100000000000108</v>
      </c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</row>
    <row r="152" spans="2:85" s="17" customFormat="1" ht="35.1" hidden="1" customHeight="1" x14ac:dyDescent="0.35">
      <c r="B152" s="103">
        <v>42125</v>
      </c>
      <c r="C152" s="489">
        <v>516.30000000000007</v>
      </c>
      <c r="D152" s="664">
        <v>209</v>
      </c>
      <c r="E152" s="664">
        <v>20.2</v>
      </c>
      <c r="F152" s="664">
        <v>12.4</v>
      </c>
      <c r="G152" s="664">
        <v>73.099999999999994</v>
      </c>
      <c r="H152" s="664">
        <v>19.600000000000001</v>
      </c>
      <c r="I152" s="664">
        <v>81.3</v>
      </c>
      <c r="J152" s="664">
        <v>17.600000000000001</v>
      </c>
      <c r="K152" s="664">
        <v>2.1</v>
      </c>
      <c r="L152" s="664">
        <v>5.7</v>
      </c>
      <c r="M152" s="664">
        <v>3.3</v>
      </c>
      <c r="N152" s="664">
        <v>3.8</v>
      </c>
      <c r="O152" s="664">
        <v>68.199999999999989</v>
      </c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</row>
    <row r="153" spans="2:85" s="17" customFormat="1" ht="35.1" hidden="1" customHeight="1" x14ac:dyDescent="0.35">
      <c r="B153" s="104">
        <v>42156</v>
      </c>
      <c r="C153" s="491">
        <v>546.9</v>
      </c>
      <c r="D153" s="665">
        <v>238</v>
      </c>
      <c r="E153" s="665">
        <v>21.9</v>
      </c>
      <c r="F153" s="665">
        <v>14.6</v>
      </c>
      <c r="G153" s="665">
        <v>77</v>
      </c>
      <c r="H153" s="665">
        <v>20.399999999999999</v>
      </c>
      <c r="I153" s="665">
        <v>96</v>
      </c>
      <c r="J153" s="665">
        <v>17.2</v>
      </c>
      <c r="K153" s="665">
        <v>1.6</v>
      </c>
      <c r="L153" s="665">
        <v>3.6</v>
      </c>
      <c r="M153" s="665">
        <v>2.5</v>
      </c>
      <c r="N153" s="665">
        <v>2.2999999999999998</v>
      </c>
      <c r="O153" s="665">
        <v>51.799999999999955</v>
      </c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</row>
    <row r="154" spans="2:85" s="17" customFormat="1" ht="35.1" hidden="1" customHeight="1" x14ac:dyDescent="0.35">
      <c r="B154" s="103">
        <v>42186</v>
      </c>
      <c r="C154" s="489">
        <v>785.10000000000014</v>
      </c>
      <c r="D154" s="664">
        <v>369.5</v>
      </c>
      <c r="E154" s="664">
        <v>29.8</v>
      </c>
      <c r="F154" s="664">
        <v>19.399999999999999</v>
      </c>
      <c r="G154" s="664">
        <v>104.9</v>
      </c>
      <c r="H154" s="664">
        <v>24.5</v>
      </c>
      <c r="I154" s="664">
        <v>136.1</v>
      </c>
      <c r="J154" s="664">
        <v>20.6</v>
      </c>
      <c r="K154" s="664">
        <v>1.5</v>
      </c>
      <c r="L154" s="664">
        <v>5.0999999999999996</v>
      </c>
      <c r="M154" s="664">
        <v>3.6</v>
      </c>
      <c r="N154" s="664">
        <v>3.8</v>
      </c>
      <c r="O154" s="664">
        <v>66.300000000000011</v>
      </c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</row>
    <row r="155" spans="2:85" s="17" customFormat="1" ht="35.1" hidden="1" customHeight="1" x14ac:dyDescent="0.35">
      <c r="B155" s="104">
        <v>42217</v>
      </c>
      <c r="C155" s="491">
        <v>621.79999999999995</v>
      </c>
      <c r="D155" s="665">
        <v>237.8</v>
      </c>
      <c r="E155" s="665">
        <v>36.9</v>
      </c>
      <c r="F155" s="665">
        <v>15.6</v>
      </c>
      <c r="G155" s="665">
        <v>101</v>
      </c>
      <c r="H155" s="665">
        <v>22</v>
      </c>
      <c r="I155" s="665">
        <v>119.10000000000005</v>
      </c>
      <c r="J155" s="665">
        <v>16.100000000000001</v>
      </c>
      <c r="K155" s="665">
        <v>1.8</v>
      </c>
      <c r="L155" s="665">
        <v>4.9000000000000004</v>
      </c>
      <c r="M155" s="665">
        <v>0.8</v>
      </c>
      <c r="N155" s="665">
        <v>3.7</v>
      </c>
      <c r="O155" s="665">
        <v>62.099999999999966</v>
      </c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</row>
    <row r="156" spans="2:85" s="17" customFormat="1" ht="35.1" hidden="1" customHeight="1" x14ac:dyDescent="0.35">
      <c r="B156" s="103">
        <v>42248</v>
      </c>
      <c r="C156" s="489">
        <v>579.29999999999995</v>
      </c>
      <c r="D156" s="664">
        <v>232.4</v>
      </c>
      <c r="E156" s="664">
        <v>37.299999999999997</v>
      </c>
      <c r="F156" s="664">
        <v>13.6</v>
      </c>
      <c r="G156" s="664">
        <v>79.3</v>
      </c>
      <c r="H156" s="664">
        <v>18.7</v>
      </c>
      <c r="I156" s="664">
        <v>103.10000000000001</v>
      </c>
      <c r="J156" s="664">
        <v>14.2</v>
      </c>
      <c r="K156" s="664">
        <v>1.4</v>
      </c>
      <c r="L156" s="664">
        <v>4.7</v>
      </c>
      <c r="M156" s="664">
        <v>2.2999999999999998</v>
      </c>
      <c r="N156" s="664">
        <v>3.3</v>
      </c>
      <c r="O156" s="664">
        <v>68.999999999999915</v>
      </c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</row>
    <row r="157" spans="2:85" s="17" customFormat="1" ht="35.1" hidden="1" customHeight="1" x14ac:dyDescent="0.35">
      <c r="B157" s="104">
        <v>42278</v>
      </c>
      <c r="C157" s="491">
        <v>466.4</v>
      </c>
      <c r="D157" s="665">
        <v>151.5</v>
      </c>
      <c r="E157" s="665">
        <v>36.9</v>
      </c>
      <c r="F157" s="665">
        <v>14.4</v>
      </c>
      <c r="G157" s="665">
        <v>58</v>
      </c>
      <c r="H157" s="665">
        <v>17.7</v>
      </c>
      <c r="I157" s="665">
        <v>83</v>
      </c>
      <c r="J157" s="665">
        <v>17.8</v>
      </c>
      <c r="K157" s="665">
        <v>1.4</v>
      </c>
      <c r="L157" s="665">
        <v>6.3</v>
      </c>
      <c r="M157" s="665">
        <v>2.6</v>
      </c>
      <c r="N157" s="665">
        <v>5.5</v>
      </c>
      <c r="O157" s="665">
        <v>71.299999999999983</v>
      </c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</row>
    <row r="158" spans="2:85" s="17" customFormat="1" ht="35.1" hidden="1" customHeight="1" x14ac:dyDescent="0.35">
      <c r="B158" s="103">
        <v>42309</v>
      </c>
      <c r="C158" s="489">
        <v>382.1</v>
      </c>
      <c r="D158" s="664">
        <v>130.30000000000001</v>
      </c>
      <c r="E158" s="664">
        <v>22.2</v>
      </c>
      <c r="F158" s="664">
        <v>9.1</v>
      </c>
      <c r="G158" s="664">
        <v>53.2</v>
      </c>
      <c r="H158" s="664">
        <v>14.1</v>
      </c>
      <c r="I158" s="664">
        <v>69.700000000000031</v>
      </c>
      <c r="J158" s="664">
        <v>14.6</v>
      </c>
      <c r="K158" s="664">
        <v>1.4</v>
      </c>
      <c r="L158" s="664">
        <v>5.0999999999999996</v>
      </c>
      <c r="M158" s="664">
        <v>2.6</v>
      </c>
      <c r="N158" s="664">
        <v>5.2</v>
      </c>
      <c r="O158" s="664">
        <v>54.59999999999998</v>
      </c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</row>
    <row r="159" spans="2:85" s="17" customFormat="1" ht="35.1" hidden="1" customHeight="1" x14ac:dyDescent="0.35">
      <c r="B159" s="104">
        <v>42339</v>
      </c>
      <c r="C159" s="491">
        <v>443.4</v>
      </c>
      <c r="D159" s="665">
        <v>174.7</v>
      </c>
      <c r="E159" s="665">
        <v>23.2</v>
      </c>
      <c r="F159" s="665">
        <v>9.6999999999999993</v>
      </c>
      <c r="G159" s="665">
        <v>53.4</v>
      </c>
      <c r="H159" s="665">
        <v>14.7</v>
      </c>
      <c r="I159" s="665">
        <v>79.100000000000009</v>
      </c>
      <c r="J159" s="665">
        <v>13.2</v>
      </c>
      <c r="K159" s="665">
        <v>1.5</v>
      </c>
      <c r="L159" s="665">
        <v>4.5999999999999996</v>
      </c>
      <c r="M159" s="665">
        <v>3.4</v>
      </c>
      <c r="N159" s="665">
        <v>4.0999999999999996</v>
      </c>
      <c r="O159" s="665">
        <v>61.800000000000004</v>
      </c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</row>
    <row r="160" spans="2:85" s="102" customFormat="1" ht="35.1" hidden="1" customHeight="1" x14ac:dyDescent="0.35">
      <c r="B160" s="101">
        <v>2016</v>
      </c>
      <c r="C160" s="490"/>
      <c r="D160" s="663"/>
      <c r="E160" s="663"/>
      <c r="F160" s="663"/>
      <c r="G160" s="663"/>
      <c r="H160" s="663"/>
      <c r="I160" s="663"/>
      <c r="J160" s="663"/>
      <c r="K160" s="663"/>
      <c r="L160" s="663"/>
      <c r="M160" s="663"/>
      <c r="N160" s="663"/>
      <c r="O160" s="663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</row>
    <row r="161" spans="2:85" s="17" customFormat="1" ht="35.1" hidden="1" customHeight="1" x14ac:dyDescent="0.35">
      <c r="B161" s="103">
        <v>42370</v>
      </c>
      <c r="C161" s="489">
        <v>479.5</v>
      </c>
      <c r="D161" s="664">
        <v>226.37</v>
      </c>
      <c r="E161" s="664">
        <v>20.841000000000001</v>
      </c>
      <c r="F161" s="664">
        <v>9.5609999999999999</v>
      </c>
      <c r="G161" s="664">
        <v>57.999000000000002</v>
      </c>
      <c r="H161" s="664">
        <v>13.909000000000001</v>
      </c>
      <c r="I161" s="664">
        <v>87.863</v>
      </c>
      <c r="J161" s="664">
        <v>11.054</v>
      </c>
      <c r="K161" s="664">
        <v>1.8580000000000001</v>
      </c>
      <c r="L161" s="664">
        <v>3.6269999999999998</v>
      </c>
      <c r="M161" s="664">
        <v>2.242</v>
      </c>
      <c r="N161" s="664">
        <v>2.4359999999999999</v>
      </c>
      <c r="O161" s="664">
        <v>41.740000000000009</v>
      </c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</row>
    <row r="162" spans="2:85" s="17" customFormat="1" ht="35.1" hidden="1" customHeight="1" x14ac:dyDescent="0.35">
      <c r="B162" s="104">
        <v>42401</v>
      </c>
      <c r="C162" s="491">
        <v>453.4</v>
      </c>
      <c r="D162" s="665">
        <v>213.32300000000001</v>
      </c>
      <c r="E162" s="665">
        <v>33.173000000000002</v>
      </c>
      <c r="F162" s="665">
        <v>11.147</v>
      </c>
      <c r="G162" s="665">
        <v>46.85</v>
      </c>
      <c r="H162" s="665">
        <v>20.036999999999999</v>
      </c>
      <c r="I162" s="665">
        <v>63.192999999999998</v>
      </c>
      <c r="J162" s="665">
        <v>9.9489999999999998</v>
      </c>
      <c r="K162" s="665">
        <v>1.9330000000000001</v>
      </c>
      <c r="L162" s="665">
        <v>4.6100000000000003</v>
      </c>
      <c r="M162" s="665">
        <v>1.911</v>
      </c>
      <c r="N162" s="665">
        <v>2.4729999999999999</v>
      </c>
      <c r="O162" s="665">
        <v>44.800999999999959</v>
      </c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</row>
    <row r="163" spans="2:85" s="17" customFormat="1" ht="35.1" hidden="1" customHeight="1" x14ac:dyDescent="0.35">
      <c r="B163" s="103">
        <v>42430</v>
      </c>
      <c r="C163" s="489">
        <v>567.09999999999991</v>
      </c>
      <c r="D163" s="664">
        <v>224.67500000000001</v>
      </c>
      <c r="E163" s="664">
        <v>40.265999999999998</v>
      </c>
      <c r="F163" s="664">
        <v>11.307</v>
      </c>
      <c r="G163" s="664">
        <v>72.78</v>
      </c>
      <c r="H163" s="664">
        <v>16.3</v>
      </c>
      <c r="I163" s="664">
        <v>98.347000000000008</v>
      </c>
      <c r="J163" s="664">
        <v>16.251000000000001</v>
      </c>
      <c r="K163" s="664">
        <v>2.8250000000000002</v>
      </c>
      <c r="L163" s="664">
        <v>8.0730000000000004</v>
      </c>
      <c r="M163" s="664">
        <v>4.2690000000000001</v>
      </c>
      <c r="N163" s="664">
        <v>7.8849999999999998</v>
      </c>
      <c r="O163" s="664">
        <v>64.121999999999957</v>
      </c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</row>
    <row r="164" spans="2:85" s="17" customFormat="1" ht="35.1" hidden="1" customHeight="1" x14ac:dyDescent="0.35">
      <c r="B164" s="104">
        <v>42461</v>
      </c>
      <c r="C164" s="491">
        <v>543.20000000000027</v>
      </c>
      <c r="D164" s="665">
        <v>218.65199999999999</v>
      </c>
      <c r="E164" s="665">
        <v>24.312999999999999</v>
      </c>
      <c r="F164" s="665">
        <v>10.443</v>
      </c>
      <c r="G164" s="665">
        <v>54.91</v>
      </c>
      <c r="H164" s="665">
        <v>16.021000000000001</v>
      </c>
      <c r="I164" s="665">
        <v>108.413</v>
      </c>
      <c r="J164" s="665">
        <v>15.406000000000001</v>
      </c>
      <c r="K164" s="665">
        <v>1.867</v>
      </c>
      <c r="L164" s="665">
        <v>7.4489999999999998</v>
      </c>
      <c r="M164" s="665">
        <v>2.794</v>
      </c>
      <c r="N164" s="665">
        <v>9.3049999999999997</v>
      </c>
      <c r="O164" s="665">
        <v>73.627000000000237</v>
      </c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</row>
    <row r="165" spans="2:85" s="17" customFormat="1" ht="35.1" hidden="1" customHeight="1" x14ac:dyDescent="0.35">
      <c r="B165" s="103">
        <v>42491</v>
      </c>
      <c r="C165" s="489">
        <v>541.69999999999993</v>
      </c>
      <c r="D165" s="664">
        <v>223.22200000000001</v>
      </c>
      <c r="E165" s="664">
        <v>20.997</v>
      </c>
      <c r="F165" s="664">
        <v>11.393000000000001</v>
      </c>
      <c r="G165" s="664">
        <v>67.293999999999997</v>
      </c>
      <c r="H165" s="664">
        <v>16.809000000000001</v>
      </c>
      <c r="I165" s="664">
        <v>92.106999999999999</v>
      </c>
      <c r="J165" s="664">
        <v>18.34</v>
      </c>
      <c r="K165" s="664">
        <v>2.883</v>
      </c>
      <c r="L165" s="664">
        <v>6.8120000000000003</v>
      </c>
      <c r="M165" s="664">
        <v>3.4089999999999998</v>
      </c>
      <c r="N165" s="664">
        <v>5.3470000000000004</v>
      </c>
      <c r="O165" s="664">
        <v>73.087000000000018</v>
      </c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</row>
    <row r="166" spans="2:85" s="17" customFormat="1" ht="35.1" hidden="1" customHeight="1" x14ac:dyDescent="0.35">
      <c r="B166" s="104">
        <v>42522</v>
      </c>
      <c r="C166" s="491">
        <v>480.80000000000007</v>
      </c>
      <c r="D166" s="665">
        <v>244.755</v>
      </c>
      <c r="E166" s="665">
        <v>18.873999999999999</v>
      </c>
      <c r="F166" s="665">
        <v>12.096</v>
      </c>
      <c r="G166" s="665">
        <v>38.502000000000002</v>
      </c>
      <c r="H166" s="665">
        <v>16.82</v>
      </c>
      <c r="I166" s="665">
        <v>79.00800000000001</v>
      </c>
      <c r="J166" s="665">
        <v>15.736000000000001</v>
      </c>
      <c r="K166" s="665">
        <v>1.625</v>
      </c>
      <c r="L166" s="665">
        <v>3.1040000000000001</v>
      </c>
      <c r="M166" s="665">
        <v>2.5270000000000001</v>
      </c>
      <c r="N166" s="665">
        <v>2.077</v>
      </c>
      <c r="O166" s="665">
        <v>45.676000000000045</v>
      </c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</row>
    <row r="167" spans="2:85" s="17" customFormat="1" ht="35.1" hidden="1" customHeight="1" x14ac:dyDescent="0.35">
      <c r="B167" s="103">
        <v>42552</v>
      </c>
      <c r="C167" s="489">
        <v>790</v>
      </c>
      <c r="D167" s="664">
        <v>374.76900000000001</v>
      </c>
      <c r="E167" s="664">
        <v>32.805999999999997</v>
      </c>
      <c r="F167" s="664">
        <v>20.678000000000001</v>
      </c>
      <c r="G167" s="664">
        <v>95.554000000000002</v>
      </c>
      <c r="H167" s="664">
        <v>25.571999999999999</v>
      </c>
      <c r="I167" s="664">
        <v>134.89000000000001</v>
      </c>
      <c r="J167" s="664">
        <v>20.384</v>
      </c>
      <c r="K167" s="664">
        <v>2.1309999999999998</v>
      </c>
      <c r="L167" s="664">
        <v>5.6929999999999996</v>
      </c>
      <c r="M167" s="664">
        <v>2.6230000000000002</v>
      </c>
      <c r="N167" s="664">
        <v>4.2809999999999997</v>
      </c>
      <c r="O167" s="664">
        <v>70.619000000000085</v>
      </c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</row>
    <row r="168" spans="2:85" s="17" customFormat="1" ht="35.1" hidden="1" customHeight="1" x14ac:dyDescent="0.35">
      <c r="B168" s="104">
        <v>42583</v>
      </c>
      <c r="C168" s="491">
        <v>629.29999999999995</v>
      </c>
      <c r="D168" s="665">
        <v>251.85300000000001</v>
      </c>
      <c r="E168" s="665">
        <v>33.975999999999999</v>
      </c>
      <c r="F168" s="665">
        <v>15.103</v>
      </c>
      <c r="G168" s="665">
        <v>99.754000000000005</v>
      </c>
      <c r="H168" s="665">
        <v>23.134</v>
      </c>
      <c r="I168" s="665">
        <v>116.23299999999995</v>
      </c>
      <c r="J168" s="665">
        <v>14.851000000000001</v>
      </c>
      <c r="K168" s="665">
        <v>1.8660000000000001</v>
      </c>
      <c r="L168" s="665">
        <v>4.9059999999999997</v>
      </c>
      <c r="M168" s="665">
        <v>0.82899999999999996</v>
      </c>
      <c r="N168" s="665">
        <v>3.5150000000000001</v>
      </c>
      <c r="O168" s="665">
        <v>63.280000000000086</v>
      </c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</row>
    <row r="169" spans="2:85" s="17" customFormat="1" ht="35.1" hidden="1" customHeight="1" x14ac:dyDescent="0.35">
      <c r="B169" s="103">
        <v>42614</v>
      </c>
      <c r="C169" s="489">
        <v>614.9</v>
      </c>
      <c r="D169" s="664">
        <v>259.73599999999999</v>
      </c>
      <c r="E169" s="664">
        <v>39.204999999999998</v>
      </c>
      <c r="F169" s="664">
        <v>15.984</v>
      </c>
      <c r="G169" s="664">
        <v>71.290999999999997</v>
      </c>
      <c r="H169" s="664">
        <v>19.946999999999999</v>
      </c>
      <c r="I169" s="664">
        <v>97.772999999999982</v>
      </c>
      <c r="J169" s="664">
        <v>13.106</v>
      </c>
      <c r="K169" s="664">
        <v>1.617</v>
      </c>
      <c r="L169" s="664">
        <v>5.3339999999999996</v>
      </c>
      <c r="M169" s="664">
        <v>2.125</v>
      </c>
      <c r="N169" s="664">
        <v>3.9089999999999998</v>
      </c>
      <c r="O169" s="664">
        <v>84.873000000000161</v>
      </c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</row>
    <row r="170" spans="2:85" s="17" customFormat="1" ht="35.1" hidden="1" customHeight="1" x14ac:dyDescent="0.35">
      <c r="B170" s="104">
        <v>42644</v>
      </c>
      <c r="C170" s="491">
        <v>442.3</v>
      </c>
      <c r="D170" s="665">
        <v>157.27199999999999</v>
      </c>
      <c r="E170" s="665">
        <v>20.486999999999998</v>
      </c>
      <c r="F170" s="665">
        <v>12.035</v>
      </c>
      <c r="G170" s="665">
        <v>48.957000000000001</v>
      </c>
      <c r="H170" s="665">
        <v>19.192</v>
      </c>
      <c r="I170" s="665">
        <v>75.028999999999996</v>
      </c>
      <c r="J170" s="665">
        <v>13.353999999999999</v>
      </c>
      <c r="K170" s="665">
        <v>1.504</v>
      </c>
      <c r="L170" s="665">
        <v>7.3220000000000001</v>
      </c>
      <c r="M170" s="665">
        <v>2.4980000000000002</v>
      </c>
      <c r="N170" s="665">
        <v>6.907</v>
      </c>
      <c r="O170" s="665">
        <v>77.743000000000052</v>
      </c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</row>
    <row r="171" spans="2:85" s="17" customFormat="1" ht="35.1" hidden="1" customHeight="1" x14ac:dyDescent="0.35">
      <c r="B171" s="103">
        <v>42675</v>
      </c>
      <c r="C171" s="489">
        <v>439.99999999999994</v>
      </c>
      <c r="D171" s="664">
        <v>156.76300000000001</v>
      </c>
      <c r="E171" s="664">
        <v>16.335000000000001</v>
      </c>
      <c r="F171" s="664">
        <v>9.7829999999999995</v>
      </c>
      <c r="G171" s="664">
        <v>65.671000000000006</v>
      </c>
      <c r="H171" s="664">
        <v>14.672000000000001</v>
      </c>
      <c r="I171" s="664">
        <v>70.73899999999999</v>
      </c>
      <c r="J171" s="664">
        <v>15.994</v>
      </c>
      <c r="K171" s="664">
        <v>1.5049999999999999</v>
      </c>
      <c r="L171" s="664">
        <v>5.5629999999999997</v>
      </c>
      <c r="M171" s="664">
        <v>4.5369999999999999</v>
      </c>
      <c r="N171" s="664">
        <v>7.67</v>
      </c>
      <c r="O171" s="664">
        <v>70.767999999999986</v>
      </c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</row>
    <row r="172" spans="2:85" s="17" customFormat="1" ht="35.1" hidden="1" customHeight="1" x14ac:dyDescent="0.35">
      <c r="B172" s="104">
        <v>42705</v>
      </c>
      <c r="C172" s="491">
        <v>440.5</v>
      </c>
      <c r="D172" s="665">
        <v>174.65299999999999</v>
      </c>
      <c r="E172" s="665">
        <v>13.858000000000001</v>
      </c>
      <c r="F172" s="665">
        <v>9.2479999999999993</v>
      </c>
      <c r="G172" s="665">
        <v>47.633000000000003</v>
      </c>
      <c r="H172" s="665">
        <v>14.667</v>
      </c>
      <c r="I172" s="665">
        <v>75.994</v>
      </c>
      <c r="J172" s="665">
        <v>13.238</v>
      </c>
      <c r="K172" s="665">
        <v>1.861</v>
      </c>
      <c r="L172" s="665">
        <v>6.8150000000000004</v>
      </c>
      <c r="M172" s="665">
        <v>4.5869999999999997</v>
      </c>
      <c r="N172" s="665">
        <v>4.2249999999999996</v>
      </c>
      <c r="O172" s="665">
        <v>73.720999999999975</v>
      </c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</row>
    <row r="173" spans="2:85" s="102" customFormat="1" ht="35.1" hidden="1" customHeight="1" x14ac:dyDescent="0.35">
      <c r="B173" s="101">
        <v>2017</v>
      </c>
      <c r="C173" s="490"/>
      <c r="D173" s="663"/>
      <c r="E173" s="663"/>
      <c r="F173" s="663"/>
      <c r="G173" s="663"/>
      <c r="H173" s="663"/>
      <c r="I173" s="663"/>
      <c r="J173" s="663"/>
      <c r="K173" s="663"/>
      <c r="L173" s="663"/>
      <c r="M173" s="663"/>
      <c r="N173" s="663"/>
      <c r="O173" s="66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</row>
    <row r="174" spans="2:85" s="17" customFormat="1" ht="35.1" hidden="1" customHeight="1" x14ac:dyDescent="0.35">
      <c r="B174" s="103">
        <v>42736</v>
      </c>
      <c r="C174" s="489">
        <v>521.91</v>
      </c>
      <c r="D174" s="664">
        <v>240.422</v>
      </c>
      <c r="E174" s="664">
        <v>14.486000000000001</v>
      </c>
      <c r="F174" s="664">
        <v>10.292999999999999</v>
      </c>
      <c r="G174" s="664">
        <v>58.436999999999998</v>
      </c>
      <c r="H174" s="664">
        <v>14.372</v>
      </c>
      <c r="I174" s="664">
        <v>103.51199999999999</v>
      </c>
      <c r="J174" s="664">
        <v>11.019</v>
      </c>
      <c r="K174" s="664">
        <v>2.294</v>
      </c>
      <c r="L174" s="664">
        <v>4.8739999999999997</v>
      </c>
      <c r="M174" s="664">
        <v>4.1360000000000001</v>
      </c>
      <c r="N174" s="664">
        <v>2.169</v>
      </c>
      <c r="O174" s="664">
        <v>55.89599999999993</v>
      </c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</row>
    <row r="175" spans="2:85" s="17" customFormat="1" ht="35.1" hidden="1" customHeight="1" x14ac:dyDescent="0.35">
      <c r="B175" s="104">
        <v>42767</v>
      </c>
      <c r="C175" s="491">
        <v>483.71200000000005</v>
      </c>
      <c r="D175" s="665">
        <v>228.93899999999999</v>
      </c>
      <c r="E175" s="665">
        <v>23.718</v>
      </c>
      <c r="F175" s="665">
        <v>10.932</v>
      </c>
      <c r="G175" s="665">
        <v>45.872</v>
      </c>
      <c r="H175" s="665">
        <v>20.577000000000002</v>
      </c>
      <c r="I175" s="665">
        <v>73.201000000000036</v>
      </c>
      <c r="J175" s="665">
        <v>9.6989999999999998</v>
      </c>
      <c r="K175" s="665">
        <v>1.4750000000000001</v>
      </c>
      <c r="L175" s="665">
        <v>4.3609999999999998</v>
      </c>
      <c r="M175" s="665">
        <v>3.9620000000000002</v>
      </c>
      <c r="N175" s="665">
        <v>2.8340000000000001</v>
      </c>
      <c r="O175" s="665">
        <v>58.141999999999996</v>
      </c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</row>
    <row r="176" spans="2:85" s="17" customFormat="1" ht="35.1" hidden="1" customHeight="1" x14ac:dyDescent="0.35">
      <c r="B176" s="103">
        <v>42795</v>
      </c>
      <c r="C176" s="489">
        <v>588.03300000000002</v>
      </c>
      <c r="D176" s="664">
        <v>240.387</v>
      </c>
      <c r="E176" s="664">
        <v>35.686999999999998</v>
      </c>
      <c r="F176" s="664">
        <v>10.414</v>
      </c>
      <c r="G176" s="664">
        <v>72.966999999999999</v>
      </c>
      <c r="H176" s="664">
        <v>15.936</v>
      </c>
      <c r="I176" s="664">
        <v>98.396000000000043</v>
      </c>
      <c r="J176" s="664">
        <v>18.084</v>
      </c>
      <c r="K176" s="664">
        <v>2.1800000000000002</v>
      </c>
      <c r="L176" s="664">
        <v>7.2530000000000001</v>
      </c>
      <c r="M176" s="664">
        <v>9.2479999999999993</v>
      </c>
      <c r="N176" s="664">
        <v>4.6580000000000004</v>
      </c>
      <c r="O176" s="664">
        <v>72.822999999999965</v>
      </c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</row>
    <row r="177" spans="2:85" s="17" customFormat="1" ht="35.1" hidden="1" customHeight="1" x14ac:dyDescent="0.35">
      <c r="B177" s="104">
        <v>42826</v>
      </c>
      <c r="C177" s="491">
        <v>665.73299999999995</v>
      </c>
      <c r="D177" s="665">
        <v>249.59899999999999</v>
      </c>
      <c r="E177" s="665">
        <v>27.172999999999998</v>
      </c>
      <c r="F177" s="665">
        <v>10.288</v>
      </c>
      <c r="G177" s="665">
        <v>86.626000000000005</v>
      </c>
      <c r="H177" s="665">
        <v>15.092000000000001</v>
      </c>
      <c r="I177" s="665">
        <v>123.42099999999999</v>
      </c>
      <c r="J177" s="665">
        <v>18.399999999999999</v>
      </c>
      <c r="K177" s="665">
        <v>2.0270000000000001</v>
      </c>
      <c r="L177" s="665">
        <v>11.332000000000001</v>
      </c>
      <c r="M177" s="665">
        <v>3.9590000000000001</v>
      </c>
      <c r="N177" s="665">
        <v>10.228</v>
      </c>
      <c r="O177" s="665">
        <v>107.58800000000002</v>
      </c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</row>
    <row r="178" spans="2:85" s="17" customFormat="1" ht="35.1" hidden="1" customHeight="1" x14ac:dyDescent="0.35">
      <c r="B178" s="103">
        <v>42856</v>
      </c>
      <c r="C178" s="489">
        <v>516.73400000000015</v>
      </c>
      <c r="D178" s="664">
        <v>210.75899999999999</v>
      </c>
      <c r="E178" s="664">
        <v>19.382000000000001</v>
      </c>
      <c r="F178" s="664">
        <v>10.471</v>
      </c>
      <c r="G178" s="664">
        <v>58.209000000000003</v>
      </c>
      <c r="H178" s="664">
        <v>15.659000000000001</v>
      </c>
      <c r="I178" s="664">
        <v>81.478999999999985</v>
      </c>
      <c r="J178" s="664">
        <v>18.931999999999999</v>
      </c>
      <c r="K178" s="664">
        <v>2.0470000000000002</v>
      </c>
      <c r="L178" s="664">
        <v>5.6619999999999999</v>
      </c>
      <c r="M178" s="664">
        <v>3.77</v>
      </c>
      <c r="N178" s="664">
        <v>3.7320000000000002</v>
      </c>
      <c r="O178" s="664">
        <v>86.63200000000009</v>
      </c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</row>
    <row r="179" spans="2:85" s="17" customFormat="1" ht="35.1" hidden="1" customHeight="1" x14ac:dyDescent="0.35">
      <c r="B179" s="104">
        <v>42887</v>
      </c>
      <c r="C179" s="491">
        <v>638.5</v>
      </c>
      <c r="D179" s="665">
        <v>336.51600000000002</v>
      </c>
      <c r="E179" s="665">
        <v>24.806999999999999</v>
      </c>
      <c r="F179" s="665">
        <v>12.205</v>
      </c>
      <c r="G179" s="665">
        <v>57.981000000000002</v>
      </c>
      <c r="H179" s="665">
        <v>15.141</v>
      </c>
      <c r="I179" s="665">
        <v>99.866000000000014</v>
      </c>
      <c r="J179" s="665">
        <v>19.244</v>
      </c>
      <c r="K179" s="665">
        <v>1.6</v>
      </c>
      <c r="L179" s="665">
        <v>3.3889999999999998</v>
      </c>
      <c r="M179" s="665">
        <v>3.831</v>
      </c>
      <c r="N179" s="665">
        <v>3.0449999999999999</v>
      </c>
      <c r="O179" s="665">
        <v>60.874999999999943</v>
      </c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</row>
    <row r="180" spans="2:85" s="17" customFormat="1" ht="35.1" hidden="1" customHeight="1" x14ac:dyDescent="0.35">
      <c r="B180" s="103">
        <v>42917</v>
      </c>
      <c r="C180" s="489">
        <v>703.5</v>
      </c>
      <c r="D180" s="664">
        <v>311.40499999999997</v>
      </c>
      <c r="E180" s="664">
        <v>25.064</v>
      </c>
      <c r="F180" s="664">
        <v>16.050999999999998</v>
      </c>
      <c r="G180" s="664">
        <v>104.55800000000001</v>
      </c>
      <c r="H180" s="664">
        <v>22.222000000000001</v>
      </c>
      <c r="I180" s="664">
        <v>123.00499999999997</v>
      </c>
      <c r="J180" s="664">
        <v>19.628</v>
      </c>
      <c r="K180" s="664">
        <v>2.2330000000000001</v>
      </c>
      <c r="L180" s="664">
        <v>5.2770000000000001</v>
      </c>
      <c r="M180" s="664">
        <v>2.7189999999999999</v>
      </c>
      <c r="N180" s="664">
        <v>4.2160000000000002</v>
      </c>
      <c r="O180" s="664">
        <v>67.121999999999957</v>
      </c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</row>
    <row r="181" spans="2:85" s="17" customFormat="1" ht="35.1" hidden="1" customHeight="1" x14ac:dyDescent="0.35">
      <c r="B181" s="104">
        <v>42948</v>
      </c>
      <c r="C181" s="491">
        <v>731</v>
      </c>
      <c r="D181" s="665">
        <v>312.51499999999999</v>
      </c>
      <c r="E181" s="665">
        <v>35.68</v>
      </c>
      <c r="F181" s="665">
        <v>14.808999999999999</v>
      </c>
      <c r="G181" s="665">
        <v>113.209</v>
      </c>
      <c r="H181" s="665">
        <v>21.762</v>
      </c>
      <c r="I181" s="665">
        <v>129.73999999999998</v>
      </c>
      <c r="J181" s="665">
        <v>15.372999999999999</v>
      </c>
      <c r="K181" s="665">
        <v>2.1800000000000002</v>
      </c>
      <c r="L181" s="665">
        <v>5.0170000000000003</v>
      </c>
      <c r="M181" s="665">
        <v>0.89900000000000002</v>
      </c>
      <c r="N181" s="665">
        <v>3.8410000000000002</v>
      </c>
      <c r="O181" s="665">
        <v>75.974999999999852</v>
      </c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</row>
    <row r="182" spans="2:85" s="17" customFormat="1" ht="35.1" hidden="1" customHeight="1" x14ac:dyDescent="0.35">
      <c r="B182" s="103">
        <v>42979</v>
      </c>
      <c r="C182" s="489">
        <v>609.70000000000005</v>
      </c>
      <c r="D182" s="664">
        <v>237.53700000000001</v>
      </c>
      <c r="E182" s="664">
        <v>44.1</v>
      </c>
      <c r="F182" s="664">
        <v>13.933</v>
      </c>
      <c r="G182" s="664">
        <v>77.096999999999994</v>
      </c>
      <c r="H182" s="664">
        <v>18.722000000000001</v>
      </c>
      <c r="I182" s="664">
        <v>102.94800000000001</v>
      </c>
      <c r="J182" s="664">
        <v>13.39</v>
      </c>
      <c r="K182" s="664">
        <v>1.64</v>
      </c>
      <c r="L182" s="664">
        <v>5.1509999999999998</v>
      </c>
      <c r="M182" s="664">
        <v>3.085</v>
      </c>
      <c r="N182" s="664">
        <v>4.2649999999999997</v>
      </c>
      <c r="O182" s="664">
        <v>87.832000000000136</v>
      </c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</row>
    <row r="183" spans="2:85" s="17" customFormat="1" ht="35.1" hidden="1" customHeight="1" x14ac:dyDescent="0.35">
      <c r="B183" s="104">
        <v>43009</v>
      </c>
      <c r="C183" s="491">
        <v>508.70000000000005</v>
      </c>
      <c r="D183" s="665">
        <v>175.74299999999999</v>
      </c>
      <c r="E183" s="665">
        <v>22.385999999999999</v>
      </c>
      <c r="F183" s="665">
        <v>11.082000000000001</v>
      </c>
      <c r="G183" s="665">
        <v>54.392000000000003</v>
      </c>
      <c r="H183" s="665">
        <v>17.193999999999999</v>
      </c>
      <c r="I183" s="665">
        <v>83.546000000000021</v>
      </c>
      <c r="J183" s="665">
        <v>18.530999999999999</v>
      </c>
      <c r="K183" s="665">
        <v>1.7190000000000001</v>
      </c>
      <c r="L183" s="665">
        <v>8.1479999999999997</v>
      </c>
      <c r="M183" s="665">
        <v>3.2490000000000001</v>
      </c>
      <c r="N183" s="665">
        <v>9.5229999999999997</v>
      </c>
      <c r="O183" s="665">
        <v>103.1869999999999</v>
      </c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</row>
    <row r="184" spans="2:85" s="17" customFormat="1" ht="35.1" hidden="1" customHeight="1" x14ac:dyDescent="0.35">
      <c r="B184" s="103">
        <v>43040</v>
      </c>
      <c r="C184" s="489">
        <v>476.4</v>
      </c>
      <c r="D184" s="664">
        <v>166.88499999999999</v>
      </c>
      <c r="E184" s="664">
        <v>17.201000000000001</v>
      </c>
      <c r="F184" s="664">
        <v>8.5690000000000008</v>
      </c>
      <c r="G184" s="664">
        <v>54.066000000000003</v>
      </c>
      <c r="H184" s="664">
        <v>15.523999999999999</v>
      </c>
      <c r="I184" s="664">
        <v>81.140000000000015</v>
      </c>
      <c r="J184" s="664">
        <v>19.161000000000001</v>
      </c>
      <c r="K184" s="664">
        <v>2.012</v>
      </c>
      <c r="L184" s="664">
        <v>6.476</v>
      </c>
      <c r="M184" s="664">
        <v>4.8079999999999998</v>
      </c>
      <c r="N184" s="664">
        <v>8.1240000000000006</v>
      </c>
      <c r="O184" s="664">
        <v>92.433999999999941</v>
      </c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</row>
    <row r="185" spans="2:85" s="17" customFormat="1" ht="35.1" hidden="1" customHeight="1" x14ac:dyDescent="0.35">
      <c r="B185" s="104">
        <v>43070</v>
      </c>
      <c r="C185" s="491">
        <v>479.69999999999993</v>
      </c>
      <c r="D185" s="665">
        <v>182.58099999999999</v>
      </c>
      <c r="E185" s="665">
        <v>19.117000000000001</v>
      </c>
      <c r="F185" s="665">
        <v>9.3239999999999998</v>
      </c>
      <c r="G185" s="665">
        <v>51.883000000000003</v>
      </c>
      <c r="H185" s="665">
        <v>15.554</v>
      </c>
      <c r="I185" s="665">
        <v>84.321999999999974</v>
      </c>
      <c r="J185" s="665">
        <v>12.877000000000001</v>
      </c>
      <c r="K185" s="665">
        <v>1.9119999999999999</v>
      </c>
      <c r="L185" s="665">
        <v>4.7329999999999997</v>
      </c>
      <c r="M185" s="665">
        <v>5.391</v>
      </c>
      <c r="N185" s="665">
        <v>4.1559999999999997</v>
      </c>
      <c r="O185" s="665">
        <v>87.85</v>
      </c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</row>
    <row r="186" spans="2:85" s="102" customFormat="1" ht="35.1" hidden="1" customHeight="1" x14ac:dyDescent="0.35">
      <c r="B186" s="101">
        <v>2018</v>
      </c>
      <c r="C186" s="490"/>
      <c r="D186" s="663"/>
      <c r="E186" s="663"/>
      <c r="F186" s="663"/>
      <c r="G186" s="663"/>
      <c r="H186" s="663"/>
      <c r="I186" s="663"/>
      <c r="J186" s="663"/>
      <c r="K186" s="663"/>
      <c r="L186" s="663"/>
      <c r="M186" s="663"/>
      <c r="N186" s="663"/>
      <c r="O186" s="663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</row>
    <row r="187" spans="2:85" s="17" customFormat="1" ht="35.1" hidden="1" customHeight="1" x14ac:dyDescent="0.35">
      <c r="B187" s="103">
        <v>43101</v>
      </c>
      <c r="C187" s="489">
        <v>540.10000000000014</v>
      </c>
      <c r="D187" s="664">
        <v>214.393</v>
      </c>
      <c r="E187" s="664">
        <v>16.372</v>
      </c>
      <c r="F187" s="664">
        <v>11.129</v>
      </c>
      <c r="G187" s="664">
        <v>71.918000000000006</v>
      </c>
      <c r="H187" s="664">
        <v>15.776</v>
      </c>
      <c r="I187" s="664">
        <v>118.50499999999998</v>
      </c>
      <c r="J187" s="664">
        <v>13.497</v>
      </c>
      <c r="K187" s="664">
        <v>2.089</v>
      </c>
      <c r="L187" s="664">
        <v>3.661</v>
      </c>
      <c r="M187" s="664">
        <v>3.875</v>
      </c>
      <c r="N187" s="664">
        <v>4.2039999999999997</v>
      </c>
      <c r="O187" s="664">
        <v>64.681000000000068</v>
      </c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</row>
    <row r="188" spans="2:85" s="17" customFormat="1" ht="35.1" hidden="1" customHeight="1" x14ac:dyDescent="0.35">
      <c r="B188" s="104">
        <v>43132</v>
      </c>
      <c r="C188" s="491">
        <v>504.50000000000006</v>
      </c>
      <c r="D188" s="665">
        <v>205.10900000000001</v>
      </c>
      <c r="E188" s="665">
        <v>24.962</v>
      </c>
      <c r="F188" s="665">
        <v>11.034000000000001</v>
      </c>
      <c r="G188" s="665">
        <v>57.551000000000002</v>
      </c>
      <c r="H188" s="665">
        <v>24.443999999999999</v>
      </c>
      <c r="I188" s="665">
        <v>82.009000000000015</v>
      </c>
      <c r="J188" s="665">
        <v>12.217000000000001</v>
      </c>
      <c r="K188" s="665">
        <v>1.6839999999999999</v>
      </c>
      <c r="L188" s="665">
        <v>4.5039999999999996</v>
      </c>
      <c r="M188" s="665">
        <v>3.988</v>
      </c>
      <c r="N188" s="665">
        <v>3.9740000000000002</v>
      </c>
      <c r="O188" s="665">
        <v>73.023999999999987</v>
      </c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</row>
    <row r="189" spans="2:85" s="17" customFormat="1" ht="35.1" hidden="1" customHeight="1" x14ac:dyDescent="0.35">
      <c r="B189" s="103">
        <v>43160</v>
      </c>
      <c r="C189" s="489">
        <v>683</v>
      </c>
      <c r="D189" s="664">
        <v>225.11500000000001</v>
      </c>
      <c r="E189" s="664">
        <v>34.607999999999997</v>
      </c>
      <c r="F189" s="664">
        <v>12.087</v>
      </c>
      <c r="G189" s="664">
        <v>118.93899999999999</v>
      </c>
      <c r="H189" s="664">
        <v>18.361000000000001</v>
      </c>
      <c r="I189" s="664">
        <v>116.50500000000001</v>
      </c>
      <c r="J189" s="664">
        <v>22.920999999999999</v>
      </c>
      <c r="K189" s="664">
        <v>3.1579999999999999</v>
      </c>
      <c r="L189" s="664">
        <v>7.5110000000000001</v>
      </c>
      <c r="M189" s="664">
        <v>7.077</v>
      </c>
      <c r="N189" s="664">
        <v>12.881</v>
      </c>
      <c r="O189" s="664">
        <v>103.83700000000002</v>
      </c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</row>
    <row r="190" spans="2:85" s="17" customFormat="1" ht="35.1" hidden="1" customHeight="1" x14ac:dyDescent="0.35">
      <c r="B190" s="104">
        <v>43191</v>
      </c>
      <c r="C190" s="491">
        <v>642.10000000000025</v>
      </c>
      <c r="D190" s="665">
        <v>216.27699999999999</v>
      </c>
      <c r="E190" s="665">
        <v>22.9</v>
      </c>
      <c r="F190" s="665">
        <v>11.561</v>
      </c>
      <c r="G190" s="665">
        <v>74.986000000000004</v>
      </c>
      <c r="H190" s="665">
        <v>17.614999999999998</v>
      </c>
      <c r="I190" s="665">
        <v>117.83799999999997</v>
      </c>
      <c r="J190" s="665">
        <v>22.488</v>
      </c>
      <c r="K190" s="665">
        <v>3.202</v>
      </c>
      <c r="L190" s="665">
        <v>12.569000000000001</v>
      </c>
      <c r="M190" s="665">
        <v>4.5229999999999997</v>
      </c>
      <c r="N190" s="665">
        <v>10.996</v>
      </c>
      <c r="O190" s="665">
        <v>127.14500000000021</v>
      </c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</row>
    <row r="191" spans="2:85" s="17" customFormat="1" ht="35.1" hidden="1" customHeight="1" x14ac:dyDescent="0.35">
      <c r="B191" s="103">
        <v>43221</v>
      </c>
      <c r="C191" s="489">
        <v>506.30000000000007</v>
      </c>
      <c r="D191" s="664">
        <v>195.74299999999999</v>
      </c>
      <c r="E191" s="664">
        <v>16.597999999999999</v>
      </c>
      <c r="F191" s="664">
        <v>10.234</v>
      </c>
      <c r="G191" s="664">
        <v>53.109000000000002</v>
      </c>
      <c r="H191" s="664">
        <v>16.41</v>
      </c>
      <c r="I191" s="664">
        <v>81.149000000000001</v>
      </c>
      <c r="J191" s="664">
        <v>19.766999999999999</v>
      </c>
      <c r="K191" s="664">
        <v>1.8009999999999999</v>
      </c>
      <c r="L191" s="664">
        <v>6.9089999999999998</v>
      </c>
      <c r="M191" s="664">
        <v>3.379</v>
      </c>
      <c r="N191" s="664">
        <v>5.3730000000000002</v>
      </c>
      <c r="O191" s="664">
        <v>95.828000000000031</v>
      </c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</row>
    <row r="192" spans="2:85" s="17" customFormat="1" ht="35.1" hidden="1" customHeight="1" x14ac:dyDescent="0.35">
      <c r="B192" s="104">
        <v>43252</v>
      </c>
      <c r="C192" s="491">
        <v>682.79999999999973</v>
      </c>
      <c r="D192" s="665">
        <v>327.59800000000001</v>
      </c>
      <c r="E192" s="665">
        <v>20.661999999999999</v>
      </c>
      <c r="F192" s="665">
        <v>13.708</v>
      </c>
      <c r="G192" s="665">
        <v>78.772999999999996</v>
      </c>
      <c r="H192" s="665">
        <v>20.402999999999999</v>
      </c>
      <c r="I192" s="665">
        <v>112.45400000000001</v>
      </c>
      <c r="J192" s="665">
        <v>24.018000000000001</v>
      </c>
      <c r="K192" s="665">
        <v>2.153</v>
      </c>
      <c r="L192" s="665">
        <v>4.7430000000000003</v>
      </c>
      <c r="M192" s="665">
        <v>3.3820000000000001</v>
      </c>
      <c r="N192" s="665">
        <v>3.6379999999999999</v>
      </c>
      <c r="O192" s="665">
        <v>71.267999999999745</v>
      </c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</row>
    <row r="193" spans="2:85" s="17" customFormat="1" ht="35.1" hidden="1" customHeight="1" x14ac:dyDescent="0.35">
      <c r="B193" s="103">
        <v>43282</v>
      </c>
      <c r="C193" s="489">
        <v>811.40000000000009</v>
      </c>
      <c r="D193" s="664">
        <v>351.911</v>
      </c>
      <c r="E193" s="664">
        <v>28.756</v>
      </c>
      <c r="F193" s="664">
        <v>15.682</v>
      </c>
      <c r="G193" s="664">
        <v>130.57</v>
      </c>
      <c r="H193" s="664">
        <v>26.917000000000002</v>
      </c>
      <c r="I193" s="664">
        <v>140.07500000000002</v>
      </c>
      <c r="J193" s="664">
        <v>20.951000000000001</v>
      </c>
      <c r="K193" s="664">
        <v>2.3149999999999999</v>
      </c>
      <c r="L193" s="664">
        <v>5.3239999999999998</v>
      </c>
      <c r="M193" s="664">
        <v>1.458</v>
      </c>
      <c r="N193" s="664">
        <v>4.6710000000000003</v>
      </c>
      <c r="O193" s="664">
        <v>82.769999999999811</v>
      </c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</row>
    <row r="194" spans="2:85" s="17" customFormat="1" ht="35.1" hidden="1" customHeight="1" x14ac:dyDescent="0.35">
      <c r="B194" s="104">
        <v>43313</v>
      </c>
      <c r="C194" s="491">
        <v>818.59999999999991</v>
      </c>
      <c r="D194" s="665">
        <v>355.62200000000001</v>
      </c>
      <c r="E194" s="665">
        <v>46.869</v>
      </c>
      <c r="F194" s="665">
        <v>13.884</v>
      </c>
      <c r="G194" s="665">
        <v>113.824</v>
      </c>
      <c r="H194" s="665">
        <v>25.416</v>
      </c>
      <c r="I194" s="665">
        <v>146.40699999999995</v>
      </c>
      <c r="J194" s="665">
        <v>16.835999999999999</v>
      </c>
      <c r="K194" s="665">
        <v>1.8080000000000001</v>
      </c>
      <c r="L194" s="665">
        <v>5.7889999999999997</v>
      </c>
      <c r="M194" s="665">
        <v>0.86599999999999999</v>
      </c>
      <c r="N194" s="665">
        <v>3.976</v>
      </c>
      <c r="O194" s="665">
        <v>87.303000000000054</v>
      </c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</row>
    <row r="195" spans="2:85" s="17" customFormat="1" ht="35.1" hidden="1" customHeight="1" x14ac:dyDescent="0.35">
      <c r="B195" s="103">
        <v>43344</v>
      </c>
      <c r="C195" s="489">
        <v>545.95500000000004</v>
      </c>
      <c r="D195" s="664">
        <v>202.49100000000001</v>
      </c>
      <c r="E195" s="664">
        <v>30.145</v>
      </c>
      <c r="F195" s="664">
        <v>13.340999999999999</v>
      </c>
      <c r="G195" s="664">
        <v>63.65</v>
      </c>
      <c r="H195" s="664">
        <v>20.318999999999999</v>
      </c>
      <c r="I195" s="664">
        <v>93.77600000000001</v>
      </c>
      <c r="J195" s="664">
        <v>13.737</v>
      </c>
      <c r="K195" s="664">
        <v>1.73</v>
      </c>
      <c r="L195" s="664">
        <v>7.57</v>
      </c>
      <c r="M195" s="664">
        <v>2.149</v>
      </c>
      <c r="N195" s="664">
        <v>5.3540000000000001</v>
      </c>
      <c r="O195" s="664">
        <v>91.692999999999955</v>
      </c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</row>
    <row r="196" spans="2:85" s="17" customFormat="1" ht="35.1" hidden="1" customHeight="1" x14ac:dyDescent="0.35">
      <c r="B196" s="104">
        <v>43374</v>
      </c>
      <c r="C196" s="491">
        <v>572.39999999999986</v>
      </c>
      <c r="D196" s="665">
        <v>196.941</v>
      </c>
      <c r="E196" s="665">
        <v>21.84</v>
      </c>
      <c r="F196" s="665">
        <v>13.590999999999999</v>
      </c>
      <c r="G196" s="665">
        <v>59.381</v>
      </c>
      <c r="H196" s="665">
        <v>21.867999999999999</v>
      </c>
      <c r="I196" s="665">
        <v>85.52</v>
      </c>
      <c r="J196" s="665">
        <v>24.683</v>
      </c>
      <c r="K196" s="665">
        <v>1.724</v>
      </c>
      <c r="L196" s="665">
        <v>9.9809999999999999</v>
      </c>
      <c r="M196" s="665">
        <v>4.3920000000000003</v>
      </c>
      <c r="N196" s="665">
        <v>12.28</v>
      </c>
      <c r="O196" s="665">
        <v>120.19899999999993</v>
      </c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</row>
    <row r="197" spans="2:85" s="17" customFormat="1" ht="35.1" hidden="1" customHeight="1" x14ac:dyDescent="0.35">
      <c r="B197" s="103">
        <v>43405</v>
      </c>
      <c r="C197" s="489">
        <v>573.60000000000014</v>
      </c>
      <c r="D197" s="664">
        <v>203.452</v>
      </c>
      <c r="E197" s="664">
        <v>20.683</v>
      </c>
      <c r="F197" s="664">
        <v>20.596</v>
      </c>
      <c r="G197" s="664">
        <v>49.738999999999997</v>
      </c>
      <c r="H197" s="664">
        <v>16.57</v>
      </c>
      <c r="I197" s="664">
        <v>78.611999999999995</v>
      </c>
      <c r="J197" s="664">
        <v>23.134</v>
      </c>
      <c r="K197" s="664">
        <v>1.653</v>
      </c>
      <c r="L197" s="664">
        <v>10.606</v>
      </c>
      <c r="M197" s="664">
        <v>5.6340000000000003</v>
      </c>
      <c r="N197" s="664">
        <v>15.997</v>
      </c>
      <c r="O197" s="664">
        <v>126.92400000000011</v>
      </c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</row>
    <row r="198" spans="2:85" s="17" customFormat="1" ht="35.1" hidden="1" customHeight="1" x14ac:dyDescent="0.35">
      <c r="B198" s="104">
        <v>43435</v>
      </c>
      <c r="C198" s="491">
        <v>577.5</v>
      </c>
      <c r="D198" s="665">
        <v>226.958</v>
      </c>
      <c r="E198" s="665">
        <v>18.902999999999999</v>
      </c>
      <c r="F198" s="665">
        <v>26.495000000000001</v>
      </c>
      <c r="G198" s="665">
        <v>64.168999999999997</v>
      </c>
      <c r="H198" s="665">
        <v>17.841000000000001</v>
      </c>
      <c r="I198" s="665">
        <v>79.791999999999973</v>
      </c>
      <c r="J198" s="665">
        <v>17.111000000000001</v>
      </c>
      <c r="K198" s="665">
        <v>1.6579999999999999</v>
      </c>
      <c r="L198" s="665">
        <v>5.5789999999999997</v>
      </c>
      <c r="M198" s="665">
        <v>4.2910000000000004</v>
      </c>
      <c r="N198" s="665">
        <v>5.5090000000000003</v>
      </c>
      <c r="O198" s="665">
        <v>109.19399999999999</v>
      </c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</row>
    <row r="199" spans="2:85" s="102" customFormat="1" ht="35.1" hidden="1" customHeight="1" x14ac:dyDescent="0.35">
      <c r="B199" s="101">
        <v>2019</v>
      </c>
      <c r="C199" s="490"/>
      <c r="D199" s="663"/>
      <c r="E199" s="663"/>
      <c r="F199" s="663"/>
      <c r="G199" s="663"/>
      <c r="H199" s="663"/>
      <c r="I199" s="663"/>
      <c r="J199" s="663"/>
      <c r="K199" s="663"/>
      <c r="L199" s="663"/>
      <c r="M199" s="663"/>
      <c r="N199" s="663"/>
      <c r="O199" s="663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</row>
    <row r="200" spans="2:85" s="17" customFormat="1" ht="35.1" hidden="1" customHeight="1" x14ac:dyDescent="0.35">
      <c r="B200" s="103">
        <v>43466</v>
      </c>
      <c r="C200" s="489">
        <v>598.59900000000016</v>
      </c>
      <c r="D200" s="664">
        <v>254.45400000000001</v>
      </c>
      <c r="E200" s="664">
        <v>16.925999999999998</v>
      </c>
      <c r="F200" s="664">
        <v>27.552</v>
      </c>
      <c r="G200" s="664">
        <v>57.246000000000002</v>
      </c>
      <c r="H200" s="664">
        <v>16.236999999999998</v>
      </c>
      <c r="I200" s="664">
        <v>109.72500000000001</v>
      </c>
      <c r="J200" s="664">
        <v>15.436</v>
      </c>
      <c r="K200" s="664">
        <v>2.1829999999999998</v>
      </c>
      <c r="L200" s="664">
        <v>5.3239999999999998</v>
      </c>
      <c r="M200" s="664">
        <v>3.742</v>
      </c>
      <c r="N200" s="664">
        <v>4.093</v>
      </c>
      <c r="O200" s="664">
        <v>85.681000000000097</v>
      </c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</row>
    <row r="201" spans="2:85" s="17" customFormat="1" ht="35.1" hidden="1" customHeight="1" x14ac:dyDescent="0.35">
      <c r="B201" s="104">
        <v>43497</v>
      </c>
      <c r="C201" s="491">
        <v>585.56799999999998</v>
      </c>
      <c r="D201" s="665">
        <v>244.34899999999999</v>
      </c>
      <c r="E201" s="665">
        <v>23.875</v>
      </c>
      <c r="F201" s="665">
        <v>27.794</v>
      </c>
      <c r="G201" s="665">
        <v>47.17</v>
      </c>
      <c r="H201" s="665">
        <v>29.812999999999999</v>
      </c>
      <c r="I201" s="665">
        <v>76.533999999999992</v>
      </c>
      <c r="J201" s="665">
        <v>16.718</v>
      </c>
      <c r="K201" s="665">
        <v>1.7589999999999999</v>
      </c>
      <c r="L201" s="665">
        <v>6.6980000000000004</v>
      </c>
      <c r="M201" s="665">
        <v>5.1159999999999997</v>
      </c>
      <c r="N201" s="665">
        <v>5.649</v>
      </c>
      <c r="O201" s="665">
        <v>100.093</v>
      </c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</row>
    <row r="202" spans="2:85" s="17" customFormat="1" ht="35.1" hidden="1" customHeight="1" x14ac:dyDescent="0.35">
      <c r="B202" s="103">
        <v>43525</v>
      </c>
      <c r="C202" s="489">
        <v>664.90900000000011</v>
      </c>
      <c r="D202" s="664">
        <v>232.49700000000001</v>
      </c>
      <c r="E202" s="664">
        <v>31.097000000000001</v>
      </c>
      <c r="F202" s="664">
        <v>26</v>
      </c>
      <c r="G202" s="664">
        <v>64.337000000000003</v>
      </c>
      <c r="H202" s="664">
        <v>20.396000000000001</v>
      </c>
      <c r="I202" s="664">
        <v>99.824999999999989</v>
      </c>
      <c r="J202" s="664">
        <v>26.396999999999998</v>
      </c>
      <c r="K202" s="664">
        <v>2.2669999999999999</v>
      </c>
      <c r="L202" s="664">
        <v>8.5790000000000006</v>
      </c>
      <c r="M202" s="664">
        <v>6.8150000000000004</v>
      </c>
      <c r="N202" s="664">
        <v>12.247999999999999</v>
      </c>
      <c r="O202" s="664">
        <v>134.45100000000002</v>
      </c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</row>
    <row r="203" spans="2:85" s="17" customFormat="1" ht="35.1" hidden="1" customHeight="1" x14ac:dyDescent="0.35">
      <c r="B203" s="104">
        <v>43556</v>
      </c>
      <c r="C203" s="491">
        <v>751.0329999999999</v>
      </c>
      <c r="D203" s="665">
        <v>262.30799999999999</v>
      </c>
      <c r="E203" s="665">
        <v>19.282</v>
      </c>
      <c r="F203" s="665">
        <v>29.385999999999999</v>
      </c>
      <c r="G203" s="665">
        <v>74.396000000000001</v>
      </c>
      <c r="H203" s="665">
        <v>20.317</v>
      </c>
      <c r="I203" s="665">
        <v>125.92100000000001</v>
      </c>
      <c r="J203" s="665">
        <v>25.228999999999999</v>
      </c>
      <c r="K203" s="665">
        <v>3.24</v>
      </c>
      <c r="L203" s="665">
        <v>15.548</v>
      </c>
      <c r="M203" s="665">
        <v>2.5950000000000002</v>
      </c>
      <c r="N203" s="665">
        <v>17.600000000000001</v>
      </c>
      <c r="O203" s="665">
        <v>155.21099999999984</v>
      </c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</row>
    <row r="204" spans="2:85" s="17" customFormat="1" ht="35.1" hidden="1" customHeight="1" x14ac:dyDescent="0.35">
      <c r="B204" s="103">
        <v>43586</v>
      </c>
      <c r="C204" s="489">
        <v>586.71799999999985</v>
      </c>
      <c r="D204" s="664">
        <v>256.07499999999999</v>
      </c>
      <c r="E204" s="664">
        <v>12.427</v>
      </c>
      <c r="F204" s="664">
        <v>34.430999999999997</v>
      </c>
      <c r="G204" s="664">
        <v>44.558</v>
      </c>
      <c r="H204" s="664">
        <v>25.443999999999999</v>
      </c>
      <c r="I204" s="664">
        <v>66.893000000000001</v>
      </c>
      <c r="J204" s="664">
        <v>22.001999999999999</v>
      </c>
      <c r="K204" s="664">
        <v>1.7030000000000001</v>
      </c>
      <c r="L204" s="664">
        <v>6.6550000000000002</v>
      </c>
      <c r="M204" s="664">
        <v>2.82</v>
      </c>
      <c r="N204" s="664">
        <v>5.431</v>
      </c>
      <c r="O204" s="664">
        <v>108.27899999999994</v>
      </c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</row>
    <row r="205" spans="2:85" s="17" customFormat="1" ht="35.1" hidden="1" customHeight="1" x14ac:dyDescent="0.35">
      <c r="B205" s="104">
        <v>43617</v>
      </c>
      <c r="C205" s="491">
        <v>819.78800000000001</v>
      </c>
      <c r="D205" s="665">
        <v>341.14299999999997</v>
      </c>
      <c r="E205" s="665">
        <v>22.995000000000001</v>
      </c>
      <c r="F205" s="665">
        <v>43.375</v>
      </c>
      <c r="G205" s="665">
        <v>111.17400000000001</v>
      </c>
      <c r="H205" s="665">
        <v>32.372</v>
      </c>
      <c r="I205" s="665">
        <v>128.45199999999997</v>
      </c>
      <c r="J205" s="665">
        <v>27.463999999999999</v>
      </c>
      <c r="K205" s="665">
        <v>2.6539999999999999</v>
      </c>
      <c r="L205" s="665">
        <v>5.8070000000000004</v>
      </c>
      <c r="M205" s="665">
        <v>2.9350000000000001</v>
      </c>
      <c r="N205" s="665">
        <v>5.0199999999999996</v>
      </c>
      <c r="O205" s="665">
        <v>96.397000000000219</v>
      </c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</row>
    <row r="206" spans="2:85" s="17" customFormat="1" ht="35.1" hidden="1" customHeight="1" x14ac:dyDescent="0.35">
      <c r="B206" s="103">
        <v>43647</v>
      </c>
      <c r="C206" s="489">
        <v>949.85600000000022</v>
      </c>
      <c r="D206" s="664">
        <v>417.01799999999997</v>
      </c>
      <c r="E206" s="664">
        <v>32.409999999999997</v>
      </c>
      <c r="F206" s="664">
        <v>51.54</v>
      </c>
      <c r="G206" s="664">
        <v>134.66499999999999</v>
      </c>
      <c r="H206" s="664">
        <v>26.856000000000002</v>
      </c>
      <c r="I206" s="664">
        <v>154.96200000000002</v>
      </c>
      <c r="J206" s="664">
        <v>23.553999999999998</v>
      </c>
      <c r="K206" s="664">
        <v>2.52</v>
      </c>
      <c r="L206" s="664">
        <v>6.1429999999999998</v>
      </c>
      <c r="M206" s="664">
        <v>1.5640000000000001</v>
      </c>
      <c r="N206" s="664">
        <v>5.3959999999999999</v>
      </c>
      <c r="O206" s="664">
        <v>93.228000000000236</v>
      </c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</row>
    <row r="207" spans="2:85" s="17" customFormat="1" ht="35.1" hidden="1" customHeight="1" x14ac:dyDescent="0.35">
      <c r="B207" s="104">
        <v>43678</v>
      </c>
      <c r="C207" s="491">
        <v>955.96500000000003</v>
      </c>
      <c r="D207" s="665">
        <v>403.79300000000001</v>
      </c>
      <c r="E207" s="665">
        <v>41.070999999999998</v>
      </c>
      <c r="F207" s="665">
        <v>64.423000000000002</v>
      </c>
      <c r="G207" s="665">
        <v>115.361</v>
      </c>
      <c r="H207" s="665">
        <v>27.434000000000001</v>
      </c>
      <c r="I207" s="665">
        <v>159.76300000000001</v>
      </c>
      <c r="J207" s="665">
        <v>18.529</v>
      </c>
      <c r="K207" s="665">
        <v>1.992</v>
      </c>
      <c r="L207" s="665">
        <v>6.2670000000000003</v>
      </c>
      <c r="M207" s="665">
        <v>1.1100000000000001</v>
      </c>
      <c r="N207" s="665">
        <v>5.0609999999999999</v>
      </c>
      <c r="O207" s="665">
        <v>111.16099999999994</v>
      </c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</row>
    <row r="208" spans="2:85" s="17" customFormat="1" ht="35.1" hidden="1" customHeight="1" x14ac:dyDescent="0.35">
      <c r="B208" s="103">
        <v>43709</v>
      </c>
      <c r="C208" s="489">
        <v>650.99900000000002</v>
      </c>
      <c r="D208" s="664">
        <v>229.76499999999999</v>
      </c>
      <c r="E208" s="664">
        <v>23.558</v>
      </c>
      <c r="F208" s="664">
        <v>44.462000000000003</v>
      </c>
      <c r="G208" s="664">
        <v>69.471999999999994</v>
      </c>
      <c r="H208" s="664">
        <v>23.632000000000001</v>
      </c>
      <c r="I208" s="664">
        <v>99.363000000000028</v>
      </c>
      <c r="J208" s="664">
        <v>20.573</v>
      </c>
      <c r="K208" s="664">
        <v>2.0230000000000001</v>
      </c>
      <c r="L208" s="664">
        <v>7.3010000000000002</v>
      </c>
      <c r="M208" s="664">
        <v>3.302</v>
      </c>
      <c r="N208" s="664">
        <v>7.4740000000000002</v>
      </c>
      <c r="O208" s="664">
        <v>120.0739999999999</v>
      </c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</row>
    <row r="209" spans="2:85" s="17" customFormat="1" ht="35.1" hidden="1" customHeight="1" x14ac:dyDescent="0.35">
      <c r="B209" s="104">
        <v>43739</v>
      </c>
      <c r="C209" s="491">
        <v>661.92999999999984</v>
      </c>
      <c r="D209" s="665">
        <v>212.227</v>
      </c>
      <c r="E209" s="665">
        <v>19.346</v>
      </c>
      <c r="F209" s="665">
        <v>33.100999999999999</v>
      </c>
      <c r="G209" s="665">
        <v>62.962000000000003</v>
      </c>
      <c r="H209" s="665">
        <v>22.882000000000001</v>
      </c>
      <c r="I209" s="665">
        <v>95.449000000000012</v>
      </c>
      <c r="J209" s="665">
        <v>23.88</v>
      </c>
      <c r="K209" s="665">
        <v>2.2989999999999999</v>
      </c>
      <c r="L209" s="665">
        <v>10.853999999999999</v>
      </c>
      <c r="M209" s="665">
        <v>3.5910000000000002</v>
      </c>
      <c r="N209" s="665">
        <v>16.827999999999999</v>
      </c>
      <c r="O209" s="665">
        <v>158.51099999999994</v>
      </c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</row>
    <row r="210" spans="2:85" s="17" customFormat="1" ht="35.1" hidden="1" customHeight="1" x14ac:dyDescent="0.35">
      <c r="B210" s="103">
        <v>43770</v>
      </c>
      <c r="C210" s="489">
        <v>620.30299999999988</v>
      </c>
      <c r="D210" s="664">
        <v>194.75200000000001</v>
      </c>
      <c r="E210" s="664">
        <v>15.571999999999999</v>
      </c>
      <c r="F210" s="664">
        <v>29.93</v>
      </c>
      <c r="G210" s="664">
        <v>55.097999999999999</v>
      </c>
      <c r="H210" s="664">
        <v>20.021999999999998</v>
      </c>
      <c r="I210" s="664">
        <v>85.318999999999988</v>
      </c>
      <c r="J210" s="664">
        <v>28.533999999999999</v>
      </c>
      <c r="K210" s="664">
        <v>2.0920000000000001</v>
      </c>
      <c r="L210" s="664">
        <v>11.683</v>
      </c>
      <c r="M210" s="664">
        <v>5.5730000000000004</v>
      </c>
      <c r="N210" s="664">
        <v>16.872</v>
      </c>
      <c r="O210" s="664">
        <v>154.85599999999999</v>
      </c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</row>
    <row r="211" spans="2:85" s="17" customFormat="1" ht="35.1" hidden="1" customHeight="1" x14ac:dyDescent="0.35">
      <c r="B211" s="104">
        <v>43800</v>
      </c>
      <c r="C211" s="491">
        <v>628.72199999999998</v>
      </c>
      <c r="D211" s="665">
        <v>222.416</v>
      </c>
      <c r="E211" s="665">
        <v>14.273</v>
      </c>
      <c r="F211" s="665">
        <v>33.040999999999997</v>
      </c>
      <c r="G211" s="665">
        <v>65.912000000000006</v>
      </c>
      <c r="H211" s="665">
        <v>20.779</v>
      </c>
      <c r="I211" s="665">
        <v>101.91900000000001</v>
      </c>
      <c r="J211" s="665">
        <v>20.341000000000001</v>
      </c>
      <c r="K211" s="665">
        <v>2.032</v>
      </c>
      <c r="L211" s="665">
        <v>6.891</v>
      </c>
      <c r="M211" s="665">
        <v>7.266</v>
      </c>
      <c r="N211" s="665">
        <v>6.3029999999999999</v>
      </c>
      <c r="O211" s="665">
        <v>127.54899999999998</v>
      </c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</row>
    <row r="212" spans="2:85" s="102" customFormat="1" ht="35.1" hidden="1" customHeight="1" x14ac:dyDescent="0.35">
      <c r="B212" s="101">
        <v>2020</v>
      </c>
      <c r="C212" s="490"/>
      <c r="D212" s="663"/>
      <c r="E212" s="663"/>
      <c r="F212" s="663"/>
      <c r="G212" s="663"/>
      <c r="H212" s="663"/>
      <c r="I212" s="663"/>
      <c r="J212" s="663"/>
      <c r="K212" s="663"/>
      <c r="L212" s="663"/>
      <c r="M212" s="663"/>
      <c r="N212" s="663"/>
      <c r="O212" s="663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</row>
    <row r="213" spans="2:85" s="17" customFormat="1" ht="35.1" hidden="1" customHeight="1" x14ac:dyDescent="0.35">
      <c r="B213" s="103">
        <v>43831</v>
      </c>
      <c r="C213" s="489">
        <v>663.92999999999984</v>
      </c>
      <c r="D213" s="664">
        <v>247.95599999999999</v>
      </c>
      <c r="E213" s="664">
        <v>14.413</v>
      </c>
      <c r="F213" s="664">
        <v>36.951000000000001</v>
      </c>
      <c r="G213" s="664">
        <v>95.968000000000004</v>
      </c>
      <c r="H213" s="664">
        <v>21.245999999999999</v>
      </c>
      <c r="I213" s="664">
        <v>120.53599999999999</v>
      </c>
      <c r="J213" s="664">
        <v>17.068999999999999</v>
      </c>
      <c r="K213" s="664">
        <v>3.2519999999999998</v>
      </c>
      <c r="L213" s="664">
        <v>5.8070000000000004</v>
      </c>
      <c r="M213" s="664">
        <v>4.16</v>
      </c>
      <c r="N213" s="664">
        <v>4.5910000000000002</v>
      </c>
      <c r="O213" s="664">
        <v>91.981000000000023</v>
      </c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</row>
    <row r="214" spans="2:85" s="17" customFormat="1" ht="35.1" hidden="1" customHeight="1" x14ac:dyDescent="0.35">
      <c r="B214" s="104">
        <v>43862</v>
      </c>
      <c r="C214" s="491">
        <v>617.93200000000002</v>
      </c>
      <c r="D214" s="665">
        <v>239.52600000000001</v>
      </c>
      <c r="E214" s="665">
        <v>21.890999999999998</v>
      </c>
      <c r="F214" s="665">
        <v>30.204000000000001</v>
      </c>
      <c r="G214" s="665">
        <v>68.293999999999997</v>
      </c>
      <c r="H214" s="665">
        <v>29.893000000000001</v>
      </c>
      <c r="I214" s="665">
        <v>86.084000000000017</v>
      </c>
      <c r="J214" s="665">
        <v>17.777999999999999</v>
      </c>
      <c r="K214" s="665">
        <v>2.3410000000000002</v>
      </c>
      <c r="L214" s="665">
        <v>7.6959999999999997</v>
      </c>
      <c r="M214" s="665">
        <v>7.8970000000000002</v>
      </c>
      <c r="N214" s="665">
        <v>7.0880000000000001</v>
      </c>
      <c r="O214" s="665">
        <v>99.239999999999981</v>
      </c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</row>
    <row r="215" spans="2:85" s="17" customFormat="1" ht="35.1" hidden="1" customHeight="1" x14ac:dyDescent="0.35">
      <c r="B215" s="103">
        <v>43891</v>
      </c>
      <c r="C215" s="489">
        <v>233.65600000000006</v>
      </c>
      <c r="D215" s="664">
        <v>91.703000000000003</v>
      </c>
      <c r="E215" s="664">
        <v>15.66</v>
      </c>
      <c r="F215" s="664">
        <v>14.035</v>
      </c>
      <c r="G215" s="664">
        <v>24.949000000000002</v>
      </c>
      <c r="H215" s="664">
        <v>10.794</v>
      </c>
      <c r="I215" s="664">
        <v>26.789000000000012</v>
      </c>
      <c r="J215" s="664">
        <v>6.923</v>
      </c>
      <c r="K215" s="664">
        <v>0.872</v>
      </c>
      <c r="L215" s="664">
        <v>3.4009999999999998</v>
      </c>
      <c r="M215" s="664">
        <v>2.5590000000000002</v>
      </c>
      <c r="N215" s="664">
        <v>3.04</v>
      </c>
      <c r="O215" s="664">
        <v>32.931000000000004</v>
      </c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</row>
    <row r="216" spans="2:85" s="17" customFormat="1" ht="35.1" hidden="1" customHeight="1" x14ac:dyDescent="0.35">
      <c r="B216" s="104">
        <v>43922</v>
      </c>
      <c r="C216" s="491">
        <v>0</v>
      </c>
      <c r="D216" s="665">
        <v>0</v>
      </c>
      <c r="E216" s="665">
        <v>0</v>
      </c>
      <c r="F216" s="665">
        <v>0</v>
      </c>
      <c r="G216" s="665">
        <v>0</v>
      </c>
      <c r="H216" s="665">
        <v>0</v>
      </c>
      <c r="I216" s="665">
        <v>0</v>
      </c>
      <c r="J216" s="665">
        <v>0</v>
      </c>
      <c r="K216" s="665">
        <v>0</v>
      </c>
      <c r="L216" s="665">
        <v>0</v>
      </c>
      <c r="M216" s="665">
        <v>0</v>
      </c>
      <c r="N216" s="665">
        <v>0</v>
      </c>
      <c r="O216" s="665">
        <v>0</v>
      </c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</row>
    <row r="217" spans="2:85" s="17" customFormat="1" ht="35.1" hidden="1" customHeight="1" x14ac:dyDescent="0.35">
      <c r="B217" s="103">
        <v>43952</v>
      </c>
      <c r="C217" s="489">
        <v>0</v>
      </c>
      <c r="D217" s="664">
        <v>0</v>
      </c>
      <c r="E217" s="664">
        <v>0</v>
      </c>
      <c r="F217" s="664">
        <v>0</v>
      </c>
      <c r="G217" s="664">
        <v>0</v>
      </c>
      <c r="H217" s="664">
        <v>0</v>
      </c>
      <c r="I217" s="664">
        <v>0</v>
      </c>
      <c r="J217" s="664">
        <v>0</v>
      </c>
      <c r="K217" s="664">
        <v>0</v>
      </c>
      <c r="L217" s="664">
        <v>0</v>
      </c>
      <c r="M217" s="664">
        <v>0</v>
      </c>
      <c r="N217" s="664">
        <v>0</v>
      </c>
      <c r="O217" s="664">
        <v>0</v>
      </c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</row>
    <row r="218" spans="2:85" s="17" customFormat="1" ht="35.1" hidden="1" customHeight="1" x14ac:dyDescent="0.35">
      <c r="B218" s="104">
        <v>43983</v>
      </c>
      <c r="C218" s="491">
        <v>33.767999999999994</v>
      </c>
      <c r="D218" s="665">
        <v>19.971</v>
      </c>
      <c r="E218" s="665">
        <v>3.8519999999999999</v>
      </c>
      <c r="F218" s="665">
        <v>1.7110000000000001</v>
      </c>
      <c r="G218" s="665">
        <v>0.45400000000000001</v>
      </c>
      <c r="H218" s="665">
        <v>0.217</v>
      </c>
      <c r="I218" s="665">
        <v>4.4489999999999998</v>
      </c>
      <c r="J218" s="665">
        <v>0.39100000000000001</v>
      </c>
      <c r="K218" s="665">
        <v>0.13</v>
      </c>
      <c r="L218" s="665">
        <v>7.1999999999999995E-2</v>
      </c>
      <c r="M218" s="665">
        <v>8.9999999999999993E-3</v>
      </c>
      <c r="N218" s="665">
        <v>0.158</v>
      </c>
      <c r="O218" s="665">
        <v>2.354000000000001</v>
      </c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</row>
    <row r="219" spans="2:85" s="17" customFormat="1" ht="35.1" hidden="1" customHeight="1" x14ac:dyDescent="0.35">
      <c r="B219" s="103">
        <v>44013</v>
      </c>
      <c r="C219" s="489">
        <v>29.518000000000001</v>
      </c>
      <c r="D219" s="664">
        <v>21.858000000000001</v>
      </c>
      <c r="E219" s="664">
        <v>0.19900000000000001</v>
      </c>
      <c r="F219" s="664">
        <v>2.028</v>
      </c>
      <c r="G219" s="664">
        <v>0.13100000000000001</v>
      </c>
      <c r="H219" s="664">
        <v>0.26200000000000001</v>
      </c>
      <c r="I219" s="664">
        <v>3.3080000000000003</v>
      </c>
      <c r="J219" s="664">
        <v>0.253</v>
      </c>
      <c r="K219" s="664">
        <v>2.1999999999999999E-2</v>
      </c>
      <c r="L219" s="664">
        <v>6.7000000000000004E-2</v>
      </c>
      <c r="M219" s="664">
        <v>8.9999999999999993E-3</v>
      </c>
      <c r="N219" s="664">
        <v>0.08</v>
      </c>
      <c r="O219" s="664">
        <v>1.3010000000000019</v>
      </c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</row>
    <row r="220" spans="2:85" s="17" customFormat="1" ht="35.1" hidden="1" customHeight="1" x14ac:dyDescent="0.35">
      <c r="B220" s="104">
        <v>44044</v>
      </c>
      <c r="C220" s="491">
        <v>30.274000000000001</v>
      </c>
      <c r="D220" s="665">
        <v>22.928999999999998</v>
      </c>
      <c r="E220" s="665">
        <v>0.19400000000000001</v>
      </c>
      <c r="F220" s="665">
        <v>1.1599999999999999</v>
      </c>
      <c r="G220" s="665">
        <v>0.124</v>
      </c>
      <c r="H220" s="665">
        <v>0.33</v>
      </c>
      <c r="I220" s="665">
        <v>2.6989999999999998</v>
      </c>
      <c r="J220" s="665">
        <v>0.42099999999999999</v>
      </c>
      <c r="K220" s="665">
        <v>3.7999999999999999E-2</v>
      </c>
      <c r="L220" s="665">
        <v>0.108</v>
      </c>
      <c r="M220" s="665">
        <v>8.9999999999999993E-3</v>
      </c>
      <c r="N220" s="665">
        <v>0.106</v>
      </c>
      <c r="O220" s="665">
        <v>2.1560000000000059</v>
      </c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</row>
    <row r="221" spans="2:85" s="17" customFormat="1" ht="35.1" hidden="1" customHeight="1" x14ac:dyDescent="0.35">
      <c r="B221" s="103">
        <v>44075</v>
      </c>
      <c r="C221" s="489">
        <v>45.500000000000007</v>
      </c>
      <c r="D221" s="664">
        <v>31.238</v>
      </c>
      <c r="E221" s="664">
        <v>1.514</v>
      </c>
      <c r="F221" s="664">
        <v>1.966</v>
      </c>
      <c r="G221" s="664">
        <v>0.24099999999999999</v>
      </c>
      <c r="H221" s="664">
        <v>0.96899999999999997</v>
      </c>
      <c r="I221" s="664">
        <v>5.4310000000000009</v>
      </c>
      <c r="J221" s="664">
        <v>0.59899999999999998</v>
      </c>
      <c r="K221" s="664">
        <v>0.251</v>
      </c>
      <c r="L221" s="664">
        <v>0.17</v>
      </c>
      <c r="M221" s="664">
        <v>1.7999999999999999E-2</v>
      </c>
      <c r="N221" s="664">
        <v>0.3</v>
      </c>
      <c r="O221" s="664">
        <v>2.8030000000000044</v>
      </c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</row>
    <row r="222" spans="2:85" s="17" customFormat="1" ht="35.1" hidden="1" customHeight="1" x14ac:dyDescent="0.35">
      <c r="B222" s="104">
        <v>44105</v>
      </c>
      <c r="C222" s="491">
        <v>81.758999999999986</v>
      </c>
      <c r="D222" s="665">
        <v>44.606000000000002</v>
      </c>
      <c r="E222" s="665">
        <v>14.984999999999999</v>
      </c>
      <c r="F222" s="665">
        <v>3.94</v>
      </c>
      <c r="G222" s="665">
        <v>0.432</v>
      </c>
      <c r="H222" s="665">
        <v>3.254</v>
      </c>
      <c r="I222" s="665">
        <v>7.5719999999999992</v>
      </c>
      <c r="J222" s="665">
        <v>1.345</v>
      </c>
      <c r="K222" s="665">
        <v>0.25</v>
      </c>
      <c r="L222" s="665">
        <v>0.36099999999999999</v>
      </c>
      <c r="M222" s="665">
        <v>5.3999999999999999E-2</v>
      </c>
      <c r="N222" s="665">
        <v>0.44700000000000001</v>
      </c>
      <c r="O222" s="665">
        <v>4.5129999999999839</v>
      </c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</row>
    <row r="223" spans="2:85" s="17" customFormat="1" ht="35.1" hidden="1" customHeight="1" x14ac:dyDescent="0.35">
      <c r="B223" s="103">
        <v>44136</v>
      </c>
      <c r="C223" s="489">
        <v>79.821000000000012</v>
      </c>
      <c r="D223" s="664">
        <v>47.557000000000002</v>
      </c>
      <c r="E223" s="664">
        <v>9.0370000000000008</v>
      </c>
      <c r="F223" s="664">
        <v>4.3159999999999998</v>
      </c>
      <c r="G223" s="664">
        <v>0.48099999999999998</v>
      </c>
      <c r="H223" s="664">
        <v>4.3620000000000001</v>
      </c>
      <c r="I223" s="664">
        <v>7.5930000000000035</v>
      </c>
      <c r="J223" s="664">
        <v>1.026</v>
      </c>
      <c r="K223" s="664">
        <v>0.218</v>
      </c>
      <c r="L223" s="664">
        <v>0.30499999999999999</v>
      </c>
      <c r="M223" s="664">
        <v>2.1000000000000001E-2</v>
      </c>
      <c r="N223" s="664">
        <v>0.24199999999999999</v>
      </c>
      <c r="O223" s="664">
        <v>4.6629999999999932</v>
      </c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</row>
    <row r="224" spans="2:85" s="17" customFormat="1" ht="35.1" hidden="1" customHeight="1" x14ac:dyDescent="0.35">
      <c r="B224" s="104">
        <v>44166</v>
      </c>
      <c r="C224" s="491">
        <v>96.72</v>
      </c>
      <c r="D224" s="665">
        <v>56.076999999999998</v>
      </c>
      <c r="E224" s="665">
        <v>8.3059999999999992</v>
      </c>
      <c r="F224" s="665">
        <v>6.6719999999999997</v>
      </c>
      <c r="G224" s="665">
        <v>0.32700000000000001</v>
      </c>
      <c r="H224" s="665">
        <v>5.9640000000000004</v>
      </c>
      <c r="I224" s="665">
        <v>9.5669999999999984</v>
      </c>
      <c r="J224" s="665">
        <v>1.512</v>
      </c>
      <c r="K224" s="665">
        <v>0.31900000000000001</v>
      </c>
      <c r="L224" s="665">
        <v>0.35399999999999998</v>
      </c>
      <c r="M224" s="665">
        <v>4.3999999999999997E-2</v>
      </c>
      <c r="N224" s="665">
        <v>0.35799999999999998</v>
      </c>
      <c r="O224" s="665">
        <v>7.2200000000000131</v>
      </c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</row>
    <row r="225" spans="2:85" s="102" customFormat="1" ht="35.1" hidden="1" customHeight="1" x14ac:dyDescent="0.35">
      <c r="B225" s="101">
        <v>2021</v>
      </c>
      <c r="C225" s="490"/>
      <c r="D225" s="663"/>
      <c r="E225" s="663"/>
      <c r="F225" s="663"/>
      <c r="G225" s="663"/>
      <c r="H225" s="663"/>
      <c r="I225" s="663"/>
      <c r="J225" s="663"/>
      <c r="K225" s="663"/>
      <c r="L225" s="663"/>
      <c r="M225" s="663"/>
      <c r="N225" s="663"/>
      <c r="O225" s="663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</row>
    <row r="226" spans="2:85" s="17" customFormat="1" ht="35.1" hidden="1" customHeight="1" x14ac:dyDescent="0.35">
      <c r="B226" s="103">
        <v>44197</v>
      </c>
      <c r="C226" s="489">
        <v>107.83799999999999</v>
      </c>
      <c r="D226" s="664">
        <v>64.801000000000002</v>
      </c>
      <c r="E226" s="664">
        <v>7.0970000000000004</v>
      </c>
      <c r="F226" s="664">
        <v>5.5010000000000003</v>
      </c>
      <c r="G226" s="664">
        <v>0.437</v>
      </c>
      <c r="H226" s="664">
        <v>5.516</v>
      </c>
      <c r="I226" s="664">
        <v>11.275999999999996</v>
      </c>
      <c r="J226" s="664">
        <v>1.8580000000000001</v>
      </c>
      <c r="K226" s="664">
        <v>0.39</v>
      </c>
      <c r="L226" s="664">
        <v>0.38400000000000001</v>
      </c>
      <c r="M226" s="664">
        <v>6.9000000000000006E-2</v>
      </c>
      <c r="N226" s="664">
        <v>0.55800000000000005</v>
      </c>
      <c r="O226" s="664">
        <v>9.9509999999999792</v>
      </c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</row>
    <row r="227" spans="2:85" s="17" customFormat="1" ht="35.1" hidden="1" customHeight="1" x14ac:dyDescent="0.35">
      <c r="B227" s="104">
        <v>44228</v>
      </c>
      <c r="C227" s="491">
        <v>106.608</v>
      </c>
      <c r="D227" s="665">
        <v>60.255000000000003</v>
      </c>
      <c r="E227" s="665">
        <v>9.9600000000000009</v>
      </c>
      <c r="F227" s="665">
        <v>4.7519999999999998</v>
      </c>
      <c r="G227" s="665">
        <v>0.69099999999999995</v>
      </c>
      <c r="H227" s="665">
        <v>6.7169999999999996</v>
      </c>
      <c r="I227" s="665">
        <v>10.486000000000004</v>
      </c>
      <c r="J227" s="665">
        <v>1.631</v>
      </c>
      <c r="K227" s="665">
        <v>0.44600000000000001</v>
      </c>
      <c r="L227" s="665">
        <v>0.35799999999999998</v>
      </c>
      <c r="M227" s="665">
        <v>8.1000000000000003E-2</v>
      </c>
      <c r="N227" s="665">
        <v>0.52400000000000002</v>
      </c>
      <c r="O227" s="665">
        <v>10.707000000000001</v>
      </c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</row>
    <row r="228" spans="2:85" s="17" customFormat="1" ht="35.1" hidden="1" customHeight="1" x14ac:dyDescent="0.35">
      <c r="B228" s="103">
        <v>44256</v>
      </c>
      <c r="C228" s="489">
        <v>124.789</v>
      </c>
      <c r="D228" s="664">
        <v>65.013999999999996</v>
      </c>
      <c r="E228" s="664">
        <v>14.619</v>
      </c>
      <c r="F228" s="664">
        <v>5.0839999999999996</v>
      </c>
      <c r="G228" s="664">
        <v>1.0860000000000001</v>
      </c>
      <c r="H228" s="664">
        <v>5.8479999999999999</v>
      </c>
      <c r="I228" s="664">
        <v>16.036000000000005</v>
      </c>
      <c r="J228" s="664">
        <v>2.4369999999999998</v>
      </c>
      <c r="K228" s="664">
        <v>0.42399999999999999</v>
      </c>
      <c r="L228" s="664">
        <v>0.44800000000000001</v>
      </c>
      <c r="M228" s="664">
        <v>4.4999999999999998E-2</v>
      </c>
      <c r="N228" s="664">
        <v>0.56100000000000005</v>
      </c>
      <c r="O228" s="664">
        <v>13.187000000000001</v>
      </c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</row>
    <row r="229" spans="2:85" s="17" customFormat="1" ht="35.1" hidden="1" customHeight="1" x14ac:dyDescent="0.35">
      <c r="B229" s="104">
        <v>44287</v>
      </c>
      <c r="C229" s="491">
        <v>113.947</v>
      </c>
      <c r="D229" s="665">
        <v>66.486999999999995</v>
      </c>
      <c r="E229" s="665">
        <v>7.68</v>
      </c>
      <c r="F229" s="665">
        <v>5.0750000000000002</v>
      </c>
      <c r="G229" s="665">
        <v>0.78700000000000003</v>
      </c>
      <c r="H229" s="665">
        <v>5.3390000000000004</v>
      </c>
      <c r="I229" s="665">
        <v>13.310000000000004</v>
      </c>
      <c r="J229" s="665">
        <v>2.3319999999999999</v>
      </c>
      <c r="K229" s="665">
        <v>0.39600000000000002</v>
      </c>
      <c r="L229" s="665">
        <v>0.41099999999999998</v>
      </c>
      <c r="M229" s="665">
        <v>3.7999999999999999E-2</v>
      </c>
      <c r="N229" s="665">
        <v>0.49399999999999999</v>
      </c>
      <c r="O229" s="665">
        <v>11.598000000000004</v>
      </c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</row>
    <row r="230" spans="2:85" s="17" customFormat="1" ht="35.1" hidden="1" customHeight="1" x14ac:dyDescent="0.35">
      <c r="B230" s="103">
        <v>44317</v>
      </c>
      <c r="C230" s="489">
        <v>213.45</v>
      </c>
      <c r="D230" s="664">
        <v>119.434</v>
      </c>
      <c r="E230" s="664">
        <v>15.385</v>
      </c>
      <c r="F230" s="664">
        <v>6.9630000000000001</v>
      </c>
      <c r="G230" s="664">
        <v>17.143999999999998</v>
      </c>
      <c r="H230" s="664">
        <v>7.19</v>
      </c>
      <c r="I230" s="664">
        <v>23.033000000000008</v>
      </c>
      <c r="J230" s="664">
        <v>6.36</v>
      </c>
      <c r="K230" s="664">
        <v>0.64800000000000002</v>
      </c>
      <c r="L230" s="664">
        <v>0.98299999999999998</v>
      </c>
      <c r="M230" s="664">
        <v>0.127</v>
      </c>
      <c r="N230" s="664">
        <v>0.94699999999999995</v>
      </c>
      <c r="O230" s="664">
        <v>15.235999999999962</v>
      </c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</row>
    <row r="231" spans="2:85" s="17" customFormat="1" ht="35.1" hidden="1" customHeight="1" x14ac:dyDescent="0.35">
      <c r="B231" s="104">
        <v>44348</v>
      </c>
      <c r="C231" s="491">
        <v>359.07999999999993</v>
      </c>
      <c r="D231" s="665">
        <v>193.45</v>
      </c>
      <c r="E231" s="665">
        <v>25.35</v>
      </c>
      <c r="F231" s="665">
        <v>14.403</v>
      </c>
      <c r="G231" s="665">
        <v>37.86</v>
      </c>
      <c r="H231" s="665">
        <v>9.3629999999999995</v>
      </c>
      <c r="I231" s="665">
        <v>42.764000000000003</v>
      </c>
      <c r="J231" s="665">
        <v>10.595000000000001</v>
      </c>
      <c r="K231" s="665">
        <v>0.90200000000000002</v>
      </c>
      <c r="L231" s="665">
        <v>1.97</v>
      </c>
      <c r="M231" s="665">
        <v>0.35799999999999998</v>
      </c>
      <c r="N231" s="665">
        <v>1.3440000000000001</v>
      </c>
      <c r="O231" s="665">
        <v>20.720999999999897</v>
      </c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</row>
    <row r="232" spans="2:85" s="17" customFormat="1" ht="35.1" hidden="1" customHeight="1" x14ac:dyDescent="0.35">
      <c r="B232" s="103">
        <v>44378</v>
      </c>
      <c r="C232" s="489">
        <v>535.48699999999985</v>
      </c>
      <c r="D232" s="664">
        <v>295.858</v>
      </c>
      <c r="E232" s="664">
        <v>21.346</v>
      </c>
      <c r="F232" s="664">
        <v>25.841000000000001</v>
      </c>
      <c r="G232" s="664">
        <v>49.682000000000002</v>
      </c>
      <c r="H232" s="664">
        <v>13.035</v>
      </c>
      <c r="I232" s="664">
        <v>73.669000000000011</v>
      </c>
      <c r="J232" s="664">
        <v>12.695</v>
      </c>
      <c r="K232" s="664">
        <v>1.224</v>
      </c>
      <c r="L232" s="664">
        <v>3.6549999999999998</v>
      </c>
      <c r="M232" s="664">
        <v>1.141</v>
      </c>
      <c r="N232" s="664">
        <v>3.4790000000000001</v>
      </c>
      <c r="O232" s="664">
        <v>33.861999999999824</v>
      </c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</row>
    <row r="233" spans="2:85" s="17" customFormat="1" ht="35.1" hidden="1" customHeight="1" x14ac:dyDescent="0.35">
      <c r="B233" s="104">
        <v>44409</v>
      </c>
      <c r="C233" s="491">
        <v>490.36599999999987</v>
      </c>
      <c r="D233" s="665">
        <v>210.43</v>
      </c>
      <c r="E233" s="665">
        <v>51.155000000000001</v>
      </c>
      <c r="F233" s="665">
        <v>32.159999999999997</v>
      </c>
      <c r="G233" s="665">
        <v>48.331000000000003</v>
      </c>
      <c r="H233" s="665">
        <v>13.419</v>
      </c>
      <c r="I233" s="665">
        <v>77.305999999999983</v>
      </c>
      <c r="J233" s="665">
        <v>9.2680000000000007</v>
      </c>
      <c r="K233" s="665">
        <v>1.4850000000000001</v>
      </c>
      <c r="L233" s="665">
        <v>3.569</v>
      </c>
      <c r="M233" s="665">
        <v>1.768</v>
      </c>
      <c r="N233" s="665">
        <v>2.48</v>
      </c>
      <c r="O233" s="665">
        <v>38.994999999999919</v>
      </c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</row>
    <row r="234" spans="2:85" s="17" customFormat="1" ht="35.1" hidden="1" customHeight="1" x14ac:dyDescent="0.35">
      <c r="B234" s="103">
        <v>44440</v>
      </c>
      <c r="C234" s="489">
        <v>459.31999999999994</v>
      </c>
      <c r="D234" s="664">
        <v>158.642</v>
      </c>
      <c r="E234" s="664">
        <v>104.58499999999999</v>
      </c>
      <c r="F234" s="664">
        <v>28.315000000000001</v>
      </c>
      <c r="G234" s="664">
        <v>43.965000000000003</v>
      </c>
      <c r="H234" s="664">
        <v>13.592000000000001</v>
      </c>
      <c r="I234" s="664">
        <v>60.58</v>
      </c>
      <c r="J234" s="664">
        <v>6.6639999999999997</v>
      </c>
      <c r="K234" s="664">
        <v>1.1910000000000001</v>
      </c>
      <c r="L234" s="664">
        <v>2.9809999999999999</v>
      </c>
      <c r="M234" s="664">
        <v>1.5389999999999999</v>
      </c>
      <c r="N234" s="664">
        <v>2.3769999999999998</v>
      </c>
      <c r="O234" s="664">
        <v>34.889000000000067</v>
      </c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</row>
    <row r="235" spans="2:85" s="17" customFormat="1" ht="35.1" hidden="1" customHeight="1" x14ac:dyDescent="0.35">
      <c r="B235" s="104">
        <v>44470</v>
      </c>
      <c r="C235" s="491">
        <v>499.59500000000003</v>
      </c>
      <c r="D235" s="665">
        <v>177.292</v>
      </c>
      <c r="E235" s="665">
        <v>93.015000000000001</v>
      </c>
      <c r="F235" s="665">
        <v>28.556000000000001</v>
      </c>
      <c r="G235" s="665">
        <v>45.654000000000003</v>
      </c>
      <c r="H235" s="665">
        <v>14.773999999999999</v>
      </c>
      <c r="I235" s="665">
        <v>65.433999999999983</v>
      </c>
      <c r="J235" s="665">
        <v>8.1859999999999999</v>
      </c>
      <c r="K235" s="665">
        <v>1.4550000000000001</v>
      </c>
      <c r="L235" s="665">
        <v>4.37</v>
      </c>
      <c r="M235" s="665">
        <v>1.0089999999999999</v>
      </c>
      <c r="N235" s="665">
        <v>5.6689999999999996</v>
      </c>
      <c r="O235" s="665">
        <v>54.181000000000125</v>
      </c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</row>
    <row r="236" spans="2:85" s="17" customFormat="1" ht="35.1" hidden="1" customHeight="1" x14ac:dyDescent="0.35">
      <c r="B236" s="103">
        <v>44501</v>
      </c>
      <c r="C236" s="489">
        <v>439.38400000000001</v>
      </c>
      <c r="D236" s="664">
        <v>152.715</v>
      </c>
      <c r="E236" s="664">
        <v>71.350999999999999</v>
      </c>
      <c r="F236" s="664">
        <v>26.353000000000002</v>
      </c>
      <c r="G236" s="664">
        <v>45.082000000000001</v>
      </c>
      <c r="H236" s="664">
        <v>12.688000000000001</v>
      </c>
      <c r="I236" s="664">
        <v>51.36</v>
      </c>
      <c r="J236" s="664">
        <v>8.7270000000000003</v>
      </c>
      <c r="K236" s="664">
        <v>1.5029999999999999</v>
      </c>
      <c r="L236" s="664">
        <v>3.863</v>
      </c>
      <c r="M236" s="664">
        <v>2.8119999999999998</v>
      </c>
      <c r="N236" s="664">
        <v>4.3</v>
      </c>
      <c r="O236" s="664">
        <v>58.629999999999995</v>
      </c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</row>
    <row r="237" spans="2:85" s="17" customFormat="1" ht="35.1" hidden="1" customHeight="1" x14ac:dyDescent="0.35">
      <c r="B237" s="104">
        <v>44531</v>
      </c>
      <c r="C237" s="491">
        <v>354.11400000000003</v>
      </c>
      <c r="D237" s="665">
        <v>154.221</v>
      </c>
      <c r="E237" s="665">
        <v>14.862</v>
      </c>
      <c r="F237" s="665">
        <v>24.562999999999999</v>
      </c>
      <c r="G237" s="665">
        <v>33.987000000000002</v>
      </c>
      <c r="H237" s="665">
        <v>13.304</v>
      </c>
      <c r="I237" s="665">
        <v>48.995000000000012</v>
      </c>
      <c r="J237" s="665">
        <v>8</v>
      </c>
      <c r="K237" s="665">
        <v>1.0980000000000001</v>
      </c>
      <c r="L237" s="665">
        <v>3.2829999999999999</v>
      </c>
      <c r="M237" s="665">
        <v>0.68200000000000005</v>
      </c>
      <c r="N237" s="665">
        <v>3.077</v>
      </c>
      <c r="O237" s="665">
        <v>48.041999999999973</v>
      </c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</row>
    <row r="238" spans="2:85" s="102" customFormat="1" ht="35.1" hidden="1" customHeight="1" x14ac:dyDescent="0.35">
      <c r="B238" s="101">
        <v>2022</v>
      </c>
      <c r="C238" s="490"/>
      <c r="D238" s="663"/>
      <c r="E238" s="663"/>
      <c r="F238" s="663"/>
      <c r="G238" s="663"/>
      <c r="H238" s="663"/>
      <c r="I238" s="663"/>
      <c r="J238" s="663"/>
      <c r="K238" s="663"/>
      <c r="L238" s="663"/>
      <c r="M238" s="663"/>
      <c r="N238" s="663"/>
      <c r="O238" s="663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</row>
    <row r="239" spans="2:85" s="17" customFormat="1" ht="35.1" hidden="1" customHeight="1" x14ac:dyDescent="0.35">
      <c r="B239" s="103">
        <v>44562</v>
      </c>
      <c r="C239" s="489">
        <v>308.46699999999998</v>
      </c>
      <c r="D239" s="664">
        <v>146.929</v>
      </c>
      <c r="E239" s="664">
        <v>10.813000000000001</v>
      </c>
      <c r="F239" s="664">
        <v>20.481000000000002</v>
      </c>
      <c r="G239" s="664">
        <v>31.077000000000002</v>
      </c>
      <c r="H239" s="664">
        <v>11.965999999999999</v>
      </c>
      <c r="I239" s="664">
        <v>43.375999999999998</v>
      </c>
      <c r="J239" s="664">
        <v>5.9509999999999996</v>
      </c>
      <c r="K239" s="664">
        <v>1.0129999999999999</v>
      </c>
      <c r="L239" s="664">
        <v>2.0470000000000002</v>
      </c>
      <c r="M239" s="664">
        <v>0.90500000000000003</v>
      </c>
      <c r="N239" s="664">
        <v>2.1230000000000002</v>
      </c>
      <c r="O239" s="664">
        <v>31.786000000000001</v>
      </c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</row>
    <row r="240" spans="2:85" s="17" customFormat="1" ht="35.1" hidden="1" customHeight="1" x14ac:dyDescent="0.35">
      <c r="B240" s="104">
        <v>44593</v>
      </c>
      <c r="C240" s="491">
        <v>308.34000000000003</v>
      </c>
      <c r="D240" s="665">
        <v>140.00800000000001</v>
      </c>
      <c r="E240" s="665">
        <v>13.579000000000001</v>
      </c>
      <c r="F240" s="665">
        <v>19.128</v>
      </c>
      <c r="G240" s="665">
        <v>27.376999999999999</v>
      </c>
      <c r="H240" s="665">
        <v>14.519</v>
      </c>
      <c r="I240" s="665">
        <v>42.583000000000006</v>
      </c>
      <c r="J240" s="665">
        <v>6.3959999999999999</v>
      </c>
      <c r="K240" s="665">
        <v>1.1439999999999999</v>
      </c>
      <c r="L240" s="665">
        <v>3.12</v>
      </c>
      <c r="M240" s="665">
        <v>1.31</v>
      </c>
      <c r="N240" s="665">
        <v>2.419</v>
      </c>
      <c r="O240" s="665">
        <v>36.756999999999941</v>
      </c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</row>
    <row r="241" spans="2:85" s="17" customFormat="1" ht="35.1" hidden="1" customHeight="1" x14ac:dyDescent="0.35">
      <c r="B241" s="103">
        <v>44621</v>
      </c>
      <c r="C241" s="489">
        <v>587.38499999999999</v>
      </c>
      <c r="D241" s="664">
        <v>208.934</v>
      </c>
      <c r="E241" s="664">
        <v>23.946000000000002</v>
      </c>
      <c r="F241" s="664">
        <v>33.174999999999997</v>
      </c>
      <c r="G241" s="664">
        <v>110.066</v>
      </c>
      <c r="H241" s="664">
        <v>17.02</v>
      </c>
      <c r="I241" s="664">
        <v>90.307000000000031</v>
      </c>
      <c r="J241" s="664">
        <v>15.143000000000001</v>
      </c>
      <c r="K241" s="664">
        <v>1.944</v>
      </c>
      <c r="L241" s="664">
        <v>6.6779999999999999</v>
      </c>
      <c r="M241" s="664">
        <v>1.41</v>
      </c>
      <c r="N241" s="664">
        <v>6.3840000000000003</v>
      </c>
      <c r="O241" s="664">
        <v>72.377999999999943</v>
      </c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</row>
    <row r="242" spans="2:85" s="17" customFormat="1" ht="35.1" hidden="1" customHeight="1" x14ac:dyDescent="0.35">
      <c r="B242" s="104">
        <v>44652</v>
      </c>
      <c r="C242" s="491">
        <v>443.93900000000002</v>
      </c>
      <c r="D242" s="665">
        <v>193.71</v>
      </c>
      <c r="E242" s="665">
        <v>14.406000000000001</v>
      </c>
      <c r="F242" s="665">
        <v>29.565000000000001</v>
      </c>
      <c r="G242" s="665">
        <v>30.577000000000002</v>
      </c>
      <c r="H242" s="665">
        <v>11.712</v>
      </c>
      <c r="I242" s="665">
        <v>53.928999999999988</v>
      </c>
      <c r="J242" s="665">
        <v>12.637</v>
      </c>
      <c r="K242" s="665">
        <v>1.524</v>
      </c>
      <c r="L242" s="665">
        <v>6.9489999999999998</v>
      </c>
      <c r="M242" s="665">
        <v>0.88</v>
      </c>
      <c r="N242" s="665">
        <v>5.7389999999999999</v>
      </c>
      <c r="O242" s="665">
        <v>82.311000000000035</v>
      </c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</row>
    <row r="243" spans="2:85" s="17" customFormat="1" ht="35.1" hidden="1" customHeight="1" x14ac:dyDescent="0.35">
      <c r="B243" s="103">
        <v>44682</v>
      </c>
      <c r="C243" s="489">
        <v>649.71600000000012</v>
      </c>
      <c r="D243" s="664">
        <v>238.791</v>
      </c>
      <c r="E243" s="664">
        <v>33.847000000000001</v>
      </c>
      <c r="F243" s="664">
        <v>33.040999999999997</v>
      </c>
      <c r="G243" s="664">
        <v>86.111000000000004</v>
      </c>
      <c r="H243" s="664">
        <v>16.713000000000001</v>
      </c>
      <c r="I243" s="664">
        <v>107.32399999999998</v>
      </c>
      <c r="J243" s="664">
        <v>22.041</v>
      </c>
      <c r="K243" s="664">
        <v>2.4169999999999998</v>
      </c>
      <c r="L243" s="664">
        <v>7.4009999999999998</v>
      </c>
      <c r="M243" s="664">
        <v>1.397</v>
      </c>
      <c r="N243" s="664">
        <v>5.7080000000000002</v>
      </c>
      <c r="O243" s="664">
        <v>94.925000000000011</v>
      </c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</row>
    <row r="244" spans="2:85" s="17" customFormat="1" ht="35.1" hidden="1" customHeight="1" x14ac:dyDescent="0.35">
      <c r="B244" s="104">
        <v>44713</v>
      </c>
      <c r="C244" s="491">
        <v>716.12900000000002</v>
      </c>
      <c r="D244" s="665">
        <v>307.38799999999998</v>
      </c>
      <c r="E244" s="665">
        <v>31.757999999999999</v>
      </c>
      <c r="F244" s="665">
        <v>42.024999999999999</v>
      </c>
      <c r="G244" s="665">
        <v>77.787000000000006</v>
      </c>
      <c r="H244" s="665">
        <v>17.692</v>
      </c>
      <c r="I244" s="665">
        <v>118.33999999999996</v>
      </c>
      <c r="J244" s="665">
        <v>27.212</v>
      </c>
      <c r="K244" s="665">
        <v>2.0590000000000002</v>
      </c>
      <c r="L244" s="665">
        <v>4.74</v>
      </c>
      <c r="M244" s="665">
        <v>1.6120000000000001</v>
      </c>
      <c r="N244" s="665">
        <v>4.516</v>
      </c>
      <c r="O244" s="665">
        <v>81.000000000000185</v>
      </c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</row>
    <row r="245" spans="2:85" s="17" customFormat="1" ht="35.1" hidden="1" customHeight="1" x14ac:dyDescent="0.35">
      <c r="B245" s="103">
        <v>44743</v>
      </c>
      <c r="C245" s="489">
        <v>1005.6839999999999</v>
      </c>
      <c r="D245" s="664">
        <v>448.69799999999998</v>
      </c>
      <c r="E245" s="664">
        <v>31.138000000000002</v>
      </c>
      <c r="F245" s="664">
        <v>69.301000000000002</v>
      </c>
      <c r="G245" s="664">
        <v>134.10400000000001</v>
      </c>
      <c r="H245" s="664">
        <v>22.751000000000001</v>
      </c>
      <c r="I245" s="664">
        <v>161.99499999999998</v>
      </c>
      <c r="J245" s="664">
        <v>25.908000000000001</v>
      </c>
      <c r="K245" s="664">
        <v>2.3410000000000002</v>
      </c>
      <c r="L245" s="664">
        <v>5.8890000000000002</v>
      </c>
      <c r="M245" s="664">
        <v>1.498</v>
      </c>
      <c r="N245" s="664">
        <v>5.7830000000000004</v>
      </c>
      <c r="O245" s="664">
        <v>96.277999999999821</v>
      </c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</row>
    <row r="246" spans="2:85" s="17" customFormat="1" ht="35.1" hidden="1" customHeight="1" x14ac:dyDescent="0.35">
      <c r="B246" s="104">
        <v>44774</v>
      </c>
      <c r="C246" s="491">
        <v>895.06099999999992</v>
      </c>
      <c r="D246" s="665">
        <v>333.00799999999998</v>
      </c>
      <c r="E246" s="665">
        <v>35.026000000000003</v>
      </c>
      <c r="F246" s="665">
        <v>66.343999999999994</v>
      </c>
      <c r="G246" s="665">
        <v>148.58600000000001</v>
      </c>
      <c r="H246" s="665">
        <v>21.946000000000002</v>
      </c>
      <c r="I246" s="665">
        <v>151.06399999999996</v>
      </c>
      <c r="J246" s="665">
        <v>18.007999999999999</v>
      </c>
      <c r="K246" s="665">
        <v>2.2450000000000001</v>
      </c>
      <c r="L246" s="665">
        <v>6.4290000000000003</v>
      </c>
      <c r="M246" s="665">
        <v>0.504</v>
      </c>
      <c r="N246" s="665">
        <v>4.8460000000000001</v>
      </c>
      <c r="O246" s="665">
        <v>107.05500000000001</v>
      </c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</row>
    <row r="247" spans="2:85" s="17" customFormat="1" ht="35.1" hidden="1" customHeight="1" x14ac:dyDescent="0.35">
      <c r="B247" s="103">
        <v>44805</v>
      </c>
      <c r="C247" s="489">
        <v>658.74199999999996</v>
      </c>
      <c r="D247" s="664">
        <v>223.65600000000001</v>
      </c>
      <c r="E247" s="664">
        <v>26.978999999999999</v>
      </c>
      <c r="F247" s="664">
        <v>46.966000000000001</v>
      </c>
      <c r="G247" s="664">
        <v>90.441000000000003</v>
      </c>
      <c r="H247" s="664">
        <v>19.494</v>
      </c>
      <c r="I247" s="664">
        <v>103.57400000000003</v>
      </c>
      <c r="J247" s="664">
        <v>19.841999999999999</v>
      </c>
      <c r="K247" s="664">
        <v>1.6080000000000001</v>
      </c>
      <c r="L247" s="664">
        <v>6.9569999999999999</v>
      </c>
      <c r="M247" s="664">
        <v>2.0289999999999999</v>
      </c>
      <c r="N247" s="664">
        <v>6.51</v>
      </c>
      <c r="O247" s="664">
        <v>110.68599999999992</v>
      </c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</row>
    <row r="248" spans="2:85" s="17" customFormat="1" ht="35.1" hidden="1" customHeight="1" x14ac:dyDescent="0.35">
      <c r="B248" s="104">
        <v>44835</v>
      </c>
      <c r="C248" s="491">
        <v>711.66899999999998</v>
      </c>
      <c r="D248" s="665">
        <v>226.91300000000001</v>
      </c>
      <c r="E248" s="665">
        <v>23.687000000000001</v>
      </c>
      <c r="F248" s="665">
        <v>39.270000000000003</v>
      </c>
      <c r="G248" s="665">
        <v>83.484999999999999</v>
      </c>
      <c r="H248" s="665">
        <v>18.879000000000001</v>
      </c>
      <c r="I248" s="665">
        <v>110.10899999999997</v>
      </c>
      <c r="J248" s="665">
        <v>26.49</v>
      </c>
      <c r="K248" s="665">
        <v>2.34</v>
      </c>
      <c r="L248" s="665">
        <v>10.417</v>
      </c>
      <c r="M248" s="665">
        <v>2.4580000000000002</v>
      </c>
      <c r="N248" s="665">
        <v>13.48</v>
      </c>
      <c r="O248" s="665">
        <v>154.14099999999996</v>
      </c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</row>
    <row r="249" spans="2:85" s="17" customFormat="1" ht="35.1" hidden="1" customHeight="1" x14ac:dyDescent="0.35">
      <c r="B249" s="103">
        <v>44866</v>
      </c>
      <c r="C249" s="489">
        <v>646.65099999999995</v>
      </c>
      <c r="D249" s="664">
        <v>203.84200000000001</v>
      </c>
      <c r="E249" s="664">
        <v>20.984000000000002</v>
      </c>
      <c r="F249" s="664">
        <v>36.436</v>
      </c>
      <c r="G249" s="664">
        <v>84.481999999999999</v>
      </c>
      <c r="H249" s="664">
        <v>15.804</v>
      </c>
      <c r="I249" s="664">
        <v>92.674999999999983</v>
      </c>
      <c r="J249" s="664">
        <v>29.087</v>
      </c>
      <c r="K249" s="664">
        <v>3.08</v>
      </c>
      <c r="L249" s="664">
        <v>8.7989999999999995</v>
      </c>
      <c r="M249" s="664">
        <v>3.621</v>
      </c>
      <c r="N249" s="664">
        <v>11.964</v>
      </c>
      <c r="O249" s="664">
        <v>135.87700000000007</v>
      </c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</row>
    <row r="250" spans="2:85" s="17" customFormat="1" ht="35.1" hidden="1" customHeight="1" x14ac:dyDescent="0.35">
      <c r="B250" s="104">
        <v>44896</v>
      </c>
      <c r="C250" s="491">
        <v>630.68299999999999</v>
      </c>
      <c r="D250" s="665">
        <v>222.14699999999999</v>
      </c>
      <c r="E250" s="665">
        <v>24.405999999999999</v>
      </c>
      <c r="F250" s="665">
        <v>36.067999999999998</v>
      </c>
      <c r="G250" s="665">
        <v>64.426000000000002</v>
      </c>
      <c r="H250" s="665">
        <v>17.053000000000001</v>
      </c>
      <c r="I250" s="665">
        <v>93.86099999999999</v>
      </c>
      <c r="J250" s="665">
        <v>21.776</v>
      </c>
      <c r="K250" s="665">
        <v>2.0720000000000001</v>
      </c>
      <c r="L250" s="665">
        <v>7.5620000000000003</v>
      </c>
      <c r="M250" s="665">
        <v>3.0990000000000002</v>
      </c>
      <c r="N250" s="665">
        <v>7.4320000000000004</v>
      </c>
      <c r="O250" s="665">
        <v>130.78100000000001</v>
      </c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</row>
    <row r="251" spans="2:85" s="102" customFormat="1" ht="35.1" hidden="1" customHeight="1" x14ac:dyDescent="0.35">
      <c r="B251" s="101">
        <v>2023</v>
      </c>
      <c r="C251" s="490"/>
      <c r="D251" s="663"/>
      <c r="E251" s="663"/>
      <c r="F251" s="663"/>
      <c r="G251" s="663"/>
      <c r="H251" s="663"/>
      <c r="I251" s="663"/>
      <c r="J251" s="663"/>
      <c r="K251" s="663"/>
      <c r="L251" s="663"/>
      <c r="M251" s="663"/>
      <c r="N251" s="663"/>
      <c r="O251" s="663"/>
    </row>
    <row r="252" spans="2:85" s="17" customFormat="1" ht="35.1" hidden="1" customHeight="1" x14ac:dyDescent="0.35">
      <c r="B252" s="103">
        <v>44927</v>
      </c>
      <c r="C252" s="489">
        <v>697.77700000000004</v>
      </c>
      <c r="D252" s="664">
        <v>274.45499999999998</v>
      </c>
      <c r="E252" s="664">
        <v>21.529</v>
      </c>
      <c r="F252" s="664">
        <v>34.363</v>
      </c>
      <c r="G252" s="664">
        <v>66.090999999999994</v>
      </c>
      <c r="H252" s="664">
        <v>15.63</v>
      </c>
      <c r="I252" s="664">
        <v>136.88999999999999</v>
      </c>
      <c r="J252" s="664">
        <v>18.998000000000001</v>
      </c>
      <c r="K252" s="664">
        <v>3.4020000000000001</v>
      </c>
      <c r="L252" s="664">
        <v>5.5620000000000003</v>
      </c>
      <c r="M252" s="664">
        <v>2.2149999999999999</v>
      </c>
      <c r="N252" s="664">
        <v>6.57</v>
      </c>
      <c r="O252" s="664">
        <v>112.07199999999989</v>
      </c>
    </row>
    <row r="253" spans="2:85" s="17" customFormat="1" ht="35.1" hidden="1" customHeight="1" x14ac:dyDescent="0.35">
      <c r="B253" s="104">
        <v>44958</v>
      </c>
      <c r="C253" s="491">
        <v>664.66300000000001</v>
      </c>
      <c r="D253" s="665">
        <v>245.416</v>
      </c>
      <c r="E253" s="665">
        <v>27.603000000000002</v>
      </c>
      <c r="F253" s="665">
        <v>32.396000000000001</v>
      </c>
      <c r="G253" s="665">
        <v>73.096000000000004</v>
      </c>
      <c r="H253" s="665">
        <v>19.25</v>
      </c>
      <c r="I253" s="665">
        <v>92.276999999999987</v>
      </c>
      <c r="J253" s="665">
        <v>22.265000000000001</v>
      </c>
      <c r="K253" s="665">
        <v>3.0579999999999998</v>
      </c>
      <c r="L253" s="665">
        <v>8.266</v>
      </c>
      <c r="M253" s="665">
        <v>4.665</v>
      </c>
      <c r="N253" s="665">
        <v>8.1959999999999997</v>
      </c>
      <c r="O253" s="665">
        <v>128.17500000000004</v>
      </c>
    </row>
    <row r="254" spans="2:85" s="17" customFormat="1" ht="35.1" hidden="1" customHeight="1" x14ac:dyDescent="0.35">
      <c r="B254" s="103">
        <v>44986</v>
      </c>
      <c r="C254" s="489">
        <v>772.79399999999987</v>
      </c>
      <c r="D254" s="664">
        <v>243.917</v>
      </c>
      <c r="E254" s="664">
        <v>41.795000000000002</v>
      </c>
      <c r="F254" s="664">
        <v>39.686999999999998</v>
      </c>
      <c r="G254" s="664">
        <v>99.816999999999993</v>
      </c>
      <c r="H254" s="664">
        <v>20.22</v>
      </c>
      <c r="I254" s="664">
        <v>99.795000000000002</v>
      </c>
      <c r="J254" s="664">
        <v>32.945999999999998</v>
      </c>
      <c r="K254" s="664">
        <v>3.274</v>
      </c>
      <c r="L254" s="664">
        <v>9.6440000000000001</v>
      </c>
      <c r="M254" s="664">
        <v>5.81</v>
      </c>
      <c r="N254" s="664">
        <v>14.996</v>
      </c>
      <c r="O254" s="664">
        <v>160.89299999999992</v>
      </c>
    </row>
    <row r="255" spans="2:85" s="17" customFormat="1" ht="35.1" hidden="1" customHeight="1" x14ac:dyDescent="0.35">
      <c r="B255" s="104">
        <v>45017</v>
      </c>
      <c r="C255" s="491">
        <v>741.41099999999994</v>
      </c>
      <c r="D255" s="665">
        <v>256.09300000000002</v>
      </c>
      <c r="E255" s="665">
        <v>29.952999999999999</v>
      </c>
      <c r="F255" s="665">
        <v>40.110999999999997</v>
      </c>
      <c r="G255" s="665">
        <v>77.081000000000003</v>
      </c>
      <c r="H255" s="665">
        <v>14.643000000000001</v>
      </c>
      <c r="I255" s="665">
        <v>89.541000000000011</v>
      </c>
      <c r="J255" s="665">
        <v>27.347999999999999</v>
      </c>
      <c r="K255" s="665">
        <v>3.07</v>
      </c>
      <c r="L255" s="665">
        <v>11.428000000000001</v>
      </c>
      <c r="M255" s="665">
        <v>2.4430000000000001</v>
      </c>
      <c r="N255" s="665">
        <v>12.840999999999999</v>
      </c>
      <c r="O255" s="665">
        <v>176.85899999999995</v>
      </c>
    </row>
    <row r="256" spans="2:85" s="17" customFormat="1" ht="35.1" hidden="1" customHeight="1" x14ac:dyDescent="0.35">
      <c r="B256" s="103">
        <v>45047</v>
      </c>
      <c r="C256" s="489">
        <v>748.98099999999999</v>
      </c>
      <c r="D256" s="664">
        <v>224.06200000000001</v>
      </c>
      <c r="E256" s="664">
        <v>51.125999999999998</v>
      </c>
      <c r="F256" s="664">
        <v>40.49</v>
      </c>
      <c r="G256" s="664">
        <v>102.605</v>
      </c>
      <c r="H256" s="664">
        <v>17.722000000000001</v>
      </c>
      <c r="I256" s="664">
        <v>97.715000000000003</v>
      </c>
      <c r="J256" s="664">
        <v>31.423999999999999</v>
      </c>
      <c r="K256" s="664">
        <v>3.0110000000000001</v>
      </c>
      <c r="L256" s="664">
        <v>10.003</v>
      </c>
      <c r="M256" s="664">
        <v>3.1720000000000002</v>
      </c>
      <c r="N256" s="664">
        <v>9.0980000000000008</v>
      </c>
      <c r="O256" s="664">
        <v>158.553</v>
      </c>
    </row>
    <row r="257" spans="2:85" s="17" customFormat="1" ht="35.1" hidden="1" customHeight="1" x14ac:dyDescent="0.35">
      <c r="B257" s="104">
        <v>45078</v>
      </c>
      <c r="C257" s="491">
        <v>961.16700000000003</v>
      </c>
      <c r="D257" s="665">
        <v>417.25900000000001</v>
      </c>
      <c r="E257" s="665">
        <v>39.286999999999999</v>
      </c>
      <c r="F257" s="665">
        <v>63.131</v>
      </c>
      <c r="G257" s="665">
        <v>109.172</v>
      </c>
      <c r="H257" s="665">
        <v>21.103999999999999</v>
      </c>
      <c r="I257" s="665">
        <v>131.99199999999999</v>
      </c>
      <c r="J257" s="665">
        <v>33.701000000000001</v>
      </c>
      <c r="K257" s="665">
        <v>3.9390000000000001</v>
      </c>
      <c r="L257" s="665">
        <v>6.7640000000000002</v>
      </c>
      <c r="M257" s="665">
        <v>1.591</v>
      </c>
      <c r="N257" s="665">
        <v>7.806</v>
      </c>
      <c r="O257" s="665">
        <v>125.42099999999991</v>
      </c>
    </row>
    <row r="258" spans="2:85" s="17" customFormat="1" ht="35.1" hidden="1" customHeight="1" x14ac:dyDescent="0.35">
      <c r="B258" s="103">
        <v>45109</v>
      </c>
      <c r="C258" s="489">
        <v>1103.0170000000003</v>
      </c>
      <c r="D258" s="664">
        <v>452.286</v>
      </c>
      <c r="E258" s="664">
        <v>42.738</v>
      </c>
      <c r="F258" s="664">
        <v>74.037000000000006</v>
      </c>
      <c r="G258" s="664">
        <v>170.678</v>
      </c>
      <c r="H258" s="664">
        <v>25.123999999999999</v>
      </c>
      <c r="I258" s="664">
        <v>165.84399999999997</v>
      </c>
      <c r="J258" s="664">
        <v>27.884</v>
      </c>
      <c r="K258" s="664">
        <v>3.7440000000000002</v>
      </c>
      <c r="L258" s="664">
        <v>7.3789999999999996</v>
      </c>
      <c r="M258" s="664">
        <v>1.6719999999999999</v>
      </c>
      <c r="N258" s="664">
        <v>6.9779999999999998</v>
      </c>
      <c r="O258" s="664">
        <v>124.65300000000016</v>
      </c>
    </row>
    <row r="259" spans="2:85" s="17" customFormat="1" ht="35.1" hidden="1" customHeight="1" x14ac:dyDescent="0.35">
      <c r="B259" s="104">
        <v>45141</v>
      </c>
      <c r="C259" s="491">
        <v>986.34699999999998</v>
      </c>
      <c r="D259" s="665">
        <v>360.32400000000001</v>
      </c>
      <c r="E259" s="665">
        <v>35.302</v>
      </c>
      <c r="F259" s="665">
        <v>78.805000000000007</v>
      </c>
      <c r="G259" s="665">
        <v>151.9</v>
      </c>
      <c r="H259" s="665">
        <v>25.802</v>
      </c>
      <c r="I259" s="665">
        <v>161.67999999999992</v>
      </c>
      <c r="J259" s="665">
        <v>20.236000000000001</v>
      </c>
      <c r="K259" s="665">
        <v>3.3780000000000001</v>
      </c>
      <c r="L259" s="665">
        <v>8.1969999999999992</v>
      </c>
      <c r="M259" s="665">
        <v>0.97099999999999997</v>
      </c>
      <c r="N259" s="665">
        <v>6.5750000000000002</v>
      </c>
      <c r="O259" s="665">
        <v>133.17699999999985</v>
      </c>
    </row>
    <row r="260" spans="2:85" s="17" customFormat="1" ht="35.1" hidden="1" customHeight="1" x14ac:dyDescent="0.35">
      <c r="B260" s="103">
        <v>45192</v>
      </c>
      <c r="C260" s="489">
        <v>760.56899999999996</v>
      </c>
      <c r="D260" s="664">
        <v>249.47300000000001</v>
      </c>
      <c r="E260" s="664">
        <v>23.655999999999999</v>
      </c>
      <c r="F260" s="664">
        <v>60.143999999999998</v>
      </c>
      <c r="G260" s="664">
        <v>94.344999999999999</v>
      </c>
      <c r="H260" s="664">
        <v>22.367999999999999</v>
      </c>
      <c r="I260" s="664">
        <v>114.42499999999998</v>
      </c>
      <c r="J260" s="664">
        <v>22.228000000000002</v>
      </c>
      <c r="K260" s="664">
        <v>3.0270000000000001</v>
      </c>
      <c r="L260" s="664">
        <v>9.6929999999999996</v>
      </c>
      <c r="M260" s="664">
        <v>2.9569999999999999</v>
      </c>
      <c r="N260" s="664">
        <v>8.2870000000000008</v>
      </c>
      <c r="O260" s="664">
        <v>149.96599999999989</v>
      </c>
    </row>
    <row r="261" spans="2:85" s="17" customFormat="1" ht="35.1" hidden="1" customHeight="1" x14ac:dyDescent="0.35">
      <c r="B261" s="104">
        <v>45200</v>
      </c>
      <c r="C261" s="491">
        <v>737.23299999999995</v>
      </c>
      <c r="D261" s="665">
        <v>243.70599999999999</v>
      </c>
      <c r="E261" s="665">
        <v>26.495999999999999</v>
      </c>
      <c r="F261" s="665">
        <v>59.859000000000002</v>
      </c>
      <c r="G261" s="665">
        <v>90.819000000000003</v>
      </c>
      <c r="H261" s="665">
        <v>23.39</v>
      </c>
      <c r="I261" s="665">
        <v>75.414999999999978</v>
      </c>
      <c r="J261" s="665">
        <v>24.545999999999999</v>
      </c>
      <c r="K261" s="665">
        <v>3</v>
      </c>
      <c r="L261" s="665">
        <v>12.413</v>
      </c>
      <c r="M261" s="665">
        <v>2.9369999999999998</v>
      </c>
      <c r="N261" s="665">
        <v>21.597999999999999</v>
      </c>
      <c r="O261" s="665">
        <v>153.054</v>
      </c>
    </row>
    <row r="262" spans="2:85" s="17" customFormat="1" ht="35.1" hidden="1" customHeight="1" x14ac:dyDescent="0.35">
      <c r="B262" s="103">
        <v>45231</v>
      </c>
      <c r="C262" s="489">
        <v>563.17200000000003</v>
      </c>
      <c r="D262" s="664">
        <v>210.476</v>
      </c>
      <c r="E262" s="664">
        <v>21.454000000000001</v>
      </c>
      <c r="F262" s="664">
        <v>60.704000000000001</v>
      </c>
      <c r="G262" s="664">
        <v>103.578</v>
      </c>
      <c r="H262" s="664">
        <v>18.122</v>
      </c>
      <c r="I262" s="664">
        <v>48.339999999999989</v>
      </c>
      <c r="J262" s="664">
        <v>11.161</v>
      </c>
      <c r="K262" s="664">
        <v>2.38</v>
      </c>
      <c r="L262" s="664">
        <v>5.9740000000000002</v>
      </c>
      <c r="M262" s="664">
        <v>2.4630000000000001</v>
      </c>
      <c r="N262" s="664">
        <v>5.01</v>
      </c>
      <c r="O262" s="664">
        <v>73.510000000000034</v>
      </c>
    </row>
    <row r="263" spans="2:85" s="17" customFormat="1" ht="35.1" hidden="1" customHeight="1" x14ac:dyDescent="0.35">
      <c r="B263" s="105">
        <v>45261</v>
      </c>
      <c r="C263" s="488">
        <v>647.06100000000004</v>
      </c>
      <c r="D263" s="666">
        <v>272.83100000000002</v>
      </c>
      <c r="E263" s="666">
        <v>22.262</v>
      </c>
      <c r="F263" s="666">
        <v>25.015999999999998</v>
      </c>
      <c r="G263" s="666">
        <v>91.281000000000006</v>
      </c>
      <c r="H263" s="666">
        <v>20.974</v>
      </c>
      <c r="I263" s="666">
        <v>106.345</v>
      </c>
      <c r="J263" s="666">
        <v>12.824999999999999</v>
      </c>
      <c r="K263" s="666">
        <v>2.4809999999999999</v>
      </c>
      <c r="L263" s="666">
        <v>5.7640000000000002</v>
      </c>
      <c r="M263" s="666">
        <v>1.72</v>
      </c>
      <c r="N263" s="666">
        <v>4.3920000000000003</v>
      </c>
      <c r="O263" s="666">
        <v>81.169999999999845</v>
      </c>
    </row>
    <row r="264" spans="2:85" s="102" customFormat="1" ht="35.1" hidden="1" customHeight="1" x14ac:dyDescent="0.35">
      <c r="B264" s="101">
        <v>2024</v>
      </c>
      <c r="C264" s="490"/>
      <c r="D264" s="663"/>
      <c r="E264" s="663"/>
      <c r="F264" s="663"/>
      <c r="G264" s="663"/>
      <c r="H264" s="663"/>
      <c r="I264" s="663"/>
      <c r="J264" s="663"/>
      <c r="K264" s="663"/>
      <c r="L264" s="663"/>
      <c r="M264" s="663"/>
      <c r="N264" s="663"/>
      <c r="O264" s="663"/>
    </row>
    <row r="265" spans="2:85" s="17" customFormat="1" ht="35.1" hidden="1" customHeight="1" x14ac:dyDescent="0.35">
      <c r="B265" s="103">
        <v>45292</v>
      </c>
      <c r="C265" s="489">
        <v>701.2</v>
      </c>
      <c r="D265" s="664">
        <v>310.06400000000002</v>
      </c>
      <c r="E265" s="664">
        <v>22.42</v>
      </c>
      <c r="F265" s="664">
        <v>57.738</v>
      </c>
      <c r="G265" s="664">
        <v>110.358</v>
      </c>
      <c r="H265" s="664">
        <v>20.890999999999998</v>
      </c>
      <c r="I265" s="664">
        <v>86.172999999999959</v>
      </c>
      <c r="J265" s="664">
        <v>11.119</v>
      </c>
      <c r="K265" s="664">
        <v>2.8109999999999999</v>
      </c>
      <c r="L265" s="664">
        <v>4.4089999999999998</v>
      </c>
      <c r="M265" s="664">
        <v>2.0739999999999998</v>
      </c>
      <c r="N265" s="664">
        <v>3.3119999999999998</v>
      </c>
      <c r="O265" s="664">
        <v>69.831000000000017</v>
      </c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</row>
    <row r="266" spans="2:85" s="17" customFormat="1" ht="35.1" hidden="1" customHeight="1" x14ac:dyDescent="0.35">
      <c r="B266" s="104">
        <v>45323</v>
      </c>
      <c r="C266" s="491">
        <v>755.55300000000011</v>
      </c>
      <c r="D266" s="665">
        <v>308.78699999999998</v>
      </c>
      <c r="E266" s="665">
        <v>30.846</v>
      </c>
      <c r="F266" s="665">
        <v>54.905000000000001</v>
      </c>
      <c r="G266" s="665">
        <v>133.958</v>
      </c>
      <c r="H266" s="665">
        <v>24.315000000000001</v>
      </c>
      <c r="I266" s="665">
        <v>91.788999999999987</v>
      </c>
      <c r="J266" s="665">
        <v>10.510999999999999</v>
      </c>
      <c r="K266" s="665">
        <v>3.036</v>
      </c>
      <c r="L266" s="665">
        <v>6.45</v>
      </c>
      <c r="M266" s="665">
        <v>3.2690000000000001</v>
      </c>
      <c r="N266" s="665">
        <v>3.9089999999999998</v>
      </c>
      <c r="O266" s="665">
        <v>83.778000000000077</v>
      </c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</row>
    <row r="267" spans="2:85" s="17" customFormat="1" ht="35.1" hidden="1" customHeight="1" x14ac:dyDescent="0.35">
      <c r="B267" s="103">
        <v>45352</v>
      </c>
      <c r="C267" s="489">
        <v>651.36899999999991</v>
      </c>
      <c r="D267" s="664">
        <v>293.63299999999998</v>
      </c>
      <c r="E267" s="664">
        <v>27.975999999999999</v>
      </c>
      <c r="F267" s="664">
        <v>50.677999999999997</v>
      </c>
      <c r="G267" s="664">
        <v>84.945999999999998</v>
      </c>
      <c r="H267" s="664">
        <v>19.957999999999998</v>
      </c>
      <c r="I267" s="664">
        <v>69.670000000000016</v>
      </c>
      <c r="J267" s="664">
        <v>10.85</v>
      </c>
      <c r="K267" s="664">
        <v>2.9159999999999999</v>
      </c>
      <c r="L267" s="664">
        <v>6.6970000000000001</v>
      </c>
      <c r="M267" s="664">
        <v>3.5670000000000002</v>
      </c>
      <c r="N267" s="664">
        <v>5.702</v>
      </c>
      <c r="O267" s="664">
        <v>74.775999999999897</v>
      </c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</row>
    <row r="268" spans="2:85" s="17" customFormat="1" ht="35.1" hidden="1" customHeight="1" x14ac:dyDescent="0.35">
      <c r="B268" s="104">
        <v>45383</v>
      </c>
      <c r="C268" s="491">
        <v>739.48</v>
      </c>
      <c r="D268" s="665">
        <v>315.495</v>
      </c>
      <c r="E268" s="665">
        <v>32.600999999999999</v>
      </c>
      <c r="F268" s="665">
        <v>55.360999999999997</v>
      </c>
      <c r="G268" s="665">
        <v>93.456000000000003</v>
      </c>
      <c r="H268" s="665">
        <v>20.611000000000001</v>
      </c>
      <c r="I268" s="665">
        <v>85.759999999999991</v>
      </c>
      <c r="J268" s="665">
        <v>13.24</v>
      </c>
      <c r="K268" s="665">
        <v>4.1950000000000003</v>
      </c>
      <c r="L268" s="665">
        <v>7.1989999999999998</v>
      </c>
      <c r="M268" s="665">
        <v>2.11</v>
      </c>
      <c r="N268" s="665">
        <v>4.8730000000000002</v>
      </c>
      <c r="O268" s="665">
        <v>104.57899999999995</v>
      </c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</row>
    <row r="269" spans="2:85" s="17" customFormat="1" ht="34.5" hidden="1" customHeight="1" x14ac:dyDescent="0.35">
      <c r="B269" s="103">
        <v>45413</v>
      </c>
      <c r="C269" s="489">
        <v>740.32799999999997</v>
      </c>
      <c r="D269" s="664">
        <v>305.673</v>
      </c>
      <c r="E269" s="664">
        <v>37.579000000000001</v>
      </c>
      <c r="F269" s="664">
        <v>51.713999999999999</v>
      </c>
      <c r="G269" s="664">
        <v>120.19199999999999</v>
      </c>
      <c r="H269" s="664">
        <v>20.52</v>
      </c>
      <c r="I269" s="664">
        <v>91.927999999999997</v>
      </c>
      <c r="J269" s="664">
        <v>16.297000000000001</v>
      </c>
      <c r="K269" s="664">
        <v>3.0910000000000002</v>
      </c>
      <c r="L269" s="664">
        <v>6.2770000000000001</v>
      </c>
      <c r="M269" s="664">
        <v>1.5669999999999999</v>
      </c>
      <c r="N269" s="664">
        <v>4.7850000000000001</v>
      </c>
      <c r="O269" s="664">
        <v>80.704999999999927</v>
      </c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</row>
    <row r="270" spans="2:85" s="17" customFormat="1" ht="35.1" hidden="1" customHeight="1" x14ac:dyDescent="0.35">
      <c r="B270" s="104">
        <v>45444</v>
      </c>
      <c r="C270" s="491">
        <v>1062.8360000000002</v>
      </c>
      <c r="D270" s="665">
        <v>539.93200000000002</v>
      </c>
      <c r="E270" s="665">
        <v>41.831000000000003</v>
      </c>
      <c r="F270" s="665">
        <v>90.787999999999997</v>
      </c>
      <c r="G270" s="665">
        <v>126.739</v>
      </c>
      <c r="H270" s="665">
        <v>22.931000000000001</v>
      </c>
      <c r="I270" s="665">
        <v>123.13300000000005</v>
      </c>
      <c r="J270" s="665">
        <v>19.885999999999999</v>
      </c>
      <c r="K270" s="665">
        <v>3.6930000000000001</v>
      </c>
      <c r="L270" s="665">
        <v>4.9749999999999996</v>
      </c>
      <c r="M270" s="665">
        <v>1.3740000000000001</v>
      </c>
      <c r="N270" s="665">
        <v>3.972</v>
      </c>
      <c r="O270" s="665">
        <v>83.581999999999994</v>
      </c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</row>
    <row r="271" spans="2:85" s="17" customFormat="1" ht="35.1" hidden="1" customHeight="1" x14ac:dyDescent="0.35">
      <c r="B271" s="103">
        <v>45475</v>
      </c>
      <c r="C271" s="489">
        <v>1126.0950000000003</v>
      </c>
      <c r="D271" s="664">
        <v>486.26299999999998</v>
      </c>
      <c r="E271" s="664">
        <v>36.622999999999998</v>
      </c>
      <c r="F271" s="664">
        <v>91.006</v>
      </c>
      <c r="G271" s="664">
        <v>204.50299999999999</v>
      </c>
      <c r="H271" s="664">
        <v>27.82</v>
      </c>
      <c r="I271" s="664">
        <v>146.06200000000004</v>
      </c>
      <c r="J271" s="664">
        <v>19.768999999999998</v>
      </c>
      <c r="K271" s="664">
        <v>4.1059999999999999</v>
      </c>
      <c r="L271" s="664">
        <v>6.7930000000000001</v>
      </c>
      <c r="M271" s="664">
        <v>1.831</v>
      </c>
      <c r="N271" s="664">
        <v>7.4829999999999997</v>
      </c>
      <c r="O271" s="664">
        <v>93.836000000000297</v>
      </c>
    </row>
    <row r="272" spans="2:85" s="17" customFormat="1" ht="35.1" hidden="1" customHeight="1" x14ac:dyDescent="0.35">
      <c r="B272" s="104">
        <v>45507</v>
      </c>
      <c r="C272" s="491">
        <v>997.9140000000001</v>
      </c>
      <c r="D272" s="665">
        <v>395.74900000000002</v>
      </c>
      <c r="E272" s="665">
        <v>34.026000000000003</v>
      </c>
      <c r="F272" s="665">
        <v>96.944000000000003</v>
      </c>
      <c r="G272" s="665">
        <v>150.602</v>
      </c>
      <c r="H272" s="665">
        <v>29.056999999999999</v>
      </c>
      <c r="I272" s="665">
        <v>140.38599999999997</v>
      </c>
      <c r="J272" s="665">
        <v>15.295999999999999</v>
      </c>
      <c r="K272" s="665">
        <v>3.464</v>
      </c>
      <c r="L272" s="665">
        <v>7.4240000000000004</v>
      </c>
      <c r="M272" s="665">
        <v>0.98399999999999999</v>
      </c>
      <c r="N272" s="665">
        <v>6.9640000000000004</v>
      </c>
      <c r="O272" s="665">
        <v>117.01799999999992</v>
      </c>
    </row>
    <row r="273" spans="2:85" s="17" customFormat="1" ht="35.1" hidden="1" customHeight="1" x14ac:dyDescent="0.35">
      <c r="B273" s="103">
        <v>45558</v>
      </c>
      <c r="C273" s="489">
        <v>738.94700000000012</v>
      </c>
      <c r="D273" s="664">
        <v>299.93099999999998</v>
      </c>
      <c r="E273" s="664">
        <v>25.196999999999999</v>
      </c>
      <c r="F273" s="664">
        <v>73.135999999999996</v>
      </c>
      <c r="G273" s="664">
        <v>105.351</v>
      </c>
      <c r="H273" s="664">
        <v>24.515999999999998</v>
      </c>
      <c r="I273" s="664">
        <v>96.799000000000007</v>
      </c>
      <c r="J273" s="664">
        <v>13.089</v>
      </c>
      <c r="K273" s="664">
        <v>2.88</v>
      </c>
      <c r="L273" s="664">
        <v>6.0170000000000003</v>
      </c>
      <c r="M273" s="664">
        <v>1.8819999999999999</v>
      </c>
      <c r="N273" s="664">
        <v>5.2450000000000001</v>
      </c>
      <c r="O273" s="664">
        <v>84.904000000000053</v>
      </c>
    </row>
    <row r="274" spans="2:85" s="17" customFormat="1" ht="35.1" hidden="1" customHeight="1" x14ac:dyDescent="0.35">
      <c r="B274" s="104">
        <v>45566</v>
      </c>
      <c r="C274" s="491">
        <v>755.74199999999996</v>
      </c>
      <c r="D274" s="665">
        <v>294.55599999999998</v>
      </c>
      <c r="E274" s="665">
        <v>28.937000000000001</v>
      </c>
      <c r="F274" s="665">
        <v>79.453999999999994</v>
      </c>
      <c r="G274" s="665">
        <v>99.77</v>
      </c>
      <c r="H274" s="665">
        <v>22.869</v>
      </c>
      <c r="I274" s="665">
        <v>97.681000000000012</v>
      </c>
      <c r="J274" s="665">
        <v>13.516999999999999</v>
      </c>
      <c r="K274" s="665">
        <v>2.589</v>
      </c>
      <c r="L274" s="665">
        <v>6.1390000000000002</v>
      </c>
      <c r="M274" s="665">
        <v>2.34</v>
      </c>
      <c r="N274" s="665">
        <v>7.0359999999999996</v>
      </c>
      <c r="O274" s="665">
        <v>100.85399999999981</v>
      </c>
    </row>
    <row r="275" spans="2:85" s="17" customFormat="1" ht="35.1" hidden="1" customHeight="1" x14ac:dyDescent="0.35">
      <c r="B275" s="103">
        <v>45598</v>
      </c>
      <c r="C275" s="489">
        <v>712.02099999999996</v>
      </c>
      <c r="D275" s="664">
        <v>288.49599999999998</v>
      </c>
      <c r="E275" s="664">
        <v>23.85</v>
      </c>
      <c r="F275" s="664">
        <v>68.902000000000001</v>
      </c>
      <c r="G275" s="664">
        <v>115.35299999999999</v>
      </c>
      <c r="H275" s="664">
        <v>21.855</v>
      </c>
      <c r="I275" s="664">
        <v>88.812999999999988</v>
      </c>
      <c r="J275" s="664">
        <v>11.795</v>
      </c>
      <c r="K275" s="664">
        <v>3.085</v>
      </c>
      <c r="L275" s="664">
        <v>4.3109999999999999</v>
      </c>
      <c r="M275" s="664">
        <v>2.7010000000000001</v>
      </c>
      <c r="N275" s="664">
        <v>4.8849999999999998</v>
      </c>
      <c r="O275" s="664">
        <v>77.974999999999909</v>
      </c>
    </row>
    <row r="276" spans="2:85" s="17" customFormat="1" ht="35.1" hidden="1" customHeight="1" x14ac:dyDescent="0.35">
      <c r="B276" s="105">
        <v>45627</v>
      </c>
      <c r="C276" s="488">
        <v>716.19400000000007</v>
      </c>
      <c r="D276" s="666">
        <v>310.08199999999999</v>
      </c>
      <c r="E276" s="666">
        <v>21.875</v>
      </c>
      <c r="F276" s="666">
        <v>42.633000000000003</v>
      </c>
      <c r="G276" s="666">
        <v>97.391000000000005</v>
      </c>
      <c r="H276" s="666">
        <v>21.983000000000001</v>
      </c>
      <c r="I276" s="666">
        <v>96.093999999999966</v>
      </c>
      <c r="J276" s="666">
        <v>13.468</v>
      </c>
      <c r="K276" s="666">
        <v>2.968</v>
      </c>
      <c r="L276" s="666">
        <v>5.1859999999999999</v>
      </c>
      <c r="M276" s="666">
        <v>2.77</v>
      </c>
      <c r="N276" s="666">
        <v>4.718</v>
      </c>
      <c r="O276" s="666">
        <v>97.026000000000181</v>
      </c>
    </row>
    <row r="277" spans="2:85" s="102" customFormat="1" ht="35.1" customHeight="1" x14ac:dyDescent="0.35">
      <c r="B277" s="101">
        <v>2025</v>
      </c>
      <c r="C277" s="490"/>
      <c r="D277" s="663"/>
      <c r="E277" s="663"/>
      <c r="F277" s="663"/>
      <c r="G277" s="663"/>
      <c r="H277" s="663"/>
      <c r="I277" s="663"/>
      <c r="J277" s="663"/>
      <c r="K277" s="663"/>
      <c r="L277" s="663"/>
      <c r="M277" s="663"/>
      <c r="N277" s="663"/>
      <c r="O277" s="663"/>
    </row>
    <row r="278" spans="2:85" s="17" customFormat="1" ht="35.1" hidden="1" customHeight="1" x14ac:dyDescent="0.35">
      <c r="B278" s="103">
        <v>45658</v>
      </c>
      <c r="C278" s="489">
        <v>877.41600000000005</v>
      </c>
      <c r="D278" s="664">
        <v>376.553</v>
      </c>
      <c r="E278" s="664">
        <v>23.259</v>
      </c>
      <c r="F278" s="664">
        <v>75.78</v>
      </c>
      <c r="G278" s="664">
        <v>119.968</v>
      </c>
      <c r="H278" s="664">
        <v>25.513000000000002</v>
      </c>
      <c r="I278" s="664">
        <v>124.47599999999998</v>
      </c>
      <c r="J278" s="664">
        <v>12.983000000000001</v>
      </c>
      <c r="K278" s="664">
        <v>5.1959999999999997</v>
      </c>
      <c r="L278" s="664">
        <v>5.8680000000000003</v>
      </c>
      <c r="M278" s="664">
        <v>2.7749999999999999</v>
      </c>
      <c r="N278" s="664">
        <v>5.0679999999999996</v>
      </c>
      <c r="O278" s="664">
        <v>99.977000000000089</v>
      </c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</row>
    <row r="279" spans="2:85" s="17" customFormat="1" ht="35.1" hidden="1" customHeight="1" x14ac:dyDescent="0.35">
      <c r="B279" s="104">
        <v>45689</v>
      </c>
      <c r="C279" s="491">
        <v>801.34</v>
      </c>
      <c r="D279" s="665">
        <v>322.62200000000001</v>
      </c>
      <c r="E279" s="665">
        <v>28.135999999999999</v>
      </c>
      <c r="F279" s="665">
        <v>83.664000000000001</v>
      </c>
      <c r="G279" s="665">
        <v>126.874</v>
      </c>
      <c r="H279" s="665">
        <v>23.978999999999999</v>
      </c>
      <c r="I279" s="665">
        <v>99.307000000000002</v>
      </c>
      <c r="J279" s="665">
        <v>11.662000000000001</v>
      </c>
      <c r="K279" s="665">
        <v>4.2720000000000002</v>
      </c>
      <c r="L279" s="665">
        <v>7.125</v>
      </c>
      <c r="M279" s="665">
        <v>2.78</v>
      </c>
      <c r="N279" s="665">
        <v>5.2489999999999997</v>
      </c>
      <c r="O279" s="665">
        <v>85.669999999999845</v>
      </c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</row>
    <row r="280" spans="2:85" s="17" customFormat="1" ht="35.1" hidden="1" customHeight="1" x14ac:dyDescent="0.35">
      <c r="B280" s="103">
        <v>45717</v>
      </c>
      <c r="C280" s="489">
        <v>716.90299999999991</v>
      </c>
      <c r="D280" s="664">
        <v>322.779</v>
      </c>
      <c r="E280" s="664">
        <v>27.52</v>
      </c>
      <c r="F280" s="664">
        <v>83.822000000000003</v>
      </c>
      <c r="G280" s="664">
        <v>75.003</v>
      </c>
      <c r="H280" s="664">
        <v>20.170999999999999</v>
      </c>
      <c r="I280" s="664">
        <v>68.790000000000006</v>
      </c>
      <c r="J280" s="664">
        <v>13.01</v>
      </c>
      <c r="K280" s="664">
        <v>5.1440000000000001</v>
      </c>
      <c r="L280" s="664">
        <v>6.6829999999999998</v>
      </c>
      <c r="M280" s="664">
        <v>2.7330000000000001</v>
      </c>
      <c r="N280" s="664">
        <v>6.8070000000000004</v>
      </c>
      <c r="O280" s="664">
        <v>84.441000000000031</v>
      </c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</row>
    <row r="281" spans="2:85" s="17" customFormat="1" ht="35.1" hidden="1" customHeight="1" x14ac:dyDescent="0.35">
      <c r="B281" s="104">
        <v>45748</v>
      </c>
      <c r="C281" s="491">
        <v>915.99099999999999</v>
      </c>
      <c r="D281" s="665">
        <v>304.666</v>
      </c>
      <c r="E281" s="665">
        <v>49.804000000000002</v>
      </c>
      <c r="F281" s="665">
        <v>94.215999999999994</v>
      </c>
      <c r="G281" s="665">
        <v>135.69800000000001</v>
      </c>
      <c r="H281" s="665">
        <v>23.99</v>
      </c>
      <c r="I281" s="665">
        <v>117.01700000000002</v>
      </c>
      <c r="J281" s="665">
        <v>17.154</v>
      </c>
      <c r="K281" s="665">
        <v>6.0430000000000001</v>
      </c>
      <c r="L281" s="665">
        <v>10.712999999999999</v>
      </c>
      <c r="M281" s="665">
        <v>2.5790000000000002</v>
      </c>
      <c r="N281" s="665">
        <v>12.349</v>
      </c>
      <c r="O281" s="665">
        <v>141.762</v>
      </c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</row>
    <row r="282" spans="2:85" s="17" customFormat="1" ht="34.5" hidden="1" customHeight="1" x14ac:dyDescent="0.35">
      <c r="B282" s="103">
        <v>45778</v>
      </c>
      <c r="C282" s="489">
        <v>906.46499999999992</v>
      </c>
      <c r="D282" s="664">
        <v>329.221</v>
      </c>
      <c r="E282" s="664">
        <v>62.113</v>
      </c>
      <c r="F282" s="664">
        <v>90.465000000000003</v>
      </c>
      <c r="G282" s="664">
        <v>142.41300000000001</v>
      </c>
      <c r="H282" s="664">
        <v>23.341000000000001</v>
      </c>
      <c r="I282" s="664">
        <v>92.735999999999962</v>
      </c>
      <c r="J282" s="664">
        <v>18.917000000000002</v>
      </c>
      <c r="K282" s="664">
        <v>5.63</v>
      </c>
      <c r="L282" s="664">
        <v>9.1780000000000008</v>
      </c>
      <c r="M282" s="664">
        <v>1.474</v>
      </c>
      <c r="N282" s="664">
        <v>7.7960000000000003</v>
      </c>
      <c r="O282" s="664">
        <v>123.18099999999987</v>
      </c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</row>
    <row r="283" spans="2:85" s="17" customFormat="1" ht="35.1" hidden="1" customHeight="1" x14ac:dyDescent="0.35">
      <c r="B283" s="104">
        <v>45809</v>
      </c>
      <c r="C283" s="491">
        <v>999.53600000000006</v>
      </c>
      <c r="D283" s="665">
        <v>416.47800000000001</v>
      </c>
      <c r="E283" s="665">
        <v>46.441000000000003</v>
      </c>
      <c r="F283" s="665">
        <v>126.321</v>
      </c>
      <c r="G283" s="665">
        <v>115.72</v>
      </c>
      <c r="H283" s="665">
        <v>23.638000000000002</v>
      </c>
      <c r="I283" s="665">
        <v>95.712000000000046</v>
      </c>
      <c r="J283" s="665">
        <v>24.361000000000001</v>
      </c>
      <c r="K283" s="665">
        <v>5.0549999999999997</v>
      </c>
      <c r="L283" s="665">
        <v>5.6950000000000003</v>
      </c>
      <c r="M283" s="665">
        <v>1.2010000000000001</v>
      </c>
      <c r="N283" s="665">
        <v>7.5279999999999996</v>
      </c>
      <c r="O283" s="665">
        <v>131.3859999999998</v>
      </c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</row>
    <row r="284" spans="2:85" s="17" customFormat="1" ht="35.1" hidden="1" customHeight="1" x14ac:dyDescent="0.35">
      <c r="B284" s="103">
        <v>45840</v>
      </c>
      <c r="C284" s="489">
        <v>1255.8710000000001</v>
      </c>
      <c r="D284" s="664">
        <v>536.07000000000005</v>
      </c>
      <c r="E284" s="664">
        <v>40.209000000000003</v>
      </c>
      <c r="F284" s="664">
        <v>150.24299999999999</v>
      </c>
      <c r="G284" s="664">
        <v>189.262</v>
      </c>
      <c r="H284" s="664">
        <v>28.884</v>
      </c>
      <c r="I284" s="664">
        <v>144.93</v>
      </c>
      <c r="J284" s="664">
        <v>21.571000000000002</v>
      </c>
      <c r="K284" s="664">
        <v>6.2409999999999997</v>
      </c>
      <c r="L284" s="664">
        <v>7.5119999999999996</v>
      </c>
      <c r="M284" s="664">
        <v>1.2290000000000001</v>
      </c>
      <c r="N284" s="664">
        <v>8.5210000000000008</v>
      </c>
      <c r="O284" s="664">
        <v>121.19900000000018</v>
      </c>
    </row>
    <row r="285" spans="2:85" s="17" customFormat="1" ht="35.1" customHeight="1" x14ac:dyDescent="0.35">
      <c r="B285" s="104">
        <v>45872</v>
      </c>
      <c r="C285" s="491">
        <v>1113.9920000000002</v>
      </c>
      <c r="D285" s="665">
        <v>422.322</v>
      </c>
      <c r="E285" s="665">
        <v>34.966000000000001</v>
      </c>
      <c r="F285" s="665">
        <v>150.85900000000001</v>
      </c>
      <c r="G285" s="665">
        <v>164.15299999999999</v>
      </c>
      <c r="H285" s="665">
        <v>30.378</v>
      </c>
      <c r="I285" s="665">
        <v>130.97000000000006</v>
      </c>
      <c r="J285" s="665">
        <v>16.172000000000001</v>
      </c>
      <c r="K285" s="665">
        <v>6.0750000000000002</v>
      </c>
      <c r="L285" s="665">
        <v>9.3059999999999992</v>
      </c>
      <c r="M285" s="665">
        <v>0.76800000000000002</v>
      </c>
      <c r="N285" s="665">
        <v>10.349</v>
      </c>
      <c r="O285" s="665">
        <v>137.67399999999975</v>
      </c>
    </row>
    <row r="286" spans="2:85" s="17" customFormat="1" ht="35.1" customHeight="1" x14ac:dyDescent="0.35">
      <c r="B286" s="103">
        <v>45923</v>
      </c>
      <c r="C286" s="489">
        <v>854.09799999999996</v>
      </c>
      <c r="D286" s="664">
        <v>342.33499999999998</v>
      </c>
      <c r="E286" s="664">
        <v>28.178999999999998</v>
      </c>
      <c r="F286" s="664">
        <v>121.325</v>
      </c>
      <c r="G286" s="664">
        <v>92.897000000000006</v>
      </c>
      <c r="H286" s="664">
        <v>25.143999999999998</v>
      </c>
      <c r="I286" s="664">
        <v>100.91100000000003</v>
      </c>
      <c r="J286" s="664">
        <v>14.233000000000001</v>
      </c>
      <c r="K286" s="664">
        <v>4.2720000000000002</v>
      </c>
      <c r="L286" s="664">
        <v>8.1329999999999991</v>
      </c>
      <c r="M286" s="664">
        <v>1.6890000000000001</v>
      </c>
      <c r="N286" s="664">
        <v>8.6750000000000007</v>
      </c>
      <c r="O286" s="664">
        <v>106.30499999999995</v>
      </c>
    </row>
    <row r="287" spans="2:85" s="17" customFormat="1" ht="35.1" customHeight="1" x14ac:dyDescent="0.35">
      <c r="B287" s="104">
        <v>45931</v>
      </c>
      <c r="C287" s="491">
        <v>902.13999999999987</v>
      </c>
      <c r="D287" s="665">
        <v>349.37799999999999</v>
      </c>
      <c r="E287" s="665">
        <v>30.512</v>
      </c>
      <c r="F287" s="665">
        <v>109.117</v>
      </c>
      <c r="G287" s="665">
        <v>116.32599999999999</v>
      </c>
      <c r="H287" s="665">
        <v>23.992000000000001</v>
      </c>
      <c r="I287" s="665">
        <v>98.197999999999979</v>
      </c>
      <c r="J287" s="665">
        <v>16.931999999999999</v>
      </c>
      <c r="K287" s="665">
        <v>4.343</v>
      </c>
      <c r="L287" s="665">
        <v>10.416</v>
      </c>
      <c r="M287" s="665">
        <v>2.0870000000000002</v>
      </c>
      <c r="N287" s="665">
        <v>9.8510000000000009</v>
      </c>
      <c r="O287" s="665">
        <v>130.988</v>
      </c>
    </row>
    <row r="288" spans="2:85" s="17" customFormat="1" ht="35.1" customHeight="1" x14ac:dyDescent="0.35">
      <c r="B288" s="103">
        <v>45963</v>
      </c>
      <c r="C288" s="489">
        <v>876.78200000000004</v>
      </c>
      <c r="D288" s="664">
        <v>336.77</v>
      </c>
      <c r="E288" s="664">
        <v>23.367000000000001</v>
      </c>
      <c r="F288" s="664">
        <v>110.84399999999999</v>
      </c>
      <c r="G288" s="664">
        <v>130.554</v>
      </c>
      <c r="H288" s="664">
        <v>23.125</v>
      </c>
      <c r="I288" s="664">
        <v>99.026999999999973</v>
      </c>
      <c r="J288" s="664">
        <v>16.154</v>
      </c>
      <c r="K288" s="664">
        <v>5.6459999999999999</v>
      </c>
      <c r="L288" s="664">
        <v>8.3309999999999995</v>
      </c>
      <c r="M288" s="664">
        <v>2.4209999999999998</v>
      </c>
      <c r="N288" s="664">
        <v>8.2089999999999996</v>
      </c>
      <c r="O288" s="664">
        <v>112.33400000000017</v>
      </c>
    </row>
    <row r="289" spans="2:85" s="17" customFormat="1" ht="35.1" customHeight="1" x14ac:dyDescent="0.35">
      <c r="B289" s="104">
        <v>45992</v>
      </c>
      <c r="C289" s="491">
        <v>910.01300000000003</v>
      </c>
      <c r="D289" s="665">
        <v>360.34500000000003</v>
      </c>
      <c r="E289" s="665">
        <v>23.643000000000001</v>
      </c>
      <c r="F289" s="665">
        <v>109.67400000000001</v>
      </c>
      <c r="G289" s="665">
        <v>118.82599999999999</v>
      </c>
      <c r="H289" s="665">
        <v>24.045999999999999</v>
      </c>
      <c r="I289" s="665">
        <v>102.22999999999999</v>
      </c>
      <c r="J289" s="665">
        <v>17.013000000000002</v>
      </c>
      <c r="K289" s="665">
        <v>4.2080000000000002</v>
      </c>
      <c r="L289" s="665">
        <v>8.3219999999999992</v>
      </c>
      <c r="M289" s="665">
        <v>2.2570000000000001</v>
      </c>
      <c r="N289" s="665">
        <v>9.0459999999999994</v>
      </c>
      <c r="O289" s="665">
        <v>130.40299999999991</v>
      </c>
    </row>
    <row r="290" spans="2:85" s="102" customFormat="1" ht="35.1" customHeight="1" x14ac:dyDescent="0.35">
      <c r="B290" s="101">
        <v>2026</v>
      </c>
      <c r="C290" s="490"/>
      <c r="D290" s="663"/>
      <c r="E290" s="663"/>
      <c r="F290" s="663"/>
      <c r="G290" s="663"/>
      <c r="H290" s="663"/>
      <c r="I290" s="663"/>
      <c r="J290" s="663"/>
      <c r="K290" s="663"/>
      <c r="L290" s="663"/>
      <c r="M290" s="663"/>
      <c r="N290" s="663"/>
      <c r="O290" s="663"/>
    </row>
    <row r="291" spans="2:85" s="17" customFormat="1" ht="35.1" customHeight="1" x14ac:dyDescent="0.35">
      <c r="B291" s="103">
        <v>46023</v>
      </c>
      <c r="C291" s="489">
        <v>957.67399999999998</v>
      </c>
      <c r="D291" s="664">
        <v>414.351</v>
      </c>
      <c r="E291" s="664">
        <v>20.802</v>
      </c>
      <c r="F291" s="664">
        <v>104.67</v>
      </c>
      <c r="G291" s="664">
        <v>126.15300000000001</v>
      </c>
      <c r="H291" s="664">
        <v>20.408999999999999</v>
      </c>
      <c r="I291" s="664">
        <v>118.773</v>
      </c>
      <c r="J291" s="664">
        <v>14.503</v>
      </c>
      <c r="K291" s="664">
        <v>8.7189999999999994</v>
      </c>
      <c r="L291" s="664">
        <v>6.2640000000000002</v>
      </c>
      <c r="M291" s="664">
        <v>2.266</v>
      </c>
      <c r="N291" s="664">
        <v>7.0049999999999999</v>
      </c>
      <c r="O291" s="664">
        <v>113.84</v>
      </c>
      <c r="P291" s="452"/>
      <c r="Q291" s="452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</row>
    <row r="292" spans="2:85" s="17" customFormat="1" ht="35.1" customHeight="1" x14ac:dyDescent="0.35">
      <c r="B292" s="104">
        <v>46054</v>
      </c>
      <c r="C292" s="491">
        <v>727.197</v>
      </c>
      <c r="D292" s="665">
        <v>279.88600000000002</v>
      </c>
      <c r="E292" s="665">
        <v>22.184999999999999</v>
      </c>
      <c r="F292" s="665">
        <v>101.605</v>
      </c>
      <c r="G292" s="665">
        <v>97.620999999999995</v>
      </c>
      <c r="H292" s="665">
        <v>22.084</v>
      </c>
      <c r="I292" s="665">
        <v>70.187000000000026</v>
      </c>
      <c r="J292" s="665">
        <v>12.598000000000001</v>
      </c>
      <c r="K292" s="665">
        <v>5.6829999999999998</v>
      </c>
      <c r="L292" s="665">
        <v>6.8410000000000002</v>
      </c>
      <c r="M292" s="665">
        <v>1.96</v>
      </c>
      <c r="N292" s="665">
        <v>6.4749999999999996</v>
      </c>
      <c r="O292" s="665">
        <v>100.072</v>
      </c>
      <c r="P292" s="452"/>
      <c r="Q292" s="45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</row>
    <row r="293" spans="2:85" s="17" customFormat="1" ht="35.1" customHeight="1" x14ac:dyDescent="0.35">
      <c r="B293" s="103">
        <v>46083</v>
      </c>
      <c r="C293" s="489">
        <v>736.61300000000006</v>
      </c>
      <c r="D293" s="664">
        <v>274.53199999999998</v>
      </c>
      <c r="E293" s="664">
        <v>29.332000000000001</v>
      </c>
      <c r="F293" s="664">
        <v>157.673</v>
      </c>
      <c r="G293" s="664">
        <v>94.009</v>
      </c>
      <c r="H293" s="664">
        <v>19.378</v>
      </c>
      <c r="I293" s="664">
        <v>54.391999999999989</v>
      </c>
      <c r="J293" s="664">
        <v>8.1829999999999998</v>
      </c>
      <c r="K293" s="664">
        <v>5.8239999999999998</v>
      </c>
      <c r="L293" s="664">
        <v>3.0569999999999999</v>
      </c>
      <c r="M293" s="664">
        <v>0.51400000000000001</v>
      </c>
      <c r="N293" s="664">
        <v>3.1989999999999998</v>
      </c>
      <c r="O293" s="664">
        <v>86.520000000000095</v>
      </c>
      <c r="P293" s="452"/>
      <c r="Q293" s="452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</row>
    <row r="294" spans="2:85" s="17" customFormat="1" ht="35.1" customHeight="1" x14ac:dyDescent="0.35">
      <c r="B294" s="104">
        <v>46113</v>
      </c>
      <c r="C294" s="491">
        <v>771</v>
      </c>
      <c r="D294" s="665">
        <v>244.4</v>
      </c>
      <c r="E294" s="665">
        <v>42.2</v>
      </c>
      <c r="F294" s="665">
        <v>112.1</v>
      </c>
      <c r="G294" s="665">
        <v>147.4</v>
      </c>
      <c r="H294" s="665">
        <v>27.5</v>
      </c>
      <c r="I294" s="665">
        <v>60.199999999999989</v>
      </c>
      <c r="J294" s="665">
        <v>6.3</v>
      </c>
      <c r="K294" s="665">
        <v>4.5999999999999996</v>
      </c>
      <c r="L294" s="665">
        <v>3.2</v>
      </c>
      <c r="M294" s="665">
        <v>0.6</v>
      </c>
      <c r="N294" s="665">
        <v>2.9</v>
      </c>
      <c r="O294" s="665">
        <v>119.60000000000007</v>
      </c>
      <c r="P294" s="452"/>
      <c r="Q294" s="452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</row>
    <row r="295" spans="2:85" s="17" customFormat="1" ht="34.5" customHeight="1" x14ac:dyDescent="0.35">
      <c r="B295" s="103">
        <v>46143</v>
      </c>
      <c r="C295" s="489">
        <v>932.2</v>
      </c>
      <c r="D295" s="664">
        <v>391</v>
      </c>
      <c r="E295" s="664">
        <v>29.9</v>
      </c>
      <c r="F295" s="664">
        <v>112.2</v>
      </c>
      <c r="G295" s="664">
        <v>146.19999999999999</v>
      </c>
      <c r="H295" s="664">
        <v>35.6</v>
      </c>
      <c r="I295" s="664">
        <v>89.6</v>
      </c>
      <c r="J295" s="664">
        <v>10.9</v>
      </c>
      <c r="K295" s="664">
        <v>5.8</v>
      </c>
      <c r="L295" s="664">
        <v>3.7</v>
      </c>
      <c r="M295" s="664">
        <v>1.7</v>
      </c>
      <c r="N295" s="664">
        <v>3.4</v>
      </c>
      <c r="O295" s="664">
        <v>102.19999999999999</v>
      </c>
      <c r="P295" s="452"/>
      <c r="Q295" s="452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</row>
    <row r="296" spans="2:85" customFormat="1" ht="36.75" customHeight="1" x14ac:dyDescent="0.35">
      <c r="B296" s="104">
        <v>46175</v>
      </c>
      <c r="C296" s="491">
        <v>1033.7</v>
      </c>
      <c r="D296" s="784">
        <v>436.3</v>
      </c>
      <c r="E296" s="784">
        <v>40.799999999999997</v>
      </c>
      <c r="F296" s="784">
        <v>134.4</v>
      </c>
      <c r="G296" s="784">
        <v>142</v>
      </c>
      <c r="H296" s="784">
        <v>42.2</v>
      </c>
      <c r="I296" s="784">
        <v>106.5</v>
      </c>
      <c r="J296" s="784">
        <v>17.100000000000001</v>
      </c>
      <c r="K296" s="784">
        <v>10.7</v>
      </c>
      <c r="L296" s="784">
        <v>4</v>
      </c>
      <c r="M296" s="784">
        <v>1.1000000000000001</v>
      </c>
      <c r="N296" s="784">
        <v>4.0999999999999996</v>
      </c>
      <c r="O296" s="665">
        <v>94.5</v>
      </c>
      <c r="P296" s="452"/>
      <c r="Q296" s="452"/>
    </row>
    <row r="297" spans="2:85" s="17" customFormat="1" ht="35.1" customHeight="1" x14ac:dyDescent="0.35">
      <c r="B297" s="103">
        <v>46205</v>
      </c>
      <c r="C297" s="489">
        <v>1456.7</v>
      </c>
      <c r="D297" s="664">
        <v>579.6</v>
      </c>
      <c r="E297" s="664">
        <v>33.4</v>
      </c>
      <c r="F297" s="664">
        <v>215.4</v>
      </c>
      <c r="G297" s="664">
        <v>226.8</v>
      </c>
      <c r="H297" s="664">
        <v>50.3</v>
      </c>
      <c r="I297" s="664">
        <v>160.84699999999998</v>
      </c>
      <c r="J297" s="664">
        <v>20.100000000000001</v>
      </c>
      <c r="K297" s="664">
        <v>16.7</v>
      </c>
      <c r="L297" s="664">
        <v>6.4</v>
      </c>
      <c r="M297" s="664">
        <v>1.3</v>
      </c>
      <c r="N297" s="664">
        <v>7.8</v>
      </c>
      <c r="O297" s="664">
        <v>138.05300000000005</v>
      </c>
      <c r="P297" s="452"/>
      <c r="Q297" s="452"/>
    </row>
    <row r="298" spans="2:85" s="17" customFormat="1" ht="35.1" customHeight="1" x14ac:dyDescent="0.35">
      <c r="B298" s="105">
        <v>46237</v>
      </c>
      <c r="C298" s="488">
        <v>1334.5</v>
      </c>
      <c r="D298" s="666">
        <v>477.9</v>
      </c>
      <c r="E298" s="666">
        <v>31.5</v>
      </c>
      <c r="F298" s="666">
        <v>220.5</v>
      </c>
      <c r="G298" s="666">
        <v>189.1</v>
      </c>
      <c r="H298" s="666">
        <v>50.9</v>
      </c>
      <c r="I298" s="666">
        <v>155.5</v>
      </c>
      <c r="J298" s="666">
        <v>14.9</v>
      </c>
      <c r="K298" s="666">
        <v>17.3</v>
      </c>
      <c r="L298" s="666">
        <v>6.7</v>
      </c>
      <c r="M298" s="666">
        <v>0.7</v>
      </c>
      <c r="N298" s="666">
        <v>6.9</v>
      </c>
      <c r="O298" s="666">
        <v>162.56200000000001</v>
      </c>
    </row>
    <row r="299" spans="2:85" x14ac:dyDescent="0.25">
      <c r="C299" s="548"/>
      <c r="D299" s="548"/>
      <c r="E299" s="548"/>
      <c r="F299" s="548"/>
      <c r="G299" s="548"/>
      <c r="H299" s="548"/>
      <c r="I299" s="548"/>
      <c r="J299" s="548"/>
      <c r="K299" s="548"/>
      <c r="L299" s="548"/>
      <c r="M299" s="548"/>
      <c r="N299" s="548"/>
      <c r="O299" s="548"/>
    </row>
    <row r="300" spans="2:85" x14ac:dyDescent="0.25">
      <c r="C300" s="548"/>
      <c r="D300" s="548"/>
      <c r="E300" s="548"/>
      <c r="F300" s="548"/>
      <c r="G300" s="548"/>
      <c r="H300" s="548"/>
      <c r="I300" s="548"/>
      <c r="J300" s="548"/>
      <c r="K300" s="548"/>
      <c r="L300" s="548"/>
      <c r="M300" s="548"/>
      <c r="N300" s="548"/>
      <c r="O300" s="548"/>
    </row>
    <row r="301" spans="2:85" x14ac:dyDescent="0.25">
      <c r="C301" s="548"/>
      <c r="D301" s="548"/>
      <c r="E301" s="548"/>
      <c r="F301" s="548"/>
      <c r="G301" s="548"/>
      <c r="H301" s="548"/>
      <c r="I301" s="548"/>
      <c r="J301" s="548"/>
      <c r="K301" s="548"/>
      <c r="L301" s="548"/>
      <c r="M301" s="548"/>
      <c r="N301" s="548"/>
      <c r="O301" s="548"/>
    </row>
    <row r="302" spans="2:85" x14ac:dyDescent="0.25">
      <c r="C302" s="548"/>
      <c r="D302" s="548"/>
      <c r="E302" s="548"/>
      <c r="F302" s="548"/>
      <c r="G302" s="548"/>
      <c r="H302" s="548"/>
      <c r="I302" s="548"/>
      <c r="J302" s="548"/>
      <c r="K302" s="548"/>
      <c r="L302" s="548"/>
      <c r="M302" s="548"/>
      <c r="N302" s="548"/>
      <c r="O302" s="548"/>
    </row>
    <row r="303" spans="2:85" x14ac:dyDescent="0.25">
      <c r="C303" s="548"/>
      <c r="D303" s="548"/>
      <c r="E303" s="548"/>
      <c r="F303" s="548"/>
      <c r="G303" s="548"/>
      <c r="H303" s="548"/>
      <c r="I303" s="548"/>
      <c r="J303" s="548"/>
      <c r="K303" s="548"/>
      <c r="L303" s="548"/>
      <c r="M303" s="548"/>
      <c r="N303" s="548"/>
      <c r="O303" s="548"/>
    </row>
    <row r="304" spans="2:85" x14ac:dyDescent="0.25">
      <c r="C304" s="548"/>
      <c r="D304" s="548"/>
      <c r="E304" s="548"/>
      <c r="F304" s="548"/>
      <c r="G304" s="548"/>
      <c r="H304" s="548"/>
      <c r="I304" s="548"/>
      <c r="J304" s="548"/>
      <c r="K304" s="548"/>
      <c r="L304" s="548"/>
      <c r="M304" s="548"/>
      <c r="N304" s="548"/>
      <c r="O304" s="548"/>
    </row>
    <row r="305" spans="3:15" x14ac:dyDescent="0.25">
      <c r="C305" s="548"/>
      <c r="D305" s="548"/>
      <c r="E305" s="548"/>
      <c r="F305" s="548"/>
      <c r="G305" s="548"/>
      <c r="H305" s="548"/>
      <c r="I305" s="548"/>
      <c r="J305" s="548"/>
      <c r="K305" s="548"/>
      <c r="L305" s="548"/>
      <c r="M305" s="548"/>
      <c r="N305" s="548"/>
      <c r="O305" s="548"/>
    </row>
    <row r="306" spans="3:15" x14ac:dyDescent="0.25">
      <c r="C306" s="548"/>
      <c r="D306" s="548"/>
      <c r="E306" s="548"/>
      <c r="F306" s="548"/>
      <c r="G306" s="548"/>
      <c r="H306" s="548"/>
      <c r="I306" s="548"/>
      <c r="J306" s="548"/>
      <c r="K306" s="548"/>
      <c r="L306" s="548"/>
      <c r="M306" s="548"/>
      <c r="N306" s="548"/>
      <c r="O306" s="548"/>
    </row>
    <row r="307" spans="3:15" x14ac:dyDescent="0.25">
      <c r="C307" s="548"/>
      <c r="D307" s="548"/>
      <c r="E307" s="548"/>
      <c r="F307" s="548"/>
      <c r="G307" s="548"/>
      <c r="H307" s="548"/>
      <c r="I307" s="548"/>
      <c r="J307" s="548"/>
      <c r="K307" s="548"/>
      <c r="L307" s="548"/>
      <c r="M307" s="548"/>
      <c r="N307" s="548"/>
      <c r="O307" s="548"/>
    </row>
    <row r="308" spans="3:15" x14ac:dyDescent="0.25">
      <c r="C308" s="548"/>
      <c r="D308" s="548"/>
      <c r="E308" s="548"/>
      <c r="F308" s="548"/>
      <c r="G308" s="548"/>
      <c r="H308" s="548"/>
      <c r="I308" s="548"/>
      <c r="J308" s="548"/>
      <c r="K308" s="548"/>
      <c r="L308" s="548"/>
      <c r="M308" s="548"/>
      <c r="N308" s="548"/>
      <c r="O308" s="548"/>
    </row>
    <row r="309" spans="3:15" x14ac:dyDescent="0.25">
      <c r="C309" s="548"/>
      <c r="D309" s="548"/>
      <c r="E309" s="548"/>
      <c r="F309" s="548"/>
      <c r="G309" s="548"/>
      <c r="H309" s="548"/>
      <c r="I309" s="548"/>
      <c r="J309" s="548"/>
      <c r="K309" s="548"/>
      <c r="L309" s="548"/>
      <c r="M309" s="548"/>
      <c r="N309" s="548"/>
      <c r="O309" s="548"/>
    </row>
    <row r="310" spans="3:15" x14ac:dyDescent="0.25">
      <c r="C310" s="548"/>
      <c r="D310" s="548"/>
      <c r="E310" s="548"/>
      <c r="F310" s="548"/>
      <c r="G310" s="548"/>
      <c r="H310" s="548"/>
      <c r="I310" s="548"/>
      <c r="J310" s="548"/>
      <c r="K310" s="548"/>
      <c r="L310" s="548"/>
      <c r="M310" s="548"/>
      <c r="N310" s="548"/>
      <c r="O310" s="548"/>
    </row>
    <row r="311" spans="3:15" x14ac:dyDescent="0.25">
      <c r="C311" s="548"/>
      <c r="D311" s="548"/>
      <c r="E311" s="548"/>
      <c r="F311" s="548"/>
      <c r="G311" s="548"/>
      <c r="H311" s="548"/>
      <c r="I311" s="548"/>
      <c r="J311" s="548"/>
      <c r="K311" s="548"/>
      <c r="L311" s="548"/>
      <c r="M311" s="548"/>
      <c r="N311" s="548"/>
      <c r="O311" s="548"/>
    </row>
  </sheetData>
  <mergeCells count="6">
    <mergeCell ref="B2:C2"/>
    <mergeCell ref="N2:O2"/>
    <mergeCell ref="D2:M2"/>
    <mergeCell ref="D3:M3"/>
    <mergeCell ref="D4:M4"/>
    <mergeCell ref="N4:O4"/>
  </mergeCells>
  <printOptions horizontalCentered="1" verticalCentered="1"/>
  <pageMargins left="0.118110236220472" right="0.118110236220472" top="0.15748031496063" bottom="0.15748031496063" header="0.31496062992126" footer="0.31496062992126"/>
  <pageSetup scale="4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5C41-975E-4A6A-AD11-B9F6D6B75875}">
  <sheetPr>
    <pageSetUpPr fitToPage="1"/>
  </sheetPr>
  <dimension ref="B1:CC638"/>
  <sheetViews>
    <sheetView rightToLeft="1" zoomScale="50" zoomScaleNormal="50" workbookViewId="0"/>
  </sheetViews>
  <sheetFormatPr defaultColWidth="9.140625" defaultRowHeight="15" customHeight="1" x14ac:dyDescent="0.25"/>
  <cols>
    <col min="1" max="1" width="10.7109375" style="15" customWidth="1"/>
    <col min="2" max="2" width="21.5703125" style="15" customWidth="1"/>
    <col min="3" max="3" width="32.5703125" style="15" customWidth="1"/>
    <col min="4" max="15" width="24" style="15" customWidth="1"/>
    <col min="16" max="16" width="20.85546875" style="15" bestFit="1" customWidth="1"/>
    <col min="17" max="16384" width="9.140625" style="15"/>
  </cols>
  <sheetData>
    <row r="1" spans="2:81" s="12" customFormat="1" ht="15.75" customHeight="1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81" s="411" customFormat="1" ht="40.15" customHeight="1" x14ac:dyDescent="0.25">
      <c r="B2" s="839" t="s">
        <v>440</v>
      </c>
      <c r="C2" s="839"/>
      <c r="D2" s="841" t="s">
        <v>825</v>
      </c>
      <c r="E2" s="841"/>
      <c r="F2" s="841"/>
      <c r="G2" s="841"/>
      <c r="H2" s="841"/>
      <c r="I2" s="841"/>
      <c r="J2" s="841"/>
      <c r="K2" s="841"/>
      <c r="L2" s="841"/>
      <c r="M2" s="841"/>
      <c r="N2" s="1012" t="s">
        <v>221</v>
      </c>
      <c r="O2" s="1012"/>
    </row>
    <row r="3" spans="2:81" s="411" customFormat="1" ht="40.15" customHeight="1" x14ac:dyDescent="0.25">
      <c r="B3" s="786"/>
      <c r="C3" s="786"/>
      <c r="D3" s="841" t="s">
        <v>620</v>
      </c>
      <c r="E3" s="841"/>
      <c r="F3" s="841"/>
      <c r="G3" s="841"/>
      <c r="H3" s="841"/>
      <c r="I3" s="841"/>
      <c r="J3" s="841"/>
      <c r="K3" s="841"/>
      <c r="L3" s="841"/>
      <c r="M3" s="841"/>
      <c r="N3" s="793"/>
      <c r="O3" s="793"/>
    </row>
    <row r="4" spans="2:81" s="411" customFormat="1" ht="40.15" customHeight="1" x14ac:dyDescent="0.25">
      <c r="B4" s="786"/>
      <c r="C4" s="786"/>
      <c r="D4" s="869" t="s">
        <v>619</v>
      </c>
      <c r="E4" s="869"/>
      <c r="F4" s="869"/>
      <c r="G4" s="869"/>
      <c r="H4" s="869"/>
      <c r="I4" s="869"/>
      <c r="J4" s="869"/>
      <c r="K4" s="869"/>
      <c r="L4" s="869"/>
      <c r="M4" s="869"/>
      <c r="N4" s="1027" t="s">
        <v>618</v>
      </c>
      <c r="O4" s="1027"/>
    </row>
    <row r="5" spans="2:81" s="12" customFormat="1" ht="10.15" customHeight="1" x14ac:dyDescent="0.25">
      <c r="B5" s="788"/>
      <c r="C5" s="1007"/>
      <c r="D5" s="1007"/>
      <c r="E5" s="1007"/>
      <c r="F5" s="1007"/>
      <c r="G5" s="1007"/>
      <c r="H5" s="1007"/>
      <c r="I5" s="1007"/>
      <c r="J5" s="1007"/>
      <c r="K5" s="1007"/>
      <c r="L5" s="1007"/>
      <c r="M5" s="1007"/>
      <c r="N5" s="1007"/>
      <c r="P5" s="522"/>
      <c r="Q5" s="522"/>
      <c r="R5" s="522"/>
      <c r="S5" s="522"/>
      <c r="T5" s="522"/>
      <c r="U5" s="522"/>
      <c r="V5" s="522"/>
      <c r="W5" s="522"/>
      <c r="X5" s="522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2:81" s="12" customFormat="1" ht="59.25" customHeight="1" x14ac:dyDescent="0.35">
      <c r="B6" s="529"/>
      <c r="C6" s="528" t="s">
        <v>93</v>
      </c>
      <c r="D6" s="528" t="s">
        <v>610</v>
      </c>
      <c r="E6" s="528" t="s">
        <v>609</v>
      </c>
      <c r="F6" s="528" t="s">
        <v>608</v>
      </c>
      <c r="G6" s="528" t="s">
        <v>607</v>
      </c>
      <c r="H6" s="528" t="s">
        <v>606</v>
      </c>
      <c r="I6" s="528" t="s">
        <v>605</v>
      </c>
      <c r="J6" s="528" t="s">
        <v>604</v>
      </c>
      <c r="K6" s="528" t="s">
        <v>603</v>
      </c>
      <c r="L6" s="528" t="s">
        <v>602</v>
      </c>
      <c r="M6" s="528" t="s">
        <v>601</v>
      </c>
      <c r="N6" s="528" t="s">
        <v>600</v>
      </c>
      <c r="O6" s="528" t="s">
        <v>599</v>
      </c>
      <c r="P6" s="522"/>
      <c r="Q6" s="522"/>
      <c r="R6" s="522"/>
      <c r="S6" s="522"/>
      <c r="T6" s="522"/>
      <c r="U6" s="522"/>
      <c r="V6" s="522"/>
      <c r="W6" s="522"/>
      <c r="X6" s="522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2:81" s="12" customFormat="1" ht="30.75" customHeight="1" x14ac:dyDescent="0.25">
      <c r="B7" s="527"/>
      <c r="C7" s="526"/>
      <c r="D7" s="526"/>
      <c r="E7" s="526"/>
      <c r="F7" s="526"/>
      <c r="G7" s="526"/>
      <c r="H7" s="526"/>
      <c r="I7" s="526"/>
      <c r="J7" s="526"/>
      <c r="K7" s="526"/>
      <c r="L7" s="526"/>
      <c r="M7" s="526"/>
      <c r="N7" s="526"/>
      <c r="O7" s="526"/>
      <c r="P7" s="522"/>
      <c r="Q7" s="522"/>
      <c r="R7" s="522"/>
      <c r="S7" s="522"/>
      <c r="T7" s="522"/>
      <c r="U7" s="522"/>
      <c r="V7" s="522"/>
      <c r="W7" s="522"/>
      <c r="X7" s="522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2:81" s="12" customFormat="1" ht="59.25" customHeight="1" x14ac:dyDescent="0.25">
      <c r="B8" s="525"/>
      <c r="C8" s="524" t="s">
        <v>91</v>
      </c>
      <c r="D8" s="523" t="s">
        <v>90</v>
      </c>
      <c r="E8" s="523" t="s">
        <v>598</v>
      </c>
      <c r="F8" s="523" t="s">
        <v>597</v>
      </c>
      <c r="G8" s="523" t="s">
        <v>596</v>
      </c>
      <c r="H8" s="523" t="s">
        <v>595</v>
      </c>
      <c r="I8" s="523" t="s">
        <v>594</v>
      </c>
      <c r="J8" s="523" t="s">
        <v>92</v>
      </c>
      <c r="K8" s="523" t="s">
        <v>617</v>
      </c>
      <c r="L8" s="523" t="s">
        <v>616</v>
      </c>
      <c r="M8" s="523" t="s">
        <v>615</v>
      </c>
      <c r="N8" s="523" t="s">
        <v>590</v>
      </c>
      <c r="O8" s="523" t="s">
        <v>589</v>
      </c>
      <c r="P8" s="522"/>
      <c r="Q8" s="522"/>
      <c r="R8" s="522"/>
      <c r="S8" s="522"/>
      <c r="T8" s="522"/>
      <c r="U8" s="522"/>
      <c r="V8" s="522"/>
      <c r="W8" s="522"/>
      <c r="X8" s="522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2:81" s="503" customFormat="1" ht="39.75" customHeight="1" x14ac:dyDescent="0.3">
      <c r="B9" s="520" t="s">
        <v>216</v>
      </c>
      <c r="C9" s="521"/>
      <c r="D9" s="520"/>
      <c r="E9" s="520"/>
      <c r="F9" s="520"/>
      <c r="G9" s="520"/>
      <c r="H9" s="520"/>
      <c r="I9" s="520"/>
      <c r="J9" s="520"/>
      <c r="K9" s="520"/>
      <c r="L9" s="520"/>
      <c r="M9" s="520"/>
      <c r="N9" s="520"/>
      <c r="O9" s="520"/>
      <c r="P9" s="504"/>
      <c r="Q9" s="504"/>
      <c r="R9" s="504"/>
      <c r="S9" s="504"/>
      <c r="T9" s="504"/>
      <c r="U9" s="504"/>
      <c r="V9" s="504"/>
      <c r="W9" s="504"/>
      <c r="X9" s="504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2:81" s="17" customFormat="1" ht="30" hidden="1" customHeight="1" x14ac:dyDescent="0.35">
      <c r="B10" s="100">
        <v>2006</v>
      </c>
      <c r="C10" s="498">
        <v>8991.9000000000015</v>
      </c>
      <c r="D10" s="497">
        <v>2755.2999999999997</v>
      </c>
      <c r="E10" s="497">
        <v>558.19999999999993</v>
      </c>
      <c r="F10" s="497">
        <v>2134.2000000000003</v>
      </c>
      <c r="G10" s="497">
        <v>1194.5999999999999</v>
      </c>
      <c r="H10" s="497">
        <v>531.5</v>
      </c>
      <c r="I10" s="497">
        <v>734.00000000000011</v>
      </c>
      <c r="J10" s="497">
        <v>164.8</v>
      </c>
      <c r="K10" s="497">
        <v>144.60000000000002</v>
      </c>
      <c r="L10" s="497">
        <v>69.7</v>
      </c>
      <c r="M10" s="497">
        <v>38.200000000000003</v>
      </c>
      <c r="N10" s="497">
        <v>36.1</v>
      </c>
      <c r="O10" s="497">
        <v>630.70000000000005</v>
      </c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2:81" s="17" customFormat="1" ht="30" hidden="1" customHeight="1" x14ac:dyDescent="0.35">
      <c r="B11" s="99">
        <v>2007</v>
      </c>
      <c r="C11" s="502">
        <v>8475.3000000000011</v>
      </c>
      <c r="D11" s="501">
        <v>2286.8000000000002</v>
      </c>
      <c r="E11" s="501">
        <v>616.9</v>
      </c>
      <c r="F11" s="501">
        <v>1981.6</v>
      </c>
      <c r="G11" s="501">
        <v>1006.8</v>
      </c>
      <c r="H11" s="501">
        <v>274.59999999999997</v>
      </c>
      <c r="I11" s="501">
        <v>970.00000000000011</v>
      </c>
      <c r="J11" s="501">
        <v>167.50000000000006</v>
      </c>
      <c r="K11" s="501">
        <v>145.5</v>
      </c>
      <c r="L11" s="501">
        <v>93.999999999999986</v>
      </c>
      <c r="M11" s="501">
        <v>42.999999999999993</v>
      </c>
      <c r="N11" s="501">
        <v>46.2</v>
      </c>
      <c r="O11" s="501">
        <v>842.39999999999986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2:81" s="17" customFormat="1" ht="30" hidden="1" customHeight="1" x14ac:dyDescent="0.35">
      <c r="B12" s="100">
        <v>2008</v>
      </c>
      <c r="C12" s="498">
        <v>9231.7999999999993</v>
      </c>
      <c r="D12" s="497">
        <v>2516.8000000000002</v>
      </c>
      <c r="E12" s="497">
        <v>698.9</v>
      </c>
      <c r="F12" s="497">
        <v>2125.6</v>
      </c>
      <c r="G12" s="497">
        <v>1123.4000000000001</v>
      </c>
      <c r="H12" s="497">
        <v>240.8</v>
      </c>
      <c r="I12" s="497">
        <v>989.09999999999991</v>
      </c>
      <c r="J12" s="497">
        <v>181.59999999999997</v>
      </c>
      <c r="K12" s="497">
        <v>146.69999999999999</v>
      </c>
      <c r="L12" s="497">
        <v>88.7</v>
      </c>
      <c r="M12" s="497">
        <v>46.900000000000006</v>
      </c>
      <c r="N12" s="497">
        <v>53.3</v>
      </c>
      <c r="O12" s="497">
        <v>1020.0000000000001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2:81" s="17" customFormat="1" ht="30" hidden="1" customHeight="1" x14ac:dyDescent="0.35">
      <c r="B13" s="99">
        <v>2009</v>
      </c>
      <c r="C13" s="502">
        <v>9278.0000000000018</v>
      </c>
      <c r="D13" s="501">
        <v>2646.7000000000003</v>
      </c>
      <c r="E13" s="501">
        <v>548</v>
      </c>
      <c r="F13" s="501">
        <v>2165.6999999999998</v>
      </c>
      <c r="G13" s="501">
        <v>1193.1000000000001</v>
      </c>
      <c r="H13" s="501">
        <v>283.39999999999998</v>
      </c>
      <c r="I13" s="501">
        <v>1009.8</v>
      </c>
      <c r="J13" s="501">
        <v>175.1</v>
      </c>
      <c r="K13" s="501">
        <v>153.5</v>
      </c>
      <c r="L13" s="501">
        <v>91.4</v>
      </c>
      <c r="M13" s="501">
        <v>44.099999999999994</v>
      </c>
      <c r="N13" s="501">
        <v>56.099999999999994</v>
      </c>
      <c r="O13" s="501">
        <v>911.09999999999991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2:81" s="17" customFormat="1" ht="30" hidden="1" customHeight="1" x14ac:dyDescent="0.35">
      <c r="B14" s="100">
        <v>2010</v>
      </c>
      <c r="C14" s="498">
        <v>11125.999999999998</v>
      </c>
      <c r="D14" s="497">
        <v>3614.8999999999996</v>
      </c>
      <c r="E14" s="497">
        <v>489.69999999999993</v>
      </c>
      <c r="F14" s="497">
        <v>2508.1</v>
      </c>
      <c r="G14" s="497">
        <v>1345.3</v>
      </c>
      <c r="H14" s="497">
        <v>330.20000000000005</v>
      </c>
      <c r="I14" s="497">
        <v>1111.0999999999999</v>
      </c>
      <c r="J14" s="497">
        <v>186.79999999999998</v>
      </c>
      <c r="K14" s="497">
        <v>172.2</v>
      </c>
      <c r="L14" s="497">
        <v>106.39999999999999</v>
      </c>
      <c r="M14" s="497">
        <v>49.8</v>
      </c>
      <c r="N14" s="497">
        <v>71</v>
      </c>
      <c r="O14" s="497">
        <v>1140.5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2:81" s="17" customFormat="1" ht="30" hidden="1" customHeight="1" x14ac:dyDescent="0.35">
      <c r="B15" s="99">
        <v>2011</v>
      </c>
      <c r="C15" s="502">
        <v>8739.2610000000004</v>
      </c>
      <c r="D15" s="501">
        <v>2530.0400000000004</v>
      </c>
      <c r="E15" s="501">
        <v>427.50000000000006</v>
      </c>
      <c r="F15" s="501">
        <v>1951.4279999999999</v>
      </c>
      <c r="G15" s="501">
        <v>1084.2409999999998</v>
      </c>
      <c r="H15" s="501">
        <v>388.83299999999997</v>
      </c>
      <c r="I15" s="501">
        <v>865.29200000000014</v>
      </c>
      <c r="J15" s="501">
        <v>164.41800000000001</v>
      </c>
      <c r="K15" s="501">
        <v>157.66600000000003</v>
      </c>
      <c r="L15" s="501">
        <v>91.64500000000001</v>
      </c>
      <c r="M15" s="501">
        <v>52.276000000000003</v>
      </c>
      <c r="N15" s="501">
        <v>60.272000000000006</v>
      </c>
      <c r="O15" s="501">
        <v>965.64999999999964</v>
      </c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2:81" s="17" customFormat="1" ht="30" hidden="1" customHeight="1" x14ac:dyDescent="0.35">
      <c r="B16" s="100">
        <v>2012</v>
      </c>
      <c r="C16" s="498">
        <v>8065.2000000000007</v>
      </c>
      <c r="D16" s="497">
        <v>2435.8000000000002</v>
      </c>
      <c r="E16" s="497">
        <v>462.1</v>
      </c>
      <c r="F16" s="497">
        <v>1226.9000000000001</v>
      </c>
      <c r="G16" s="497">
        <v>1157.5</v>
      </c>
      <c r="H16" s="497">
        <v>485.10000000000008</v>
      </c>
      <c r="I16" s="497">
        <v>929.69999999999993</v>
      </c>
      <c r="J16" s="497">
        <v>165.70000000000002</v>
      </c>
      <c r="K16" s="497">
        <v>46.900000000000006</v>
      </c>
      <c r="L16" s="497">
        <v>90.2</v>
      </c>
      <c r="M16" s="497">
        <v>54.5</v>
      </c>
      <c r="N16" s="497">
        <v>60.5</v>
      </c>
      <c r="O16" s="497">
        <v>950.30000000000064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2:81" s="17" customFormat="1" ht="30" hidden="1" customHeight="1" x14ac:dyDescent="0.35">
      <c r="B17" s="99">
        <v>2013</v>
      </c>
      <c r="C17" s="502">
        <v>6978.7999999999993</v>
      </c>
      <c r="D17" s="501">
        <v>2332.4</v>
      </c>
      <c r="E17" s="501">
        <v>353.2</v>
      </c>
      <c r="F17" s="501">
        <v>585.19999999999993</v>
      </c>
      <c r="G17" s="501">
        <v>1092.6000000000001</v>
      </c>
      <c r="H17" s="501">
        <v>426.60000000000008</v>
      </c>
      <c r="I17" s="501">
        <v>925.4</v>
      </c>
      <c r="J17" s="501">
        <v>157.1</v>
      </c>
      <c r="K17" s="501">
        <v>20.400000000000002</v>
      </c>
      <c r="L17" s="501">
        <v>84.2</v>
      </c>
      <c r="M17" s="501">
        <v>51.5</v>
      </c>
      <c r="N17" s="501">
        <v>67.59999999999998</v>
      </c>
      <c r="O17" s="501">
        <v>882.59999999999945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2:81" s="17" customFormat="1" ht="30" hidden="1" customHeight="1" x14ac:dyDescent="0.35">
      <c r="B18" s="100">
        <v>2014</v>
      </c>
      <c r="C18" s="498">
        <v>6940.7000000000007</v>
      </c>
      <c r="D18" s="497">
        <v>2490.3000000000002</v>
      </c>
      <c r="E18" s="497">
        <v>340.5</v>
      </c>
      <c r="F18" s="497">
        <v>449.69999999999993</v>
      </c>
      <c r="G18" s="497">
        <v>1070.1000000000001</v>
      </c>
      <c r="H18" s="497">
        <v>309.2</v>
      </c>
      <c r="I18" s="497">
        <v>1044.7</v>
      </c>
      <c r="J18" s="497">
        <v>167.99999999999997</v>
      </c>
      <c r="K18" s="497">
        <v>20.299999999999997</v>
      </c>
      <c r="L18" s="497">
        <v>76.800000000000011</v>
      </c>
      <c r="M18" s="497">
        <v>44.1</v>
      </c>
      <c r="N18" s="497">
        <v>57.500000000000007</v>
      </c>
      <c r="O18" s="497">
        <v>869.5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2:81" s="17" customFormat="1" ht="30" hidden="1" customHeight="1" x14ac:dyDescent="0.35">
      <c r="B19" s="99">
        <v>2015</v>
      </c>
      <c r="C19" s="502">
        <v>6429.1</v>
      </c>
      <c r="D19" s="501">
        <v>2580.8000000000002</v>
      </c>
      <c r="E19" s="501">
        <v>356.3</v>
      </c>
      <c r="F19" s="501">
        <v>217</v>
      </c>
      <c r="G19" s="501">
        <v>894.6</v>
      </c>
      <c r="H19" s="501">
        <v>227.7</v>
      </c>
      <c r="I19" s="501">
        <v>1100.7</v>
      </c>
      <c r="J19" s="501">
        <v>168.8</v>
      </c>
      <c r="K19" s="501">
        <v>18.600000000000001</v>
      </c>
      <c r="L19" s="501">
        <v>63.6</v>
      </c>
      <c r="M19" s="501">
        <v>32.200000000000003</v>
      </c>
      <c r="N19" s="501">
        <v>49</v>
      </c>
      <c r="O19" s="501">
        <v>719.7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2:81" s="17" customFormat="1" ht="30" hidden="1" customHeight="1" x14ac:dyDescent="0.35">
      <c r="B20" s="100">
        <v>2016</v>
      </c>
      <c r="C20" s="498">
        <v>6459.2000000000007</v>
      </c>
      <c r="D20" s="497">
        <v>2751.6869999999999</v>
      </c>
      <c r="E20" s="497">
        <v>340.56100000000004</v>
      </c>
      <c r="F20" s="497">
        <v>157.364</v>
      </c>
      <c r="G20" s="497">
        <v>766.43500000000006</v>
      </c>
      <c r="H20" s="497">
        <v>209.41400000000002</v>
      </c>
      <c r="I20" s="497">
        <v>1109.9259999999999</v>
      </c>
      <c r="J20" s="497">
        <v>173.31799999999998</v>
      </c>
      <c r="K20" s="497">
        <v>23.303999999999998</v>
      </c>
      <c r="L20" s="497">
        <v>67.578999999999994</v>
      </c>
      <c r="M20" s="497">
        <v>34.178999999999995</v>
      </c>
      <c r="N20" s="497">
        <v>58.566000000000003</v>
      </c>
      <c r="O20" s="497">
        <v>766.86700000000008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2:81" s="17" customFormat="1" ht="30" hidden="1" customHeight="1" x14ac:dyDescent="0.35">
      <c r="B21" s="99">
        <v>2017</v>
      </c>
      <c r="C21" s="502">
        <v>6929.4</v>
      </c>
      <c r="D21" s="501">
        <v>2902.1329999999998</v>
      </c>
      <c r="E21" s="501">
        <v>324.52999999999992</v>
      </c>
      <c r="F21" s="501">
        <v>143.67500000000001</v>
      </c>
      <c r="G21" s="501">
        <v>835.28200000000004</v>
      </c>
      <c r="H21" s="501">
        <v>209.47300000000001</v>
      </c>
      <c r="I21" s="501">
        <v>1184.6899999999998</v>
      </c>
      <c r="J21" s="501">
        <v>191.07</v>
      </c>
      <c r="K21" s="501">
        <v>22.759</v>
      </c>
      <c r="L21" s="501">
        <v>71.946000000000012</v>
      </c>
      <c r="M21" s="501">
        <v>49.499000000000002</v>
      </c>
      <c r="N21" s="501">
        <v>58.923999999999999</v>
      </c>
      <c r="O21" s="501">
        <v>935.42400000000009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2:81" s="17" customFormat="1" ht="35.1" hidden="1" customHeight="1" x14ac:dyDescent="0.35">
      <c r="B22" s="100">
        <v>2018</v>
      </c>
      <c r="C22" s="498">
        <v>7441.0950000000003</v>
      </c>
      <c r="D22" s="497">
        <v>2926.2730000000001</v>
      </c>
      <c r="E22" s="497">
        <v>301.78800000000001</v>
      </c>
      <c r="F22" s="497">
        <v>190.93200000000002</v>
      </c>
      <c r="G22" s="497">
        <v>921.64300000000003</v>
      </c>
      <c r="H22" s="497">
        <v>246.47599999999997</v>
      </c>
      <c r="I22" s="497">
        <v>1245.502</v>
      </c>
      <c r="J22" s="497">
        <v>224.72199999999998</v>
      </c>
      <c r="K22" s="497">
        <v>24.978999999999996</v>
      </c>
      <c r="L22" s="497">
        <v>84.900999999999996</v>
      </c>
      <c r="M22" s="497">
        <v>45.857999999999997</v>
      </c>
      <c r="N22" s="497">
        <v>86.15300000000002</v>
      </c>
      <c r="O22" s="497">
        <v>1141.8680000000002</v>
      </c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2:81" s="17" customFormat="1" ht="35.1" hidden="1" customHeight="1" x14ac:dyDescent="0.35">
      <c r="B23" s="99">
        <v>2019</v>
      </c>
      <c r="C23" s="496">
        <v>8523.2989999999991</v>
      </c>
      <c r="D23" s="282">
        <v>3300.7019999999998</v>
      </c>
      <c r="E23" s="282">
        <v>294.12399999999997</v>
      </c>
      <c r="F23" s="282">
        <v>476.50200000000001</v>
      </c>
      <c r="G23" s="282">
        <v>907.84999999999991</v>
      </c>
      <c r="H23" s="282">
        <v>290.16400000000004</v>
      </c>
      <c r="I23" s="282">
        <v>1302.2929999999999</v>
      </c>
      <c r="J23" s="282">
        <v>261.46700000000004</v>
      </c>
      <c r="K23" s="282">
        <v>26.568000000000001</v>
      </c>
      <c r="L23" s="282">
        <v>98.027000000000015</v>
      </c>
      <c r="M23" s="282">
        <v>47.611999999999995</v>
      </c>
      <c r="N23" s="282">
        <v>104.49699999999999</v>
      </c>
      <c r="O23" s="282">
        <v>1413.4930000000002</v>
      </c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2:81" s="17" customFormat="1" ht="35.1" hidden="1" customHeight="1" x14ac:dyDescent="0.35">
      <c r="B24" s="100">
        <v>2020</v>
      </c>
      <c r="C24" s="495">
        <v>1994.0520000000001</v>
      </c>
      <c r="D24" s="604">
        <v>823.48300000000006</v>
      </c>
      <c r="E24" s="604">
        <v>97.131999999999991</v>
      </c>
      <c r="F24" s="604">
        <v>109.672</v>
      </c>
      <c r="G24" s="604">
        <v>198.904</v>
      </c>
      <c r="H24" s="604">
        <v>81.884999999999977</v>
      </c>
      <c r="I24" s="604">
        <v>285.39700000000005</v>
      </c>
      <c r="J24" s="604">
        <v>47.928999999999995</v>
      </c>
      <c r="K24" s="604">
        <v>7.5990000000000011</v>
      </c>
      <c r="L24" s="604">
        <v>19.006000000000004</v>
      </c>
      <c r="M24" s="604">
        <v>15.823</v>
      </c>
      <c r="N24" s="604">
        <v>17.77</v>
      </c>
      <c r="O24" s="604">
        <v>289.45200000000006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2:81" s="17" customFormat="1" ht="35.1" customHeight="1" x14ac:dyDescent="0.35">
      <c r="B25" s="99">
        <v>2021</v>
      </c>
      <c r="C25" s="496">
        <v>3785.3720000000003</v>
      </c>
      <c r="D25" s="605">
        <v>1757.25</v>
      </c>
      <c r="E25" s="605">
        <v>414.04599999999999</v>
      </c>
      <c r="F25" s="605">
        <v>214.51499999999999</v>
      </c>
      <c r="G25" s="605">
        <v>320.24700000000001</v>
      </c>
      <c r="H25" s="605">
        <v>122.82</v>
      </c>
      <c r="I25" s="605">
        <v>484.06700000000001</v>
      </c>
      <c r="J25" s="605">
        <v>72.175000000000011</v>
      </c>
      <c r="K25" s="605">
        <v>10.678000000000001</v>
      </c>
      <c r="L25" s="605">
        <v>25.716999999999999</v>
      </c>
      <c r="M25" s="605">
        <v>9.3209999999999997</v>
      </c>
      <c r="N25" s="605">
        <v>24.743000000000002</v>
      </c>
      <c r="O25" s="605">
        <v>329.79300000000001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2:81" s="17" customFormat="1" ht="35.1" customHeight="1" x14ac:dyDescent="0.35">
      <c r="B26" s="100">
        <v>2022</v>
      </c>
      <c r="C26" s="495">
        <v>7564.5750000000007</v>
      </c>
      <c r="D26" s="604">
        <v>2945.2940000000003</v>
      </c>
      <c r="E26" s="604">
        <v>287.84999999999997</v>
      </c>
      <c r="F26" s="604">
        <v>470.649</v>
      </c>
      <c r="G26" s="604">
        <v>969.33300000000008</v>
      </c>
      <c r="H26" s="604">
        <v>208.01900000000001</v>
      </c>
      <c r="I26" s="604">
        <v>1162.9879999999998</v>
      </c>
      <c r="J26" s="604">
        <v>226.35999999999999</v>
      </c>
      <c r="K26" s="604">
        <v>23.090000000000003</v>
      </c>
      <c r="L26" s="604">
        <v>76.578000000000003</v>
      </c>
      <c r="M26" s="604">
        <v>20.350999999999999</v>
      </c>
      <c r="N26" s="604">
        <v>76.295000000000002</v>
      </c>
      <c r="O26" s="604">
        <v>1097.768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2:81" s="17" customFormat="1" ht="35.1" customHeight="1" x14ac:dyDescent="0.35">
      <c r="B27" s="99">
        <v>2023</v>
      </c>
      <c r="C27" s="496">
        <f t="shared" ref="C27:O27" si="0">C252+C253+C254+C255+C256+C257+C258+C259+C260+C261+C262+C263</f>
        <v>9408.5800000000017</v>
      </c>
      <c r="D27" s="667">
        <f t="shared" si="0"/>
        <v>3463.2540000000004</v>
      </c>
      <c r="E27" s="667">
        <f t="shared" si="0"/>
        <v>386.57000000000005</v>
      </c>
      <c r="F27" s="667">
        <f t="shared" si="0"/>
        <v>641.63300000000004</v>
      </c>
      <c r="G27" s="667">
        <f t="shared" si="0"/>
        <v>1232.9010000000001</v>
      </c>
      <c r="H27" s="667">
        <f t="shared" si="0"/>
        <v>245.11799999999999</v>
      </c>
      <c r="I27" s="667">
        <f t="shared" si="0"/>
        <v>1278.2270000000001</v>
      </c>
      <c r="J27" s="667">
        <f t="shared" si="0"/>
        <v>290.57099999999997</v>
      </c>
      <c r="K27" s="667">
        <f t="shared" si="0"/>
        <v>36.99</v>
      </c>
      <c r="L27" s="667">
        <f t="shared" si="0"/>
        <v>101.27600000000001</v>
      </c>
      <c r="M27" s="667">
        <f t="shared" si="0"/>
        <v>32.634</v>
      </c>
      <c r="N27" s="667">
        <f t="shared" si="0"/>
        <v>112.51899999999999</v>
      </c>
      <c r="O27" s="667">
        <f t="shared" si="0"/>
        <v>1586.8869999999999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2:81" s="17" customFormat="1" ht="35.1" customHeight="1" x14ac:dyDescent="0.35">
      <c r="B28" s="100">
        <v>2024</v>
      </c>
      <c r="C28" s="495">
        <f t="shared" ref="C28:O28" si="1">C265+C266+C267+C268+C269+C270+C271+C272+C273+C274+C275+C276</f>
        <v>9728.1150000000016</v>
      </c>
      <c r="D28" s="668">
        <f t="shared" si="1"/>
        <v>4180.6080000000002</v>
      </c>
      <c r="E28" s="668">
        <f t="shared" si="1"/>
        <v>365.77300000000002</v>
      </c>
      <c r="F28" s="668">
        <f t="shared" si="1"/>
        <v>825.19399999999996</v>
      </c>
      <c r="G28" s="668">
        <f t="shared" si="1"/>
        <v>1439.251</v>
      </c>
      <c r="H28" s="668">
        <f t="shared" si="1"/>
        <v>279.03700000000003</v>
      </c>
      <c r="I28" s="668">
        <f t="shared" si="1"/>
        <v>1208.6609999999998</v>
      </c>
      <c r="J28" s="668">
        <f t="shared" si="1"/>
        <v>170.75299999999999</v>
      </c>
      <c r="K28" s="668">
        <f t="shared" si="1"/>
        <v>38.683</v>
      </c>
      <c r="L28" s="668">
        <f t="shared" si="1"/>
        <v>72.756</v>
      </c>
      <c r="M28" s="668">
        <f t="shared" si="1"/>
        <v>26.326000000000001</v>
      </c>
      <c r="N28" s="668">
        <f t="shared" si="1"/>
        <v>64.058999999999997</v>
      </c>
      <c r="O28" s="668">
        <f t="shared" si="1"/>
        <v>1057.0140000000001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</row>
    <row r="29" spans="2:81" s="17" customFormat="1" ht="35.1" customHeight="1" x14ac:dyDescent="0.35">
      <c r="B29" s="99">
        <v>2025</v>
      </c>
      <c r="C29" s="496">
        <v>11289.427000000001</v>
      </c>
      <c r="D29" s="667">
        <v>4458.4210000000003</v>
      </c>
      <c r="E29" s="667">
        <v>397.01000000000005</v>
      </c>
      <c r="F29" s="667">
        <v>1467.336</v>
      </c>
      <c r="G29" s="667">
        <v>1524.2339999999999</v>
      </c>
      <c r="H29" s="667">
        <v>299.83000000000004</v>
      </c>
      <c r="I29" s="667">
        <v>1273.989</v>
      </c>
      <c r="J29" s="667">
        <v>197.92500000000001</v>
      </c>
      <c r="K29" s="667">
        <v>61.627000000000002</v>
      </c>
      <c r="L29" s="667">
        <v>96.941000000000003</v>
      </c>
      <c r="M29" s="667">
        <v>23.853000000000002</v>
      </c>
      <c r="N29" s="667">
        <v>98.956000000000003</v>
      </c>
      <c r="O29" s="667">
        <v>1389.3049999999998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2:81" s="102" customFormat="1" ht="30" hidden="1" customHeight="1" x14ac:dyDescent="0.35">
      <c r="B30" s="101">
        <v>2006</v>
      </c>
      <c r="C30" s="494"/>
      <c r="D30" s="663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  <row r="31" spans="2:81" s="516" customFormat="1" ht="30" hidden="1" customHeight="1" x14ac:dyDescent="0.35">
      <c r="B31" s="103">
        <v>38718</v>
      </c>
      <c r="C31" s="519">
        <v>658.2</v>
      </c>
      <c r="D31" s="669">
        <v>223.5</v>
      </c>
      <c r="E31" s="669">
        <v>24.1</v>
      </c>
      <c r="F31" s="669">
        <v>164.6</v>
      </c>
      <c r="G31" s="669">
        <v>68.099999999999994</v>
      </c>
      <c r="H31" s="669">
        <v>37.5</v>
      </c>
      <c r="I31" s="669">
        <v>39.1</v>
      </c>
      <c r="J31" s="669">
        <v>11.1</v>
      </c>
      <c r="K31" s="669">
        <v>24.5</v>
      </c>
      <c r="L31" s="669">
        <v>4.0999999999999996</v>
      </c>
      <c r="M31" s="669">
        <v>1.6</v>
      </c>
      <c r="N31" s="669">
        <v>1.9</v>
      </c>
      <c r="O31" s="669">
        <v>58.1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2:81" s="17" customFormat="1" ht="30" hidden="1" customHeight="1" x14ac:dyDescent="0.35">
      <c r="B32" s="104">
        <v>38749</v>
      </c>
      <c r="C32" s="492">
        <v>433.2999999999999</v>
      </c>
      <c r="D32" s="665">
        <v>139.19999999999999</v>
      </c>
      <c r="E32" s="665">
        <v>19.2</v>
      </c>
      <c r="F32" s="665">
        <v>89.9</v>
      </c>
      <c r="G32" s="665">
        <v>62.3</v>
      </c>
      <c r="H32" s="665">
        <v>39.4</v>
      </c>
      <c r="I32" s="665">
        <v>31.2</v>
      </c>
      <c r="J32" s="665">
        <v>7.9</v>
      </c>
      <c r="K32" s="665">
        <v>7.5</v>
      </c>
      <c r="L32" s="665">
        <v>3.6</v>
      </c>
      <c r="M32" s="665">
        <v>1.4</v>
      </c>
      <c r="N32" s="665">
        <v>1.7</v>
      </c>
      <c r="O32" s="665">
        <v>30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2:81" s="516" customFormat="1" ht="30" hidden="1" customHeight="1" x14ac:dyDescent="0.35">
      <c r="B33" s="103">
        <v>38777</v>
      </c>
      <c r="C33" s="519">
        <v>518.9</v>
      </c>
      <c r="D33" s="669">
        <v>161.30000000000001</v>
      </c>
      <c r="E33" s="669">
        <v>16.600000000000001</v>
      </c>
      <c r="F33" s="669">
        <v>107.7</v>
      </c>
      <c r="G33" s="669">
        <v>78.099999999999994</v>
      </c>
      <c r="H33" s="669">
        <v>42.9</v>
      </c>
      <c r="I33" s="669">
        <v>38</v>
      </c>
      <c r="J33" s="669">
        <v>12.4</v>
      </c>
      <c r="K33" s="669">
        <v>8.9</v>
      </c>
      <c r="L33" s="669">
        <v>6.2</v>
      </c>
      <c r="M33" s="669">
        <v>2.1</v>
      </c>
      <c r="N33" s="669">
        <v>3.3</v>
      </c>
      <c r="O33" s="669">
        <v>41.4</v>
      </c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</row>
    <row r="34" spans="2:81" s="17" customFormat="1" ht="30" hidden="1" customHeight="1" x14ac:dyDescent="0.35">
      <c r="B34" s="104">
        <v>38808</v>
      </c>
      <c r="C34" s="492">
        <v>564.20000000000005</v>
      </c>
      <c r="D34" s="665">
        <v>179.1</v>
      </c>
      <c r="E34" s="665">
        <v>17.399999999999999</v>
      </c>
      <c r="F34" s="665">
        <v>113.9</v>
      </c>
      <c r="G34" s="665">
        <v>68.7</v>
      </c>
      <c r="H34" s="665">
        <v>41.1</v>
      </c>
      <c r="I34" s="665">
        <v>48.3</v>
      </c>
      <c r="J34" s="665">
        <v>12</v>
      </c>
      <c r="K34" s="665">
        <v>9.8000000000000007</v>
      </c>
      <c r="L34" s="665">
        <v>7.8</v>
      </c>
      <c r="M34" s="665">
        <v>2.1</v>
      </c>
      <c r="N34" s="665">
        <v>3.6</v>
      </c>
      <c r="O34" s="665">
        <v>60.4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2:81" s="516" customFormat="1" ht="30" hidden="1" customHeight="1" x14ac:dyDescent="0.35">
      <c r="B35" s="103">
        <v>38838</v>
      </c>
      <c r="C35" s="519">
        <v>605.4</v>
      </c>
      <c r="D35" s="669">
        <v>188.3</v>
      </c>
      <c r="E35" s="669">
        <v>19.3</v>
      </c>
      <c r="F35" s="669">
        <v>156.80000000000001</v>
      </c>
      <c r="G35" s="669">
        <v>73.599999999999994</v>
      </c>
      <c r="H35" s="669">
        <v>45.5</v>
      </c>
      <c r="I35" s="669">
        <v>41</v>
      </c>
      <c r="J35" s="669">
        <v>13</v>
      </c>
      <c r="K35" s="669">
        <v>10</v>
      </c>
      <c r="L35" s="669">
        <v>5.6</v>
      </c>
      <c r="M35" s="669">
        <v>2.4</v>
      </c>
      <c r="N35" s="669">
        <v>1.9</v>
      </c>
      <c r="O35" s="669">
        <v>48</v>
      </c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</row>
    <row r="36" spans="2:81" s="17" customFormat="1" ht="30" hidden="1" customHeight="1" x14ac:dyDescent="0.35">
      <c r="B36" s="104">
        <v>38869</v>
      </c>
      <c r="C36" s="492">
        <v>834.4</v>
      </c>
      <c r="D36" s="665">
        <v>246.1</v>
      </c>
      <c r="E36" s="665">
        <v>50.1</v>
      </c>
      <c r="F36" s="665">
        <v>227.7</v>
      </c>
      <c r="G36" s="665">
        <v>117.4</v>
      </c>
      <c r="H36" s="665">
        <v>41.8</v>
      </c>
      <c r="I36" s="665">
        <v>64</v>
      </c>
      <c r="J36" s="665">
        <v>16.5</v>
      </c>
      <c r="K36" s="665">
        <v>12.1</v>
      </c>
      <c r="L36" s="665">
        <v>4.5999999999999996</v>
      </c>
      <c r="M36" s="665">
        <v>4.4000000000000004</v>
      </c>
      <c r="N36" s="665">
        <v>3.2</v>
      </c>
      <c r="O36" s="665">
        <v>46.5</v>
      </c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</row>
    <row r="37" spans="2:81" s="516" customFormat="1" ht="30" hidden="1" customHeight="1" x14ac:dyDescent="0.35">
      <c r="B37" s="103">
        <v>38899</v>
      </c>
      <c r="C37" s="519">
        <v>1073</v>
      </c>
      <c r="D37" s="669">
        <v>294.8</v>
      </c>
      <c r="E37" s="669">
        <v>47.8</v>
      </c>
      <c r="F37" s="669">
        <v>239.9</v>
      </c>
      <c r="G37" s="669">
        <v>210.2</v>
      </c>
      <c r="H37" s="669">
        <v>49.2</v>
      </c>
      <c r="I37" s="669">
        <v>122.7</v>
      </c>
      <c r="J37" s="669">
        <v>23</v>
      </c>
      <c r="K37" s="669">
        <v>9.9</v>
      </c>
      <c r="L37" s="669">
        <v>5.5</v>
      </c>
      <c r="M37" s="669">
        <v>5.9</v>
      </c>
      <c r="N37" s="669">
        <v>3.3</v>
      </c>
      <c r="O37" s="669">
        <v>60.8</v>
      </c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2:81" s="17" customFormat="1" ht="30" hidden="1" customHeight="1" x14ac:dyDescent="0.35">
      <c r="B38" s="104">
        <v>38930</v>
      </c>
      <c r="C38" s="492">
        <v>1145.0000000000002</v>
      </c>
      <c r="D38" s="665">
        <v>368.4</v>
      </c>
      <c r="E38" s="665">
        <v>42.7</v>
      </c>
      <c r="F38" s="665">
        <v>258.10000000000002</v>
      </c>
      <c r="G38" s="665">
        <v>182.6</v>
      </c>
      <c r="H38" s="665">
        <v>58.5</v>
      </c>
      <c r="I38" s="665">
        <v>115.6</v>
      </c>
      <c r="J38" s="665">
        <v>21.4</v>
      </c>
      <c r="K38" s="665">
        <v>11</v>
      </c>
      <c r="L38" s="665">
        <v>7</v>
      </c>
      <c r="M38" s="665">
        <v>5</v>
      </c>
      <c r="N38" s="665">
        <v>4.4000000000000004</v>
      </c>
      <c r="O38" s="665">
        <v>70.3</v>
      </c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</row>
    <row r="39" spans="2:81" s="516" customFormat="1" ht="30" hidden="1" customHeight="1" x14ac:dyDescent="0.35">
      <c r="B39" s="103">
        <v>38961</v>
      </c>
      <c r="C39" s="519">
        <v>962</v>
      </c>
      <c r="D39" s="669">
        <v>293</v>
      </c>
      <c r="E39" s="669">
        <v>101.3</v>
      </c>
      <c r="F39" s="669">
        <v>261.5</v>
      </c>
      <c r="G39" s="669">
        <v>96.8</v>
      </c>
      <c r="H39" s="669">
        <v>55.5</v>
      </c>
      <c r="I39" s="669">
        <v>71.7</v>
      </c>
      <c r="J39" s="669">
        <v>12.1</v>
      </c>
      <c r="K39" s="669">
        <v>12.1</v>
      </c>
      <c r="L39" s="669">
        <v>5.6</v>
      </c>
      <c r="M39" s="669">
        <v>3.8</v>
      </c>
      <c r="N39" s="669">
        <v>2.9</v>
      </c>
      <c r="O39" s="669">
        <v>45.7</v>
      </c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</row>
    <row r="40" spans="2:81" s="17" customFormat="1" ht="30" hidden="1" customHeight="1" x14ac:dyDescent="0.35">
      <c r="B40" s="104">
        <v>38991</v>
      </c>
      <c r="C40" s="492">
        <v>880.8</v>
      </c>
      <c r="D40" s="665">
        <v>266.3</v>
      </c>
      <c r="E40" s="665">
        <v>133.9</v>
      </c>
      <c r="F40" s="665">
        <v>221.5</v>
      </c>
      <c r="G40" s="665">
        <v>80.400000000000006</v>
      </c>
      <c r="H40" s="665">
        <v>39.799999999999997</v>
      </c>
      <c r="I40" s="665">
        <v>55.2</v>
      </c>
      <c r="J40" s="665">
        <v>10.3</v>
      </c>
      <c r="K40" s="665">
        <v>9.9</v>
      </c>
      <c r="L40" s="665">
        <v>5.4</v>
      </c>
      <c r="M40" s="665">
        <v>3.5</v>
      </c>
      <c r="N40" s="665">
        <v>2.7</v>
      </c>
      <c r="O40" s="665">
        <v>51.9</v>
      </c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</row>
    <row r="41" spans="2:81" s="516" customFormat="1" ht="30" hidden="1" customHeight="1" x14ac:dyDescent="0.35">
      <c r="B41" s="103">
        <v>39022</v>
      </c>
      <c r="C41" s="519">
        <v>609.20000000000005</v>
      </c>
      <c r="D41" s="669">
        <v>208.6</v>
      </c>
      <c r="E41" s="669">
        <v>30.2</v>
      </c>
      <c r="F41" s="669">
        <v>128.19999999999999</v>
      </c>
      <c r="G41" s="669">
        <v>76.2</v>
      </c>
      <c r="H41" s="669">
        <v>38.1</v>
      </c>
      <c r="I41" s="669">
        <v>44.6</v>
      </c>
      <c r="J41" s="669">
        <v>12.7</v>
      </c>
      <c r="K41" s="669">
        <v>8.9</v>
      </c>
      <c r="L41" s="669">
        <v>7.5</v>
      </c>
      <c r="M41" s="669">
        <v>3</v>
      </c>
      <c r="N41" s="669">
        <v>3.2</v>
      </c>
      <c r="O41" s="669">
        <v>48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</row>
    <row r="42" spans="2:81" s="106" customFormat="1" ht="30" hidden="1" customHeight="1" x14ac:dyDescent="0.3">
      <c r="B42" s="104">
        <v>39052</v>
      </c>
      <c r="C42" s="492">
        <v>707.5</v>
      </c>
      <c r="D42" s="665">
        <v>186.7</v>
      </c>
      <c r="E42" s="665">
        <v>55.6</v>
      </c>
      <c r="F42" s="665">
        <v>164.4</v>
      </c>
      <c r="G42" s="665">
        <v>80.2</v>
      </c>
      <c r="H42" s="665">
        <v>42.2</v>
      </c>
      <c r="I42" s="665">
        <v>62.6</v>
      </c>
      <c r="J42" s="665">
        <v>12.4</v>
      </c>
      <c r="K42" s="665">
        <v>20</v>
      </c>
      <c r="L42" s="665">
        <v>6.8</v>
      </c>
      <c r="M42" s="665">
        <v>3</v>
      </c>
      <c r="N42" s="665">
        <v>4</v>
      </c>
      <c r="O42" s="665">
        <v>69.599999999999994</v>
      </c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</row>
    <row r="43" spans="2:81" s="102" customFormat="1" ht="30" hidden="1" customHeight="1" x14ac:dyDescent="0.35">
      <c r="B43" s="101">
        <v>2007</v>
      </c>
      <c r="C43" s="494"/>
      <c r="D43" s="663"/>
      <c r="E43" s="663"/>
      <c r="F43" s="663"/>
      <c r="G43" s="663"/>
      <c r="H43" s="663"/>
      <c r="I43" s="663"/>
      <c r="J43" s="663"/>
      <c r="K43" s="663"/>
      <c r="L43" s="663"/>
      <c r="M43" s="663"/>
      <c r="N43" s="663"/>
      <c r="O43" s="66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2:81" s="516" customFormat="1" ht="30" hidden="1" customHeight="1" x14ac:dyDescent="0.35">
      <c r="B44" s="103">
        <v>39083</v>
      </c>
      <c r="C44" s="519">
        <v>715.6</v>
      </c>
      <c r="D44" s="669">
        <v>213.6</v>
      </c>
      <c r="E44" s="669">
        <v>28.1</v>
      </c>
      <c r="F44" s="669">
        <v>170.7</v>
      </c>
      <c r="G44" s="669">
        <v>67.5</v>
      </c>
      <c r="H44" s="669">
        <v>34.4</v>
      </c>
      <c r="I44" s="669">
        <v>64.900000000000006</v>
      </c>
      <c r="J44" s="669">
        <v>14.1</v>
      </c>
      <c r="K44" s="669">
        <v>26.7</v>
      </c>
      <c r="L44" s="669">
        <v>9.1</v>
      </c>
      <c r="M44" s="669">
        <v>2.4</v>
      </c>
      <c r="N44" s="669">
        <v>3.5</v>
      </c>
      <c r="O44" s="669">
        <v>80.599999999999994</v>
      </c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2:81" s="17" customFormat="1" ht="30" hidden="1" customHeight="1" x14ac:dyDescent="0.35">
      <c r="B45" s="104">
        <v>39114</v>
      </c>
      <c r="C45" s="492">
        <v>551.20000000000005</v>
      </c>
      <c r="D45" s="665">
        <v>160.30000000000001</v>
      </c>
      <c r="E45" s="665">
        <v>23.1</v>
      </c>
      <c r="F45" s="665">
        <v>121.3</v>
      </c>
      <c r="G45" s="665">
        <v>78.3</v>
      </c>
      <c r="H45" s="665">
        <v>32.9</v>
      </c>
      <c r="I45" s="665">
        <v>55.3</v>
      </c>
      <c r="J45" s="665">
        <v>10</v>
      </c>
      <c r="K45" s="665">
        <v>9.1</v>
      </c>
      <c r="L45" s="665">
        <v>9.1999999999999993</v>
      </c>
      <c r="M45" s="665">
        <v>2.7</v>
      </c>
      <c r="N45" s="665">
        <v>3.5</v>
      </c>
      <c r="O45" s="665">
        <v>45.5</v>
      </c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</row>
    <row r="46" spans="2:81" s="516" customFormat="1" ht="30" hidden="1" customHeight="1" x14ac:dyDescent="0.35">
      <c r="B46" s="103">
        <v>39142</v>
      </c>
      <c r="C46" s="519">
        <v>590.6</v>
      </c>
      <c r="D46" s="669">
        <v>163.5</v>
      </c>
      <c r="E46" s="669">
        <v>26.8</v>
      </c>
      <c r="F46" s="669">
        <v>112.8</v>
      </c>
      <c r="G46" s="669">
        <v>88.8</v>
      </c>
      <c r="H46" s="669">
        <v>35.299999999999997</v>
      </c>
      <c r="I46" s="669">
        <v>62.5</v>
      </c>
      <c r="J46" s="669">
        <v>13.8</v>
      </c>
      <c r="K46" s="669">
        <v>9.8000000000000007</v>
      </c>
      <c r="L46" s="669">
        <v>12.5</v>
      </c>
      <c r="M46" s="669">
        <v>3</v>
      </c>
      <c r="N46" s="669">
        <v>5</v>
      </c>
      <c r="O46" s="669">
        <v>56.8</v>
      </c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</row>
    <row r="47" spans="2:81" s="17" customFormat="1" ht="30" hidden="1" customHeight="1" x14ac:dyDescent="0.35">
      <c r="B47" s="104">
        <v>39173</v>
      </c>
      <c r="C47" s="492">
        <v>684.70000000000016</v>
      </c>
      <c r="D47" s="665">
        <v>215.4</v>
      </c>
      <c r="E47" s="665">
        <v>32.9</v>
      </c>
      <c r="F47" s="665">
        <v>143.4</v>
      </c>
      <c r="G47" s="665">
        <v>74.5</v>
      </c>
      <c r="H47" s="665">
        <v>16.2</v>
      </c>
      <c r="I47" s="665">
        <v>76.5</v>
      </c>
      <c r="J47" s="665">
        <v>14.8</v>
      </c>
      <c r="K47" s="665">
        <v>9.5</v>
      </c>
      <c r="L47" s="665">
        <v>11.5</v>
      </c>
      <c r="M47" s="665">
        <v>3.1</v>
      </c>
      <c r="N47" s="665">
        <v>6.2</v>
      </c>
      <c r="O47" s="665">
        <v>80.7</v>
      </c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</row>
    <row r="48" spans="2:81" s="516" customFormat="1" ht="30" hidden="1" customHeight="1" x14ac:dyDescent="0.35">
      <c r="B48" s="103">
        <v>39203</v>
      </c>
      <c r="C48" s="519">
        <v>653.49999999999989</v>
      </c>
      <c r="D48" s="669">
        <v>173.6</v>
      </c>
      <c r="E48" s="669">
        <v>44.8</v>
      </c>
      <c r="F48" s="669">
        <v>185.6</v>
      </c>
      <c r="G48" s="669">
        <v>68.2</v>
      </c>
      <c r="H48" s="669">
        <v>24.8</v>
      </c>
      <c r="I48" s="669">
        <v>63.6</v>
      </c>
      <c r="J48" s="669">
        <v>12.9</v>
      </c>
      <c r="K48" s="669">
        <v>10.3</v>
      </c>
      <c r="L48" s="669">
        <v>5.8</v>
      </c>
      <c r="M48" s="669">
        <v>2.2999999999999998</v>
      </c>
      <c r="N48" s="669">
        <v>2.9</v>
      </c>
      <c r="O48" s="669">
        <v>58.7</v>
      </c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</row>
    <row r="49" spans="2:81" s="17" customFormat="1" ht="30" hidden="1" customHeight="1" x14ac:dyDescent="0.35">
      <c r="B49" s="105">
        <v>39234</v>
      </c>
      <c r="C49" s="492">
        <v>818.4</v>
      </c>
      <c r="D49" s="665">
        <v>226.5</v>
      </c>
      <c r="E49" s="665">
        <v>72.099999999999994</v>
      </c>
      <c r="F49" s="665">
        <v>237.1</v>
      </c>
      <c r="G49" s="665">
        <v>84.3</v>
      </c>
      <c r="H49" s="665">
        <v>24.6</v>
      </c>
      <c r="I49" s="665">
        <v>87.5</v>
      </c>
      <c r="J49" s="665">
        <v>14.9</v>
      </c>
      <c r="K49" s="665">
        <v>11.5</v>
      </c>
      <c r="L49" s="665">
        <v>4.7</v>
      </c>
      <c r="M49" s="665">
        <v>3.5</v>
      </c>
      <c r="N49" s="665">
        <v>2.8</v>
      </c>
      <c r="O49" s="665">
        <v>48.9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</row>
    <row r="50" spans="2:81" s="516" customFormat="1" ht="30" hidden="1" customHeight="1" x14ac:dyDescent="0.35">
      <c r="B50" s="103">
        <v>39264</v>
      </c>
      <c r="C50" s="517">
        <v>950.00000000000011</v>
      </c>
      <c r="D50" s="669">
        <v>216.8</v>
      </c>
      <c r="E50" s="669">
        <v>79</v>
      </c>
      <c r="F50" s="669">
        <v>230.7</v>
      </c>
      <c r="G50" s="669">
        <v>155.4</v>
      </c>
      <c r="H50" s="669">
        <v>18.899999999999999</v>
      </c>
      <c r="I50" s="669">
        <v>140.4</v>
      </c>
      <c r="J50" s="669">
        <v>17.7</v>
      </c>
      <c r="K50" s="669">
        <v>10.7</v>
      </c>
      <c r="L50" s="669">
        <v>5.0999999999999996</v>
      </c>
      <c r="M50" s="669">
        <v>5.7</v>
      </c>
      <c r="N50" s="669">
        <v>2.7</v>
      </c>
      <c r="O50" s="669">
        <v>66.900000000000006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</row>
    <row r="51" spans="2:81" s="17" customFormat="1" ht="30" hidden="1" customHeight="1" x14ac:dyDescent="0.35">
      <c r="B51" s="104">
        <v>39295</v>
      </c>
      <c r="C51" s="491">
        <v>1063.0000000000002</v>
      </c>
      <c r="D51" s="665">
        <v>288.60000000000002</v>
      </c>
      <c r="E51" s="665">
        <v>70.7</v>
      </c>
      <c r="F51" s="665">
        <v>206.7</v>
      </c>
      <c r="G51" s="665">
        <v>172.6</v>
      </c>
      <c r="H51" s="665">
        <v>21.7</v>
      </c>
      <c r="I51" s="665">
        <v>170.1</v>
      </c>
      <c r="J51" s="665">
        <v>19.7</v>
      </c>
      <c r="K51" s="665">
        <v>9.9</v>
      </c>
      <c r="L51" s="665">
        <v>5.7</v>
      </c>
      <c r="M51" s="665">
        <v>5.5</v>
      </c>
      <c r="N51" s="665">
        <v>3.7</v>
      </c>
      <c r="O51" s="665">
        <v>88.1</v>
      </c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</row>
    <row r="52" spans="2:81" s="516" customFormat="1" ht="30" hidden="1" customHeight="1" x14ac:dyDescent="0.35">
      <c r="B52" s="103">
        <v>39326</v>
      </c>
      <c r="C52" s="517">
        <v>739.2</v>
      </c>
      <c r="D52" s="669">
        <v>194.3</v>
      </c>
      <c r="E52" s="669">
        <v>100.5</v>
      </c>
      <c r="F52" s="669">
        <v>198.5</v>
      </c>
      <c r="G52" s="669">
        <v>48.8</v>
      </c>
      <c r="H52" s="669">
        <v>18.399999999999999</v>
      </c>
      <c r="I52" s="669">
        <v>72.900000000000034</v>
      </c>
      <c r="J52" s="669">
        <v>12</v>
      </c>
      <c r="K52" s="669">
        <v>13.3</v>
      </c>
      <c r="L52" s="669">
        <v>6</v>
      </c>
      <c r="M52" s="669">
        <v>4.5999999999999996</v>
      </c>
      <c r="N52" s="669">
        <v>3.6</v>
      </c>
      <c r="O52" s="669">
        <v>66.3</v>
      </c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</row>
    <row r="53" spans="2:81" s="17" customFormat="1" ht="30" hidden="1" customHeight="1" x14ac:dyDescent="0.35">
      <c r="B53" s="104">
        <v>39356</v>
      </c>
      <c r="C53" s="491">
        <v>610.20000000000005</v>
      </c>
      <c r="D53" s="665">
        <v>164.7</v>
      </c>
      <c r="E53" s="665">
        <v>60</v>
      </c>
      <c r="F53" s="665">
        <v>137.6</v>
      </c>
      <c r="G53" s="665">
        <v>63.1</v>
      </c>
      <c r="H53" s="665">
        <v>15.4</v>
      </c>
      <c r="I53" s="665">
        <v>58.500000000000028</v>
      </c>
      <c r="J53" s="665">
        <v>12.8</v>
      </c>
      <c r="K53" s="665">
        <v>9.1999999999999993</v>
      </c>
      <c r="L53" s="665">
        <v>6.2</v>
      </c>
      <c r="M53" s="665">
        <v>4.8</v>
      </c>
      <c r="N53" s="665">
        <v>3.7</v>
      </c>
      <c r="O53" s="665">
        <v>74.2</v>
      </c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</row>
    <row r="54" spans="2:81" s="516" customFormat="1" ht="30" hidden="1" customHeight="1" x14ac:dyDescent="0.35">
      <c r="B54" s="103">
        <v>39387</v>
      </c>
      <c r="C54" s="517">
        <v>435.6</v>
      </c>
      <c r="D54" s="669">
        <v>111.9</v>
      </c>
      <c r="E54" s="669">
        <v>24</v>
      </c>
      <c r="F54" s="669">
        <v>90.1</v>
      </c>
      <c r="G54" s="669">
        <v>39.799999999999997</v>
      </c>
      <c r="H54" s="669">
        <v>16.100000000000001</v>
      </c>
      <c r="I54" s="669">
        <v>44.7</v>
      </c>
      <c r="J54" s="669">
        <v>12.9</v>
      </c>
      <c r="K54" s="669">
        <v>8.5</v>
      </c>
      <c r="L54" s="669">
        <v>9.6</v>
      </c>
      <c r="M54" s="669">
        <v>2.5</v>
      </c>
      <c r="N54" s="669">
        <v>4.5999999999999996</v>
      </c>
      <c r="O54" s="669">
        <v>70.900000000000006</v>
      </c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</row>
    <row r="55" spans="2:81" s="106" customFormat="1" ht="30" hidden="1" customHeight="1" x14ac:dyDescent="0.3">
      <c r="B55" s="104">
        <v>39417</v>
      </c>
      <c r="C55" s="491">
        <v>663.3</v>
      </c>
      <c r="D55" s="665">
        <v>157.6</v>
      </c>
      <c r="E55" s="665">
        <v>54.9</v>
      </c>
      <c r="F55" s="665">
        <v>147.1</v>
      </c>
      <c r="G55" s="665">
        <v>65.5</v>
      </c>
      <c r="H55" s="665">
        <v>15.9</v>
      </c>
      <c r="I55" s="665">
        <v>73.100000000000023</v>
      </c>
      <c r="J55" s="665">
        <v>11.9</v>
      </c>
      <c r="K55" s="665">
        <v>17</v>
      </c>
      <c r="L55" s="665">
        <v>8.6</v>
      </c>
      <c r="M55" s="665">
        <v>2.9</v>
      </c>
      <c r="N55" s="665">
        <v>4</v>
      </c>
      <c r="O55" s="665">
        <v>104.8</v>
      </c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</row>
    <row r="56" spans="2:81" s="102" customFormat="1" ht="30" hidden="1" customHeight="1" x14ac:dyDescent="0.35">
      <c r="B56" s="101">
        <v>2008</v>
      </c>
      <c r="C56" s="490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</row>
    <row r="57" spans="2:81" s="516" customFormat="1" ht="30" hidden="1" customHeight="1" x14ac:dyDescent="0.35">
      <c r="B57" s="103">
        <v>39448</v>
      </c>
      <c r="C57" s="517">
        <v>544</v>
      </c>
      <c r="D57" s="669">
        <v>164.5</v>
      </c>
      <c r="E57" s="669">
        <v>26.7</v>
      </c>
      <c r="F57" s="669">
        <v>126.4</v>
      </c>
      <c r="G57" s="669">
        <v>50.8</v>
      </c>
      <c r="H57" s="669">
        <v>19.3</v>
      </c>
      <c r="I57" s="669">
        <v>49.299999999999969</v>
      </c>
      <c r="J57" s="669">
        <v>13</v>
      </c>
      <c r="K57" s="669">
        <v>12.9</v>
      </c>
      <c r="L57" s="669">
        <v>8.3000000000000007</v>
      </c>
      <c r="M57" s="669">
        <v>2</v>
      </c>
      <c r="N57" s="669">
        <v>3</v>
      </c>
      <c r="O57" s="669">
        <v>67.799999999999983</v>
      </c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</row>
    <row r="58" spans="2:81" s="17" customFormat="1" ht="30" hidden="1" customHeight="1" x14ac:dyDescent="0.35">
      <c r="B58" s="104">
        <v>39479</v>
      </c>
      <c r="C58" s="491">
        <v>496.70000000000005</v>
      </c>
      <c r="D58" s="665">
        <v>132.9</v>
      </c>
      <c r="E58" s="665">
        <v>24.5</v>
      </c>
      <c r="F58" s="665">
        <v>110.2</v>
      </c>
      <c r="G58" s="665">
        <v>77</v>
      </c>
      <c r="H58" s="665">
        <v>18.399999999999999</v>
      </c>
      <c r="I58" s="665">
        <v>47.100000000000009</v>
      </c>
      <c r="J58" s="665">
        <v>10.6</v>
      </c>
      <c r="K58" s="665">
        <v>8.9</v>
      </c>
      <c r="L58" s="665">
        <v>8.6</v>
      </c>
      <c r="M58" s="665">
        <v>2.2999999999999998</v>
      </c>
      <c r="N58" s="665">
        <v>2.8</v>
      </c>
      <c r="O58" s="665">
        <v>53.4</v>
      </c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</row>
    <row r="59" spans="2:81" s="516" customFormat="1" ht="30" hidden="1" customHeight="1" x14ac:dyDescent="0.35">
      <c r="B59" s="103">
        <v>39508</v>
      </c>
      <c r="C59" s="517">
        <v>529.4</v>
      </c>
      <c r="D59" s="669">
        <v>152.1</v>
      </c>
      <c r="E59" s="669">
        <v>20.3</v>
      </c>
      <c r="F59" s="669">
        <v>109.4</v>
      </c>
      <c r="G59" s="669">
        <v>65.3</v>
      </c>
      <c r="H59" s="669">
        <v>18.2</v>
      </c>
      <c r="I59" s="669">
        <v>47.699999999999974</v>
      </c>
      <c r="J59" s="669">
        <v>14.4</v>
      </c>
      <c r="K59" s="669">
        <v>9.1999999999999993</v>
      </c>
      <c r="L59" s="669">
        <v>8.6</v>
      </c>
      <c r="M59" s="669">
        <v>3.1</v>
      </c>
      <c r="N59" s="669">
        <v>5.5</v>
      </c>
      <c r="O59" s="669">
        <v>75.599999999999994</v>
      </c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</row>
    <row r="60" spans="2:81" s="17" customFormat="1" ht="30" hidden="1" customHeight="1" x14ac:dyDescent="0.35">
      <c r="B60" s="104">
        <v>39539</v>
      </c>
      <c r="C60" s="491">
        <v>689.7</v>
      </c>
      <c r="D60" s="665">
        <v>190.9</v>
      </c>
      <c r="E60" s="665">
        <v>39.4</v>
      </c>
      <c r="F60" s="665">
        <v>155.4</v>
      </c>
      <c r="G60" s="665">
        <v>83.4</v>
      </c>
      <c r="H60" s="665">
        <v>19.3</v>
      </c>
      <c r="I60" s="665">
        <v>64.999999999999943</v>
      </c>
      <c r="J60" s="665">
        <v>14.7</v>
      </c>
      <c r="K60" s="665">
        <v>9.6999999999999993</v>
      </c>
      <c r="L60" s="665">
        <v>11</v>
      </c>
      <c r="M60" s="665">
        <v>3.9</v>
      </c>
      <c r="N60" s="665">
        <v>5</v>
      </c>
      <c r="O60" s="665">
        <v>92</v>
      </c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</row>
    <row r="61" spans="2:81" s="516" customFormat="1" ht="30" hidden="1" customHeight="1" x14ac:dyDescent="0.35">
      <c r="B61" s="103">
        <v>39569</v>
      </c>
      <c r="C61" s="517">
        <v>668.19999999999982</v>
      </c>
      <c r="D61" s="669">
        <v>183.9</v>
      </c>
      <c r="E61" s="669">
        <v>45.8</v>
      </c>
      <c r="F61" s="669">
        <v>171.6</v>
      </c>
      <c r="G61" s="669">
        <v>66.3</v>
      </c>
      <c r="H61" s="669">
        <v>15.3</v>
      </c>
      <c r="I61" s="669">
        <v>60.199999999999974</v>
      </c>
      <c r="J61" s="669">
        <v>15.6</v>
      </c>
      <c r="K61" s="669">
        <v>10</v>
      </c>
      <c r="L61" s="669">
        <v>6.3</v>
      </c>
      <c r="M61" s="669">
        <v>3.3</v>
      </c>
      <c r="N61" s="669">
        <v>5.5</v>
      </c>
      <c r="O61" s="669">
        <v>84.4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</row>
    <row r="62" spans="2:81" s="17" customFormat="1" ht="30" hidden="1" customHeight="1" x14ac:dyDescent="0.35">
      <c r="B62" s="104">
        <v>39600</v>
      </c>
      <c r="C62" s="491">
        <v>802.89999999999986</v>
      </c>
      <c r="D62" s="665">
        <v>237.5</v>
      </c>
      <c r="E62" s="665">
        <v>62.7</v>
      </c>
      <c r="F62" s="665">
        <v>215.2</v>
      </c>
      <c r="G62" s="665">
        <v>73.3</v>
      </c>
      <c r="H62" s="665">
        <v>17.5</v>
      </c>
      <c r="I62" s="665">
        <v>90.3</v>
      </c>
      <c r="J62" s="665">
        <v>16.899999999999999</v>
      </c>
      <c r="K62" s="665">
        <v>12.8</v>
      </c>
      <c r="L62" s="665">
        <v>5.0999999999999996</v>
      </c>
      <c r="M62" s="665">
        <v>3.5</v>
      </c>
      <c r="N62" s="665">
        <v>3.2</v>
      </c>
      <c r="O62" s="665">
        <v>64.900000000000006</v>
      </c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  <row r="63" spans="2:81" s="516" customFormat="1" ht="30" hidden="1" customHeight="1" x14ac:dyDescent="0.35">
      <c r="B63" s="103">
        <v>39630</v>
      </c>
      <c r="C63" s="517">
        <v>1169.9000000000001</v>
      </c>
      <c r="D63" s="669">
        <v>306.7</v>
      </c>
      <c r="E63" s="669">
        <v>98.7</v>
      </c>
      <c r="F63" s="669">
        <v>272.3</v>
      </c>
      <c r="G63" s="669">
        <v>157.5</v>
      </c>
      <c r="H63" s="669">
        <v>23.4</v>
      </c>
      <c r="I63" s="669">
        <v>175.39999999999998</v>
      </c>
      <c r="J63" s="669">
        <v>20.399999999999999</v>
      </c>
      <c r="K63" s="669">
        <v>13</v>
      </c>
      <c r="L63" s="669">
        <v>6.2</v>
      </c>
      <c r="M63" s="669">
        <v>5.8</v>
      </c>
      <c r="N63" s="669">
        <v>3.5</v>
      </c>
      <c r="O63" s="669">
        <v>87</v>
      </c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</row>
    <row r="64" spans="2:81" s="17" customFormat="1" ht="30" hidden="1" customHeight="1" x14ac:dyDescent="0.35">
      <c r="B64" s="104">
        <v>39661</v>
      </c>
      <c r="C64" s="491">
        <v>1339.4000000000003</v>
      </c>
      <c r="D64" s="665">
        <v>352.7</v>
      </c>
      <c r="E64" s="665">
        <v>98.7</v>
      </c>
      <c r="F64" s="665">
        <v>269.89999999999998</v>
      </c>
      <c r="G64" s="665">
        <v>242.5</v>
      </c>
      <c r="H64" s="665">
        <v>25.1</v>
      </c>
      <c r="I64" s="665">
        <v>189.50000000000006</v>
      </c>
      <c r="J64" s="665">
        <v>20.8</v>
      </c>
      <c r="K64" s="665">
        <v>12.8</v>
      </c>
      <c r="L64" s="665">
        <v>6.7</v>
      </c>
      <c r="M64" s="665">
        <v>8</v>
      </c>
      <c r="N64" s="665">
        <v>4.4000000000000004</v>
      </c>
      <c r="O64" s="665">
        <v>108.30000000000018</v>
      </c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</row>
    <row r="65" spans="2:81" s="516" customFormat="1" ht="30" hidden="1" customHeight="1" x14ac:dyDescent="0.35">
      <c r="B65" s="103">
        <v>39692</v>
      </c>
      <c r="C65" s="517">
        <v>779.7</v>
      </c>
      <c r="D65" s="669">
        <v>214.2</v>
      </c>
      <c r="E65" s="669">
        <v>98.7</v>
      </c>
      <c r="F65" s="669">
        <v>199.3</v>
      </c>
      <c r="G65" s="669">
        <v>60.2</v>
      </c>
      <c r="H65" s="669">
        <v>23.1</v>
      </c>
      <c r="I65" s="669">
        <v>73.699999999999974</v>
      </c>
      <c r="J65" s="669">
        <v>11</v>
      </c>
      <c r="K65" s="669">
        <v>13.1</v>
      </c>
      <c r="L65" s="669">
        <v>5.3</v>
      </c>
      <c r="M65" s="669">
        <v>5.0999999999999996</v>
      </c>
      <c r="N65" s="669">
        <v>3.5</v>
      </c>
      <c r="O65" s="669">
        <v>72.500000000000057</v>
      </c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</row>
    <row r="66" spans="2:81" s="17" customFormat="1" ht="30" hidden="1" customHeight="1" x14ac:dyDescent="0.35">
      <c r="B66" s="104">
        <v>39722</v>
      </c>
      <c r="C66" s="491">
        <v>811.19999999999993</v>
      </c>
      <c r="D66" s="665">
        <v>219.6</v>
      </c>
      <c r="E66" s="665">
        <v>70.3</v>
      </c>
      <c r="F66" s="665">
        <v>176.2</v>
      </c>
      <c r="G66" s="665">
        <v>107.8</v>
      </c>
      <c r="H66" s="665">
        <v>22.4</v>
      </c>
      <c r="I66" s="665">
        <v>69.699999999999989</v>
      </c>
      <c r="J66" s="665">
        <v>15</v>
      </c>
      <c r="K66" s="665">
        <v>10.8</v>
      </c>
      <c r="L66" s="665">
        <v>7.8</v>
      </c>
      <c r="M66" s="665">
        <v>5</v>
      </c>
      <c r="N66" s="665">
        <v>7.4</v>
      </c>
      <c r="O66" s="665">
        <v>99.200000000000074</v>
      </c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</row>
    <row r="67" spans="2:81" s="516" customFormat="1" ht="30" hidden="1" customHeight="1" x14ac:dyDescent="0.35">
      <c r="B67" s="103">
        <v>39753</v>
      </c>
      <c r="C67" s="517">
        <v>645.79999999999995</v>
      </c>
      <c r="D67" s="669">
        <v>164.5</v>
      </c>
      <c r="E67" s="669">
        <v>55.4</v>
      </c>
      <c r="F67" s="669">
        <v>142</v>
      </c>
      <c r="G67" s="669">
        <v>60.4</v>
      </c>
      <c r="H67" s="669">
        <v>18.8</v>
      </c>
      <c r="I67" s="669">
        <v>54.9</v>
      </c>
      <c r="J67" s="669">
        <v>15.6</v>
      </c>
      <c r="K67" s="669">
        <v>14.2</v>
      </c>
      <c r="L67" s="669">
        <v>7.7</v>
      </c>
      <c r="M67" s="669">
        <v>2.2000000000000002</v>
      </c>
      <c r="N67" s="669">
        <v>5.8</v>
      </c>
      <c r="O67" s="669">
        <v>104.3</v>
      </c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</row>
    <row r="68" spans="2:81" s="106" customFormat="1" ht="30" hidden="1" customHeight="1" x14ac:dyDescent="0.3">
      <c r="B68" s="104">
        <v>39783</v>
      </c>
      <c r="C68" s="491">
        <v>754.9000000000002</v>
      </c>
      <c r="D68" s="665">
        <v>197.3</v>
      </c>
      <c r="E68" s="665">
        <v>57.7</v>
      </c>
      <c r="F68" s="665">
        <v>177.7</v>
      </c>
      <c r="G68" s="665">
        <v>78.900000000000006</v>
      </c>
      <c r="H68" s="665">
        <v>20</v>
      </c>
      <c r="I68" s="665">
        <v>66.30000000000004</v>
      </c>
      <c r="J68" s="665">
        <v>13.6</v>
      </c>
      <c r="K68" s="665">
        <v>19.3</v>
      </c>
      <c r="L68" s="665">
        <v>7.1</v>
      </c>
      <c r="M68" s="665">
        <v>2.7</v>
      </c>
      <c r="N68" s="665">
        <v>3.7</v>
      </c>
      <c r="O68" s="665">
        <v>110.60000000000001</v>
      </c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</row>
    <row r="69" spans="2:81" s="102" customFormat="1" ht="30" hidden="1" customHeight="1" x14ac:dyDescent="0.35">
      <c r="B69" s="101">
        <v>2009</v>
      </c>
      <c r="C69" s="490"/>
      <c r="D69" s="663"/>
      <c r="E69" s="663"/>
      <c r="F69" s="663"/>
      <c r="G69" s="663"/>
      <c r="H69" s="663"/>
      <c r="I69" s="663"/>
      <c r="J69" s="663"/>
      <c r="K69" s="663"/>
      <c r="L69" s="663"/>
      <c r="M69" s="663"/>
      <c r="N69" s="663"/>
      <c r="O69" s="663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</row>
    <row r="70" spans="2:81" s="516" customFormat="1" ht="30" hidden="1" customHeight="1" x14ac:dyDescent="0.35">
      <c r="B70" s="103">
        <v>39814</v>
      </c>
      <c r="C70" s="517">
        <v>537.6</v>
      </c>
      <c r="D70" s="669">
        <v>169.3</v>
      </c>
      <c r="E70" s="669">
        <v>31</v>
      </c>
      <c r="F70" s="669">
        <v>127.1</v>
      </c>
      <c r="G70" s="669">
        <v>57.7</v>
      </c>
      <c r="H70" s="669">
        <v>19.2</v>
      </c>
      <c r="I70" s="669">
        <v>47.700000000000017</v>
      </c>
      <c r="J70" s="669">
        <v>12.6</v>
      </c>
      <c r="K70" s="669">
        <v>9</v>
      </c>
      <c r="L70" s="669">
        <v>5.0999999999999996</v>
      </c>
      <c r="M70" s="669">
        <v>1.9</v>
      </c>
      <c r="N70" s="669">
        <v>3.3</v>
      </c>
      <c r="O70" s="669">
        <v>53.700000000000017</v>
      </c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</row>
    <row r="71" spans="2:81" s="17" customFormat="1" ht="30" hidden="1" customHeight="1" x14ac:dyDescent="0.35">
      <c r="B71" s="104">
        <v>39845</v>
      </c>
      <c r="C71" s="491">
        <v>501.19999999999993</v>
      </c>
      <c r="D71" s="665">
        <v>140.69999999999999</v>
      </c>
      <c r="E71" s="665">
        <v>22.4</v>
      </c>
      <c r="F71" s="665">
        <v>112.6</v>
      </c>
      <c r="G71" s="665">
        <v>86.1</v>
      </c>
      <c r="H71" s="665">
        <v>17.600000000000001</v>
      </c>
      <c r="I71" s="665">
        <v>50.79999999999999</v>
      </c>
      <c r="J71" s="665">
        <v>9.6</v>
      </c>
      <c r="K71" s="665">
        <v>8.4</v>
      </c>
      <c r="L71" s="665">
        <v>5.9</v>
      </c>
      <c r="M71" s="665">
        <v>1.9</v>
      </c>
      <c r="N71" s="665">
        <v>3</v>
      </c>
      <c r="O71" s="665">
        <v>42.199999999999989</v>
      </c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</row>
    <row r="72" spans="2:81" s="516" customFormat="1" ht="30" hidden="1" customHeight="1" x14ac:dyDescent="0.35">
      <c r="B72" s="103">
        <v>39873</v>
      </c>
      <c r="C72" s="517">
        <v>566.4</v>
      </c>
      <c r="D72" s="669">
        <v>167.4</v>
      </c>
      <c r="E72" s="669">
        <v>26</v>
      </c>
      <c r="F72" s="669">
        <v>131.1</v>
      </c>
      <c r="G72" s="669">
        <v>72.5</v>
      </c>
      <c r="H72" s="669">
        <v>19.2</v>
      </c>
      <c r="I72" s="669">
        <v>47.500000000000014</v>
      </c>
      <c r="J72" s="669">
        <v>14.5</v>
      </c>
      <c r="K72" s="669">
        <v>9.1</v>
      </c>
      <c r="L72" s="669">
        <v>8.8000000000000007</v>
      </c>
      <c r="M72" s="669">
        <v>3.2</v>
      </c>
      <c r="N72" s="669">
        <v>5.5</v>
      </c>
      <c r="O72" s="669">
        <v>61.600000000000009</v>
      </c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</row>
    <row r="73" spans="2:81" s="17" customFormat="1" ht="30" hidden="1" customHeight="1" x14ac:dyDescent="0.35">
      <c r="B73" s="104">
        <v>39904</v>
      </c>
      <c r="C73" s="491">
        <v>768.8</v>
      </c>
      <c r="D73" s="665">
        <v>220.9</v>
      </c>
      <c r="E73" s="665">
        <v>42.6</v>
      </c>
      <c r="F73" s="665">
        <v>177.3</v>
      </c>
      <c r="G73" s="665">
        <v>94.8</v>
      </c>
      <c r="H73" s="665">
        <v>19.3</v>
      </c>
      <c r="I73" s="665">
        <v>78.099999999999994</v>
      </c>
      <c r="J73" s="665">
        <v>14.3</v>
      </c>
      <c r="K73" s="665">
        <v>11.1</v>
      </c>
      <c r="L73" s="665">
        <v>10.6</v>
      </c>
      <c r="M73" s="665">
        <v>2.7</v>
      </c>
      <c r="N73" s="665">
        <v>6.5</v>
      </c>
      <c r="O73" s="665">
        <v>90.599999999999937</v>
      </c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</row>
    <row r="74" spans="2:81" s="516" customFormat="1" ht="30" hidden="1" customHeight="1" x14ac:dyDescent="0.35">
      <c r="B74" s="103">
        <v>39934</v>
      </c>
      <c r="C74" s="517">
        <v>687.59999999999991</v>
      </c>
      <c r="D74" s="669">
        <v>193.7</v>
      </c>
      <c r="E74" s="669">
        <v>35.6</v>
      </c>
      <c r="F74" s="669">
        <v>184.5</v>
      </c>
      <c r="G74" s="669">
        <v>78.599999999999994</v>
      </c>
      <c r="H74" s="669">
        <v>21</v>
      </c>
      <c r="I74" s="669">
        <v>62.4</v>
      </c>
      <c r="J74" s="669">
        <v>14.9</v>
      </c>
      <c r="K74" s="669">
        <v>11.5</v>
      </c>
      <c r="L74" s="669">
        <v>6.7</v>
      </c>
      <c r="M74" s="669">
        <v>2.8</v>
      </c>
      <c r="N74" s="669">
        <v>5.5</v>
      </c>
      <c r="O74" s="669">
        <v>70.400000000000006</v>
      </c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</row>
    <row r="75" spans="2:81" s="17" customFormat="1" ht="30" hidden="1" customHeight="1" x14ac:dyDescent="0.35">
      <c r="B75" s="104">
        <v>39965</v>
      </c>
      <c r="C75" s="491">
        <v>810.39999999999986</v>
      </c>
      <c r="D75" s="665">
        <v>252.6</v>
      </c>
      <c r="E75" s="665">
        <v>51.3</v>
      </c>
      <c r="F75" s="665">
        <v>224.1</v>
      </c>
      <c r="G75" s="665">
        <v>72.5</v>
      </c>
      <c r="H75" s="665">
        <v>22.3</v>
      </c>
      <c r="I75" s="665">
        <v>92.499999999999986</v>
      </c>
      <c r="J75" s="665">
        <v>15.9</v>
      </c>
      <c r="K75" s="665">
        <v>12.3</v>
      </c>
      <c r="L75" s="665">
        <v>5</v>
      </c>
      <c r="M75" s="665">
        <v>3.1</v>
      </c>
      <c r="N75" s="665">
        <v>3.4</v>
      </c>
      <c r="O75" s="665">
        <v>55.399999999999977</v>
      </c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</row>
    <row r="76" spans="2:81" s="516" customFormat="1" ht="30" hidden="1" customHeight="1" x14ac:dyDescent="0.35">
      <c r="B76" s="103">
        <v>39995</v>
      </c>
      <c r="C76" s="517">
        <v>1245.4000000000003</v>
      </c>
      <c r="D76" s="669">
        <v>328.4</v>
      </c>
      <c r="E76" s="669">
        <v>76.5</v>
      </c>
      <c r="F76" s="669">
        <v>289</v>
      </c>
      <c r="G76" s="669">
        <v>195.3</v>
      </c>
      <c r="H76" s="669">
        <v>28.8</v>
      </c>
      <c r="I76" s="669">
        <v>192.20000000000005</v>
      </c>
      <c r="J76" s="669">
        <v>20.5</v>
      </c>
      <c r="K76" s="669">
        <v>13.9</v>
      </c>
      <c r="L76" s="669">
        <v>6.2</v>
      </c>
      <c r="M76" s="669">
        <v>7</v>
      </c>
      <c r="N76" s="669">
        <v>3.4</v>
      </c>
      <c r="O76" s="669">
        <v>84.200000000000031</v>
      </c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</row>
    <row r="77" spans="2:81" s="17" customFormat="1" ht="30" hidden="1" customHeight="1" x14ac:dyDescent="0.35">
      <c r="B77" s="104">
        <v>40026</v>
      </c>
      <c r="C77" s="491">
        <v>1165.6999999999998</v>
      </c>
      <c r="D77" s="665">
        <v>339.2</v>
      </c>
      <c r="E77" s="665">
        <v>77.7</v>
      </c>
      <c r="F77" s="665">
        <v>239.4</v>
      </c>
      <c r="G77" s="665">
        <v>189.2</v>
      </c>
      <c r="H77" s="665">
        <v>30.7</v>
      </c>
      <c r="I77" s="665">
        <v>144.69999999999999</v>
      </c>
      <c r="J77" s="665">
        <v>20.6</v>
      </c>
      <c r="K77" s="665">
        <v>15.3</v>
      </c>
      <c r="L77" s="665">
        <v>6.6</v>
      </c>
      <c r="M77" s="665">
        <v>7.6</v>
      </c>
      <c r="N77" s="665">
        <v>4.9000000000000004</v>
      </c>
      <c r="O77" s="665">
        <v>89.800000000000026</v>
      </c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</row>
    <row r="78" spans="2:81" s="516" customFormat="1" ht="30" hidden="1" customHeight="1" x14ac:dyDescent="0.35">
      <c r="B78" s="103">
        <v>40057</v>
      </c>
      <c r="C78" s="517">
        <v>837.9</v>
      </c>
      <c r="D78" s="669">
        <v>262.60000000000002</v>
      </c>
      <c r="E78" s="669">
        <v>59.5</v>
      </c>
      <c r="F78" s="669">
        <v>196.8</v>
      </c>
      <c r="G78" s="669">
        <v>96.4</v>
      </c>
      <c r="H78" s="669">
        <v>29.5</v>
      </c>
      <c r="I78" s="669">
        <v>81.800000000000011</v>
      </c>
      <c r="J78" s="669">
        <v>11</v>
      </c>
      <c r="K78" s="669">
        <v>14.6</v>
      </c>
      <c r="L78" s="669">
        <v>5.5</v>
      </c>
      <c r="M78" s="669">
        <v>5.3</v>
      </c>
      <c r="N78" s="669">
        <v>3.8</v>
      </c>
      <c r="O78" s="669">
        <v>71.099999999999937</v>
      </c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</row>
    <row r="79" spans="2:81" s="17" customFormat="1" ht="30" hidden="1" customHeight="1" x14ac:dyDescent="0.35">
      <c r="B79" s="104">
        <v>40087</v>
      </c>
      <c r="C79" s="491">
        <v>725.2</v>
      </c>
      <c r="D79" s="665">
        <v>204.2</v>
      </c>
      <c r="E79" s="665">
        <v>32.700000000000003</v>
      </c>
      <c r="F79" s="665">
        <v>168.8</v>
      </c>
      <c r="G79" s="665">
        <v>90.8</v>
      </c>
      <c r="H79" s="665">
        <v>26</v>
      </c>
      <c r="I79" s="665">
        <v>64.099999999999952</v>
      </c>
      <c r="J79" s="665">
        <v>14.2</v>
      </c>
      <c r="K79" s="665">
        <v>13.1</v>
      </c>
      <c r="L79" s="665">
        <v>8.1999999999999993</v>
      </c>
      <c r="M79" s="665">
        <v>3.4</v>
      </c>
      <c r="N79" s="665">
        <v>7.6</v>
      </c>
      <c r="O79" s="665">
        <v>92.100000000000023</v>
      </c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</row>
    <row r="80" spans="2:81" s="516" customFormat="1" ht="30" hidden="1" customHeight="1" x14ac:dyDescent="0.35">
      <c r="B80" s="103">
        <v>40118</v>
      </c>
      <c r="C80" s="517">
        <v>730.2</v>
      </c>
      <c r="D80" s="669">
        <v>186.3</v>
      </c>
      <c r="E80" s="669">
        <v>53</v>
      </c>
      <c r="F80" s="669">
        <v>159.1</v>
      </c>
      <c r="G80" s="669">
        <v>84.8</v>
      </c>
      <c r="H80" s="669">
        <v>24.4</v>
      </c>
      <c r="I80" s="669">
        <v>66.400000000000006</v>
      </c>
      <c r="J80" s="669">
        <v>14</v>
      </c>
      <c r="K80" s="669">
        <v>16.7</v>
      </c>
      <c r="L80" s="669">
        <v>12.1</v>
      </c>
      <c r="M80" s="669">
        <v>2.4</v>
      </c>
      <c r="N80" s="669">
        <v>5.8</v>
      </c>
      <c r="O80" s="669">
        <v>105.20000000000009</v>
      </c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</row>
    <row r="81" spans="2:81" s="106" customFormat="1" ht="30" hidden="1" customHeight="1" x14ac:dyDescent="0.3">
      <c r="B81" s="104">
        <v>40148</v>
      </c>
      <c r="C81" s="491">
        <v>701.59999999999991</v>
      </c>
      <c r="D81" s="665">
        <v>181.4</v>
      </c>
      <c r="E81" s="665">
        <v>39.700000000000003</v>
      </c>
      <c r="F81" s="665">
        <v>155.9</v>
      </c>
      <c r="G81" s="665">
        <v>74.400000000000006</v>
      </c>
      <c r="H81" s="665">
        <v>25.4</v>
      </c>
      <c r="I81" s="665">
        <v>81.600000000000037</v>
      </c>
      <c r="J81" s="665">
        <v>13</v>
      </c>
      <c r="K81" s="665">
        <v>18.5</v>
      </c>
      <c r="L81" s="665">
        <v>10.7</v>
      </c>
      <c r="M81" s="665">
        <v>2.8</v>
      </c>
      <c r="N81" s="665">
        <v>3.4</v>
      </c>
      <c r="O81" s="665">
        <v>94.799999999999983</v>
      </c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</row>
    <row r="82" spans="2:81" s="102" customFormat="1" ht="30" hidden="1" customHeight="1" x14ac:dyDescent="0.35">
      <c r="B82" s="101">
        <v>2010</v>
      </c>
      <c r="C82" s="490"/>
      <c r="D82" s="663"/>
      <c r="E82" s="663"/>
      <c r="F82" s="663"/>
      <c r="G82" s="663"/>
      <c r="H82" s="663"/>
      <c r="I82" s="663"/>
      <c r="J82" s="663"/>
      <c r="K82" s="663"/>
      <c r="L82" s="663"/>
      <c r="M82" s="663"/>
      <c r="N82" s="663"/>
      <c r="O82" s="663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</row>
    <row r="83" spans="2:81" s="516" customFormat="1" ht="30" hidden="1" customHeight="1" x14ac:dyDescent="0.35">
      <c r="B83" s="103">
        <v>40179</v>
      </c>
      <c r="C83" s="517">
        <v>675.4</v>
      </c>
      <c r="D83" s="669">
        <v>253.1</v>
      </c>
      <c r="E83" s="669">
        <v>24.5</v>
      </c>
      <c r="F83" s="669">
        <v>134.30000000000001</v>
      </c>
      <c r="G83" s="669">
        <v>67.5</v>
      </c>
      <c r="H83" s="669">
        <v>26.7</v>
      </c>
      <c r="I83" s="669">
        <v>59.199999999999989</v>
      </c>
      <c r="J83" s="669">
        <v>12</v>
      </c>
      <c r="K83" s="669">
        <v>10.3</v>
      </c>
      <c r="L83" s="669">
        <v>9.1</v>
      </c>
      <c r="M83" s="669">
        <v>2.4</v>
      </c>
      <c r="N83" s="669">
        <v>3.2</v>
      </c>
      <c r="O83" s="669">
        <v>73.099999999999994</v>
      </c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</row>
    <row r="84" spans="2:81" s="17" customFormat="1" ht="30" hidden="1" customHeight="1" x14ac:dyDescent="0.35">
      <c r="B84" s="104">
        <v>40210</v>
      </c>
      <c r="C84" s="491">
        <v>650.6</v>
      </c>
      <c r="D84" s="665">
        <v>237.6</v>
      </c>
      <c r="E84" s="665">
        <v>19.600000000000001</v>
      </c>
      <c r="F84" s="665">
        <v>126.2</v>
      </c>
      <c r="G84" s="665">
        <v>91.8</v>
      </c>
      <c r="H84" s="665">
        <v>24.5</v>
      </c>
      <c r="I84" s="665">
        <v>59.899999999999984</v>
      </c>
      <c r="J84" s="665">
        <v>9.1999999999999993</v>
      </c>
      <c r="K84" s="665">
        <v>9.3000000000000007</v>
      </c>
      <c r="L84" s="665">
        <v>7.4</v>
      </c>
      <c r="M84" s="665">
        <v>2.1</v>
      </c>
      <c r="N84" s="665">
        <v>4.0999999999999996</v>
      </c>
      <c r="O84" s="665">
        <v>58.900000000000006</v>
      </c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</row>
    <row r="85" spans="2:81" s="516" customFormat="1" ht="30" hidden="1" customHeight="1" x14ac:dyDescent="0.35">
      <c r="B85" s="103">
        <v>40238</v>
      </c>
      <c r="C85" s="517">
        <v>824.3</v>
      </c>
      <c r="D85" s="669">
        <v>304.7</v>
      </c>
      <c r="E85" s="669">
        <v>29.1</v>
      </c>
      <c r="F85" s="669">
        <v>190.4</v>
      </c>
      <c r="G85" s="669">
        <v>80.2</v>
      </c>
      <c r="H85" s="669">
        <v>24.1</v>
      </c>
      <c r="I85" s="669">
        <v>66.5</v>
      </c>
      <c r="J85" s="669">
        <v>15.4</v>
      </c>
      <c r="K85" s="669">
        <v>11</v>
      </c>
      <c r="L85" s="669">
        <v>9.5</v>
      </c>
      <c r="M85" s="669">
        <v>2.6</v>
      </c>
      <c r="N85" s="669">
        <v>7</v>
      </c>
      <c r="O85" s="669">
        <v>83.799999999999898</v>
      </c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</row>
    <row r="86" spans="2:81" s="17" customFormat="1" ht="30" hidden="1" customHeight="1" x14ac:dyDescent="0.35">
      <c r="B86" s="104">
        <v>40269</v>
      </c>
      <c r="C86" s="491">
        <v>1032.5999999999997</v>
      </c>
      <c r="D86" s="665">
        <v>339.1</v>
      </c>
      <c r="E86" s="665">
        <v>41.7</v>
      </c>
      <c r="F86" s="665">
        <v>236.7</v>
      </c>
      <c r="G86" s="665">
        <v>117.3</v>
      </c>
      <c r="H86" s="665">
        <v>23.6</v>
      </c>
      <c r="I86" s="665">
        <v>89.599999999999952</v>
      </c>
      <c r="J86" s="665">
        <v>16</v>
      </c>
      <c r="K86" s="665">
        <v>14.2</v>
      </c>
      <c r="L86" s="665">
        <v>15.4</v>
      </c>
      <c r="M86" s="665">
        <v>4.4000000000000004</v>
      </c>
      <c r="N86" s="665">
        <v>10</v>
      </c>
      <c r="O86" s="665">
        <v>124.59999999999985</v>
      </c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</row>
    <row r="87" spans="2:81" s="516" customFormat="1" ht="30" hidden="1" customHeight="1" x14ac:dyDescent="0.35">
      <c r="B87" s="103">
        <v>40299</v>
      </c>
      <c r="C87" s="517">
        <v>860.2</v>
      </c>
      <c r="D87" s="669">
        <v>292.5</v>
      </c>
      <c r="E87" s="669">
        <v>35.799999999999997</v>
      </c>
      <c r="F87" s="669">
        <v>198.9</v>
      </c>
      <c r="G87" s="669">
        <v>83.2</v>
      </c>
      <c r="H87" s="669">
        <v>22.4</v>
      </c>
      <c r="I87" s="669">
        <v>70.300000000000054</v>
      </c>
      <c r="J87" s="669">
        <v>17.100000000000001</v>
      </c>
      <c r="K87" s="669">
        <v>14.6</v>
      </c>
      <c r="L87" s="669">
        <v>8.4</v>
      </c>
      <c r="M87" s="669">
        <v>3.1</v>
      </c>
      <c r="N87" s="669">
        <v>7.6</v>
      </c>
      <c r="O87" s="669">
        <v>106.3000000000001</v>
      </c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</row>
    <row r="88" spans="2:81" s="17" customFormat="1" ht="30" hidden="1" customHeight="1" x14ac:dyDescent="0.35">
      <c r="B88" s="104">
        <v>40330</v>
      </c>
      <c r="C88" s="491">
        <v>996.90000000000009</v>
      </c>
      <c r="D88" s="665">
        <v>367</v>
      </c>
      <c r="E88" s="665">
        <v>49</v>
      </c>
      <c r="F88" s="665">
        <v>248.4</v>
      </c>
      <c r="G88" s="665">
        <v>88.7</v>
      </c>
      <c r="H88" s="665">
        <v>26</v>
      </c>
      <c r="I88" s="665">
        <v>100.29999999999998</v>
      </c>
      <c r="J88" s="665">
        <v>18.3</v>
      </c>
      <c r="K88" s="665">
        <v>14.1</v>
      </c>
      <c r="L88" s="665">
        <v>5.7</v>
      </c>
      <c r="M88" s="665">
        <v>3.6</v>
      </c>
      <c r="N88" s="665">
        <v>4.5</v>
      </c>
      <c r="O88" s="665">
        <v>71.30000000000004</v>
      </c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</row>
    <row r="89" spans="2:81" s="516" customFormat="1" ht="30" hidden="1" customHeight="1" x14ac:dyDescent="0.35">
      <c r="B89" s="103">
        <v>40360</v>
      </c>
      <c r="C89" s="517">
        <v>1551.4</v>
      </c>
      <c r="D89" s="669">
        <v>480.9</v>
      </c>
      <c r="E89" s="669">
        <v>74.599999999999994</v>
      </c>
      <c r="F89" s="669">
        <v>336.6</v>
      </c>
      <c r="G89" s="669">
        <v>242.9</v>
      </c>
      <c r="H89" s="669">
        <v>32.4</v>
      </c>
      <c r="I89" s="669">
        <v>223.9</v>
      </c>
      <c r="J89" s="669">
        <v>22.6</v>
      </c>
      <c r="K89" s="669">
        <v>16.5</v>
      </c>
      <c r="L89" s="669">
        <v>6.5</v>
      </c>
      <c r="M89" s="669">
        <v>7.8</v>
      </c>
      <c r="N89" s="669">
        <v>3.8</v>
      </c>
      <c r="O89" s="669">
        <v>102.9</v>
      </c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</row>
    <row r="90" spans="2:81" s="17" customFormat="1" ht="30" hidden="1" customHeight="1" x14ac:dyDescent="0.35">
      <c r="B90" s="104">
        <v>40391</v>
      </c>
      <c r="C90" s="491">
        <v>1149.7000000000003</v>
      </c>
      <c r="D90" s="665">
        <v>349.7</v>
      </c>
      <c r="E90" s="665">
        <v>61.9</v>
      </c>
      <c r="F90" s="665">
        <v>271.39999999999998</v>
      </c>
      <c r="G90" s="665">
        <v>146.4</v>
      </c>
      <c r="H90" s="665">
        <v>32.5</v>
      </c>
      <c r="I90" s="665">
        <v>134.70000000000002</v>
      </c>
      <c r="J90" s="665">
        <v>18.2</v>
      </c>
      <c r="K90" s="665">
        <v>16.8</v>
      </c>
      <c r="L90" s="665">
        <v>6.6</v>
      </c>
      <c r="M90" s="665">
        <v>6.4</v>
      </c>
      <c r="N90" s="665">
        <v>4.8</v>
      </c>
      <c r="O90" s="665">
        <v>100.30000000000007</v>
      </c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</row>
    <row r="91" spans="2:81" s="516" customFormat="1" ht="30" hidden="1" customHeight="1" x14ac:dyDescent="0.35">
      <c r="B91" s="103">
        <v>40422</v>
      </c>
      <c r="C91" s="517">
        <v>1043.0999999999999</v>
      </c>
      <c r="D91" s="669">
        <v>318.10000000000002</v>
      </c>
      <c r="E91" s="669">
        <v>47.8</v>
      </c>
      <c r="F91" s="669">
        <v>260.10000000000002</v>
      </c>
      <c r="G91" s="669">
        <v>150.1</v>
      </c>
      <c r="H91" s="669">
        <v>33.6</v>
      </c>
      <c r="I91" s="669">
        <v>97.399999999999935</v>
      </c>
      <c r="J91" s="669">
        <v>11.9</v>
      </c>
      <c r="K91" s="669">
        <v>15.9</v>
      </c>
      <c r="L91" s="669">
        <v>6.6</v>
      </c>
      <c r="M91" s="669">
        <v>7.2</v>
      </c>
      <c r="N91" s="669">
        <v>4.7</v>
      </c>
      <c r="O91" s="669">
        <v>89.699999999999932</v>
      </c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</row>
    <row r="92" spans="2:81" s="17" customFormat="1" ht="30" hidden="1" customHeight="1" x14ac:dyDescent="0.35">
      <c r="B92" s="104">
        <v>40452</v>
      </c>
      <c r="C92" s="491">
        <v>752.9</v>
      </c>
      <c r="D92" s="665">
        <v>217.3</v>
      </c>
      <c r="E92" s="665">
        <v>28.6</v>
      </c>
      <c r="F92" s="665">
        <v>164.9</v>
      </c>
      <c r="G92" s="665">
        <v>87.2</v>
      </c>
      <c r="H92" s="665">
        <v>28.8</v>
      </c>
      <c r="I92" s="665">
        <v>65.699999999999989</v>
      </c>
      <c r="J92" s="665">
        <v>16.600000000000001</v>
      </c>
      <c r="K92" s="665">
        <v>12.7</v>
      </c>
      <c r="L92" s="665">
        <v>9.1</v>
      </c>
      <c r="M92" s="665">
        <v>3.3</v>
      </c>
      <c r="N92" s="665">
        <v>9.5</v>
      </c>
      <c r="O92" s="665">
        <v>109.19999999999995</v>
      </c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</row>
    <row r="93" spans="2:81" s="516" customFormat="1" ht="30" hidden="1" customHeight="1" x14ac:dyDescent="0.35">
      <c r="B93" s="103">
        <v>40483</v>
      </c>
      <c r="C93" s="517">
        <v>932.3</v>
      </c>
      <c r="D93" s="669">
        <v>260.7</v>
      </c>
      <c r="E93" s="669">
        <v>46.9</v>
      </c>
      <c r="F93" s="669">
        <v>200.7</v>
      </c>
      <c r="G93" s="669">
        <v>112.7</v>
      </c>
      <c r="H93" s="669">
        <v>29.1</v>
      </c>
      <c r="I93" s="669">
        <v>83.999999999999972</v>
      </c>
      <c r="J93" s="669">
        <v>15.8</v>
      </c>
      <c r="K93" s="669">
        <v>21.6</v>
      </c>
      <c r="L93" s="669">
        <v>12.9</v>
      </c>
      <c r="M93" s="669">
        <v>3</v>
      </c>
      <c r="N93" s="669">
        <v>8.1</v>
      </c>
      <c r="O93" s="669">
        <v>136.79999999999995</v>
      </c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</row>
    <row r="94" spans="2:81" s="106" customFormat="1" ht="30" hidden="1" customHeight="1" x14ac:dyDescent="0.3">
      <c r="B94" s="104">
        <v>40513</v>
      </c>
      <c r="C94" s="491">
        <v>656.60000000000014</v>
      </c>
      <c r="D94" s="665">
        <v>194.2</v>
      </c>
      <c r="E94" s="665">
        <v>30.2</v>
      </c>
      <c r="F94" s="665">
        <v>139.5</v>
      </c>
      <c r="G94" s="665">
        <v>77.3</v>
      </c>
      <c r="H94" s="665">
        <v>26.5</v>
      </c>
      <c r="I94" s="665">
        <v>59.600000000000009</v>
      </c>
      <c r="J94" s="665">
        <v>13.7</v>
      </c>
      <c r="K94" s="665">
        <v>15.2</v>
      </c>
      <c r="L94" s="665">
        <v>9.1999999999999993</v>
      </c>
      <c r="M94" s="665">
        <v>3.9</v>
      </c>
      <c r="N94" s="665">
        <v>3.7</v>
      </c>
      <c r="O94" s="665">
        <v>83.6</v>
      </c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</row>
    <row r="95" spans="2:81" s="102" customFormat="1" ht="30" hidden="1" customHeight="1" x14ac:dyDescent="0.35">
      <c r="B95" s="101">
        <v>2011</v>
      </c>
      <c r="C95" s="490"/>
      <c r="D95" s="663"/>
      <c r="E95" s="663"/>
      <c r="F95" s="663"/>
      <c r="G95" s="663"/>
      <c r="H95" s="663"/>
      <c r="I95" s="663"/>
      <c r="J95" s="663"/>
      <c r="K95" s="663"/>
      <c r="L95" s="663"/>
      <c r="M95" s="663"/>
      <c r="N95" s="663"/>
      <c r="O95" s="663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</row>
    <row r="96" spans="2:81" s="516" customFormat="1" ht="30" hidden="1" customHeight="1" x14ac:dyDescent="0.35">
      <c r="B96" s="103">
        <v>40544</v>
      </c>
      <c r="C96" s="517">
        <v>675.9</v>
      </c>
      <c r="D96" s="669">
        <v>207.6</v>
      </c>
      <c r="E96" s="669">
        <v>23.2</v>
      </c>
      <c r="F96" s="669">
        <v>142.9</v>
      </c>
      <c r="G96" s="669">
        <v>79.8</v>
      </c>
      <c r="H96" s="669">
        <v>31</v>
      </c>
      <c r="I96" s="669">
        <v>62.299999999999969</v>
      </c>
      <c r="J96" s="669">
        <v>13.3</v>
      </c>
      <c r="K96" s="669">
        <v>12.2</v>
      </c>
      <c r="L96" s="669">
        <v>8.1</v>
      </c>
      <c r="M96" s="669">
        <v>4.0999999999999996</v>
      </c>
      <c r="N96" s="669">
        <v>3.2</v>
      </c>
      <c r="O96" s="669">
        <v>88.199999999999903</v>
      </c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</row>
    <row r="97" spans="2:81" s="17" customFormat="1" ht="30" hidden="1" customHeight="1" x14ac:dyDescent="0.35">
      <c r="B97" s="104">
        <v>40575</v>
      </c>
      <c r="C97" s="491">
        <v>618.70000000000005</v>
      </c>
      <c r="D97" s="665">
        <v>181.4</v>
      </c>
      <c r="E97" s="665">
        <v>15.7</v>
      </c>
      <c r="F97" s="665">
        <v>139</v>
      </c>
      <c r="G97" s="665">
        <v>95.2</v>
      </c>
      <c r="H97" s="665">
        <v>27.4</v>
      </c>
      <c r="I97" s="665">
        <v>56.800000000000054</v>
      </c>
      <c r="J97" s="665">
        <v>10</v>
      </c>
      <c r="K97" s="665">
        <v>11.7</v>
      </c>
      <c r="L97" s="665">
        <v>6.9</v>
      </c>
      <c r="M97" s="665">
        <v>5</v>
      </c>
      <c r="N97" s="665">
        <v>3.8</v>
      </c>
      <c r="O97" s="665">
        <v>65.80000000000004</v>
      </c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</row>
    <row r="98" spans="2:81" s="516" customFormat="1" ht="30" hidden="1" customHeight="1" x14ac:dyDescent="0.35">
      <c r="B98" s="103">
        <v>40603</v>
      </c>
      <c r="C98" s="517">
        <v>761.4</v>
      </c>
      <c r="D98" s="669">
        <v>211.9</v>
      </c>
      <c r="E98" s="669">
        <v>23.1</v>
      </c>
      <c r="F98" s="669">
        <v>226</v>
      </c>
      <c r="G98" s="669">
        <v>77</v>
      </c>
      <c r="H98" s="669">
        <v>28.4</v>
      </c>
      <c r="I98" s="669">
        <v>61.500000000000021</v>
      </c>
      <c r="J98" s="669">
        <v>13.8</v>
      </c>
      <c r="K98" s="669">
        <v>11.5</v>
      </c>
      <c r="L98" s="669">
        <v>10.1</v>
      </c>
      <c r="M98" s="669">
        <v>5.3</v>
      </c>
      <c r="N98" s="669">
        <v>8.8000000000000007</v>
      </c>
      <c r="O98" s="669">
        <v>84.000000000000085</v>
      </c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</row>
    <row r="99" spans="2:81" s="17" customFormat="1" ht="30" hidden="1" customHeight="1" x14ac:dyDescent="0.35">
      <c r="B99" s="104">
        <v>40634</v>
      </c>
      <c r="C99" s="491">
        <v>779.80000000000007</v>
      </c>
      <c r="D99" s="665">
        <v>200.6</v>
      </c>
      <c r="E99" s="665">
        <v>44.5</v>
      </c>
      <c r="F99" s="665">
        <v>179</v>
      </c>
      <c r="G99" s="665">
        <v>88.6</v>
      </c>
      <c r="H99" s="665">
        <v>26.6</v>
      </c>
      <c r="I99" s="665">
        <v>71.300000000000011</v>
      </c>
      <c r="J99" s="665">
        <v>14</v>
      </c>
      <c r="K99" s="665">
        <v>13.8</v>
      </c>
      <c r="L99" s="665">
        <v>13</v>
      </c>
      <c r="M99" s="665">
        <v>4</v>
      </c>
      <c r="N99" s="665">
        <v>8.6999999999999993</v>
      </c>
      <c r="O99" s="665">
        <v>115.69999999999989</v>
      </c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</row>
    <row r="100" spans="2:81" s="516" customFormat="1" ht="30" hidden="1" customHeight="1" x14ac:dyDescent="0.35">
      <c r="B100" s="103">
        <v>40664</v>
      </c>
      <c r="C100" s="517">
        <v>573.70000000000005</v>
      </c>
      <c r="D100" s="669">
        <v>164.2</v>
      </c>
      <c r="E100" s="669">
        <v>32.4</v>
      </c>
      <c r="F100" s="669">
        <v>107.9</v>
      </c>
      <c r="G100" s="669">
        <v>73.400000000000006</v>
      </c>
      <c r="H100" s="669">
        <v>26.3</v>
      </c>
      <c r="I100" s="669">
        <v>56.499999999999979</v>
      </c>
      <c r="J100" s="669">
        <v>13.7</v>
      </c>
      <c r="K100" s="669">
        <v>10.7</v>
      </c>
      <c r="L100" s="669">
        <v>6.3</v>
      </c>
      <c r="M100" s="669">
        <v>3.4</v>
      </c>
      <c r="N100" s="669">
        <v>4.5999999999999996</v>
      </c>
      <c r="O100" s="669">
        <v>74.300000000000054</v>
      </c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</row>
    <row r="101" spans="2:81" s="17" customFormat="1" ht="30" hidden="1" customHeight="1" x14ac:dyDescent="0.35">
      <c r="B101" s="104">
        <v>40695</v>
      </c>
      <c r="C101" s="491">
        <v>703.7</v>
      </c>
      <c r="D101" s="665">
        <v>227.6</v>
      </c>
      <c r="E101" s="665">
        <v>40.9</v>
      </c>
      <c r="F101" s="665">
        <v>152.80000000000001</v>
      </c>
      <c r="G101" s="665">
        <v>77.8</v>
      </c>
      <c r="H101" s="665">
        <v>29.7</v>
      </c>
      <c r="I101" s="665">
        <v>77.900000000000006</v>
      </c>
      <c r="J101" s="665">
        <v>14.4</v>
      </c>
      <c r="K101" s="665">
        <v>11.6</v>
      </c>
      <c r="L101" s="665">
        <v>5.8</v>
      </c>
      <c r="M101" s="665">
        <v>3.4</v>
      </c>
      <c r="N101" s="665">
        <v>3.2</v>
      </c>
      <c r="O101" s="665">
        <v>58.60000000000003</v>
      </c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</row>
    <row r="102" spans="2:81" s="516" customFormat="1" ht="30" hidden="1" customHeight="1" x14ac:dyDescent="0.35">
      <c r="B102" s="103">
        <v>40725</v>
      </c>
      <c r="C102" s="517">
        <v>1066.4000000000001</v>
      </c>
      <c r="D102" s="669">
        <v>311</v>
      </c>
      <c r="E102" s="669">
        <v>61.7</v>
      </c>
      <c r="F102" s="669">
        <v>232.5</v>
      </c>
      <c r="G102" s="669">
        <v>162.9</v>
      </c>
      <c r="H102" s="669">
        <v>39.200000000000003</v>
      </c>
      <c r="I102" s="669">
        <v>127.19999999999997</v>
      </c>
      <c r="J102" s="669">
        <v>19</v>
      </c>
      <c r="K102" s="669">
        <v>12.9</v>
      </c>
      <c r="L102" s="669">
        <v>6.4</v>
      </c>
      <c r="M102" s="669">
        <v>5.2</v>
      </c>
      <c r="N102" s="669">
        <v>3.5</v>
      </c>
      <c r="O102" s="669">
        <v>84.900000000000077</v>
      </c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</row>
    <row r="103" spans="2:81" s="17" customFormat="1" ht="30" hidden="1" customHeight="1" x14ac:dyDescent="0.35">
      <c r="B103" s="104">
        <v>40756</v>
      </c>
      <c r="C103" s="491">
        <v>774.4</v>
      </c>
      <c r="D103" s="665">
        <v>254</v>
      </c>
      <c r="E103" s="665">
        <v>49.8</v>
      </c>
      <c r="F103" s="665">
        <v>185.5</v>
      </c>
      <c r="G103" s="665">
        <v>63.5</v>
      </c>
      <c r="H103" s="665">
        <v>38.9</v>
      </c>
      <c r="I103" s="665">
        <v>81.800000000000026</v>
      </c>
      <c r="J103" s="665">
        <v>13.6</v>
      </c>
      <c r="K103" s="665">
        <v>14.2</v>
      </c>
      <c r="L103" s="665">
        <v>4.9000000000000004</v>
      </c>
      <c r="M103" s="665">
        <v>4.0999999999999996</v>
      </c>
      <c r="N103" s="665">
        <v>3</v>
      </c>
      <c r="O103" s="665">
        <v>61.099999999999937</v>
      </c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</row>
    <row r="104" spans="2:81" s="516" customFormat="1" ht="30" hidden="1" customHeight="1" x14ac:dyDescent="0.35">
      <c r="B104" s="103">
        <v>40787</v>
      </c>
      <c r="C104" s="517">
        <v>815.9</v>
      </c>
      <c r="D104" s="669">
        <v>262</v>
      </c>
      <c r="E104" s="669">
        <v>29</v>
      </c>
      <c r="F104" s="669">
        <v>175.7</v>
      </c>
      <c r="G104" s="669">
        <v>117.9</v>
      </c>
      <c r="H104" s="669">
        <v>44.9</v>
      </c>
      <c r="I104" s="669">
        <v>77.60000000000008</v>
      </c>
      <c r="J104" s="669">
        <v>11.7</v>
      </c>
      <c r="K104" s="669">
        <v>13.3</v>
      </c>
      <c r="L104" s="669">
        <v>6.3</v>
      </c>
      <c r="M104" s="669">
        <v>6.2</v>
      </c>
      <c r="N104" s="669">
        <v>4.3</v>
      </c>
      <c r="O104" s="669">
        <v>66.999999999999901</v>
      </c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</row>
    <row r="105" spans="2:81" s="17" customFormat="1" ht="30" hidden="1" customHeight="1" x14ac:dyDescent="0.35">
      <c r="B105" s="104">
        <v>40817</v>
      </c>
      <c r="C105" s="491">
        <v>684.19999999999993</v>
      </c>
      <c r="D105" s="665">
        <v>174.1</v>
      </c>
      <c r="E105" s="665">
        <v>40.200000000000003</v>
      </c>
      <c r="F105" s="665">
        <v>146.30000000000001</v>
      </c>
      <c r="G105" s="665">
        <v>79.3</v>
      </c>
      <c r="H105" s="665">
        <v>33.700000000000003</v>
      </c>
      <c r="I105" s="665">
        <v>62.699999999999974</v>
      </c>
      <c r="J105" s="665">
        <v>12</v>
      </c>
      <c r="K105" s="665">
        <v>20.8</v>
      </c>
      <c r="L105" s="665">
        <v>8.5</v>
      </c>
      <c r="M105" s="665">
        <v>3.6</v>
      </c>
      <c r="N105" s="665">
        <v>6</v>
      </c>
      <c r="O105" s="665">
        <v>97.000000000000043</v>
      </c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</row>
    <row r="106" spans="2:81" s="516" customFormat="1" ht="30" hidden="1" customHeight="1" x14ac:dyDescent="0.35">
      <c r="B106" s="103">
        <v>40848</v>
      </c>
      <c r="C106" s="517">
        <v>748.96100000000013</v>
      </c>
      <c r="D106" s="669">
        <v>198.24</v>
      </c>
      <c r="E106" s="669">
        <v>39.6</v>
      </c>
      <c r="F106" s="669">
        <v>147.52799999999999</v>
      </c>
      <c r="G106" s="669">
        <v>91.540999999999997</v>
      </c>
      <c r="H106" s="669">
        <v>33.232999999999997</v>
      </c>
      <c r="I106" s="669">
        <v>75.532000000000039</v>
      </c>
      <c r="J106" s="669">
        <v>17.117999999999999</v>
      </c>
      <c r="K106" s="669">
        <v>19.166</v>
      </c>
      <c r="L106" s="669">
        <v>8.9450000000000003</v>
      </c>
      <c r="M106" s="669">
        <v>3.976</v>
      </c>
      <c r="N106" s="669">
        <v>8.7720000000000002</v>
      </c>
      <c r="O106" s="669">
        <v>105.30999999999993</v>
      </c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</row>
    <row r="107" spans="2:81" s="106" customFormat="1" ht="30" hidden="1" customHeight="1" x14ac:dyDescent="0.3">
      <c r="B107" s="104">
        <v>40878</v>
      </c>
      <c r="C107" s="491">
        <v>536.20000000000005</v>
      </c>
      <c r="D107" s="665">
        <v>137.4</v>
      </c>
      <c r="E107" s="665">
        <v>27.4</v>
      </c>
      <c r="F107" s="665">
        <v>116.3</v>
      </c>
      <c r="G107" s="665">
        <v>77.3</v>
      </c>
      <c r="H107" s="665">
        <v>29.5</v>
      </c>
      <c r="I107" s="665">
        <v>54.160000000000018</v>
      </c>
      <c r="J107" s="665">
        <v>11.8</v>
      </c>
      <c r="K107" s="665">
        <v>5.8</v>
      </c>
      <c r="L107" s="665">
        <v>6.4</v>
      </c>
      <c r="M107" s="665">
        <v>4</v>
      </c>
      <c r="N107" s="665">
        <v>2.4</v>
      </c>
      <c r="O107" s="665">
        <v>63.740000000000045</v>
      </c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</row>
    <row r="108" spans="2:81" s="102" customFormat="1" ht="30" hidden="1" customHeight="1" x14ac:dyDescent="0.35">
      <c r="B108" s="101">
        <v>2012</v>
      </c>
      <c r="C108" s="490"/>
      <c r="D108" s="663"/>
      <c r="E108" s="663"/>
      <c r="F108" s="663"/>
      <c r="G108" s="663"/>
      <c r="H108" s="663"/>
      <c r="I108" s="663"/>
      <c r="J108" s="663"/>
      <c r="K108" s="663"/>
      <c r="L108" s="663"/>
      <c r="M108" s="663"/>
      <c r="N108" s="663"/>
      <c r="O108" s="663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</row>
    <row r="109" spans="2:81" s="516" customFormat="1" ht="30" hidden="1" customHeight="1" x14ac:dyDescent="0.35">
      <c r="B109" s="103">
        <v>40909</v>
      </c>
      <c r="C109" s="517">
        <v>644.79999999999995</v>
      </c>
      <c r="D109" s="669">
        <v>209.7</v>
      </c>
      <c r="E109" s="669">
        <v>20.7</v>
      </c>
      <c r="F109" s="669">
        <v>121.7</v>
      </c>
      <c r="G109" s="669">
        <v>93.9</v>
      </c>
      <c r="H109" s="669">
        <v>35</v>
      </c>
      <c r="I109" s="669">
        <v>66.199999999999989</v>
      </c>
      <c r="J109" s="669">
        <v>10.1</v>
      </c>
      <c r="K109" s="669">
        <v>5.9</v>
      </c>
      <c r="L109" s="669">
        <v>6.5</v>
      </c>
      <c r="M109" s="669">
        <v>3.8</v>
      </c>
      <c r="N109" s="669">
        <v>2.8</v>
      </c>
      <c r="O109" s="669">
        <v>68.500000000000057</v>
      </c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</row>
    <row r="110" spans="2:81" s="17" customFormat="1" ht="30" hidden="1" customHeight="1" x14ac:dyDescent="0.35">
      <c r="B110" s="104">
        <v>40940</v>
      </c>
      <c r="C110" s="491">
        <v>539.79999999999995</v>
      </c>
      <c r="D110" s="665">
        <v>159.6</v>
      </c>
      <c r="E110" s="665">
        <v>25.8</v>
      </c>
      <c r="F110" s="665">
        <v>100.2</v>
      </c>
      <c r="G110" s="665">
        <v>73.8</v>
      </c>
      <c r="H110" s="665">
        <v>35.5</v>
      </c>
      <c r="I110" s="665">
        <v>60.2</v>
      </c>
      <c r="J110" s="665">
        <v>9.1</v>
      </c>
      <c r="K110" s="665">
        <v>6</v>
      </c>
      <c r="L110" s="665">
        <v>6.3</v>
      </c>
      <c r="M110" s="665">
        <v>5.2</v>
      </c>
      <c r="N110" s="665">
        <v>3</v>
      </c>
      <c r="O110" s="665">
        <v>55.099999999999923</v>
      </c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</row>
    <row r="111" spans="2:81" s="516" customFormat="1" ht="30" hidden="1" customHeight="1" x14ac:dyDescent="0.35">
      <c r="B111" s="103">
        <v>40969</v>
      </c>
      <c r="C111" s="517">
        <v>643.20000000000005</v>
      </c>
      <c r="D111" s="669">
        <v>179.9</v>
      </c>
      <c r="E111" s="669">
        <v>35.9</v>
      </c>
      <c r="F111" s="669">
        <v>96</v>
      </c>
      <c r="G111" s="669">
        <v>107.5</v>
      </c>
      <c r="H111" s="669">
        <v>39.9</v>
      </c>
      <c r="I111" s="669">
        <v>69.099999999999994</v>
      </c>
      <c r="J111" s="669">
        <v>12.2</v>
      </c>
      <c r="K111" s="669">
        <v>5.3</v>
      </c>
      <c r="L111" s="669">
        <v>7.3</v>
      </c>
      <c r="M111" s="669">
        <v>5.5</v>
      </c>
      <c r="N111" s="669">
        <v>5</v>
      </c>
      <c r="O111" s="669">
        <v>79.600000000000108</v>
      </c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</row>
    <row r="112" spans="2:81" s="17" customFormat="1" ht="30" hidden="1" customHeight="1" x14ac:dyDescent="0.35">
      <c r="B112" s="104">
        <v>41000</v>
      </c>
      <c r="C112" s="491">
        <v>712.59999999999991</v>
      </c>
      <c r="D112" s="665">
        <v>205.3</v>
      </c>
      <c r="E112" s="665">
        <v>30.3</v>
      </c>
      <c r="F112" s="665">
        <v>102.4</v>
      </c>
      <c r="G112" s="665">
        <v>94.2</v>
      </c>
      <c r="H112" s="665">
        <v>36.200000000000003</v>
      </c>
      <c r="I112" s="665">
        <v>84.699999999999989</v>
      </c>
      <c r="J112" s="665">
        <v>15.5</v>
      </c>
      <c r="K112" s="665">
        <v>4.4000000000000004</v>
      </c>
      <c r="L112" s="665">
        <v>12.5</v>
      </c>
      <c r="M112" s="665">
        <v>4.2</v>
      </c>
      <c r="N112" s="665">
        <v>9.9</v>
      </c>
      <c r="O112" s="665">
        <v>113.00000000000004</v>
      </c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</row>
    <row r="113" spans="2:81" s="516" customFormat="1" ht="30" hidden="1" customHeight="1" x14ac:dyDescent="0.35">
      <c r="B113" s="103">
        <v>41030</v>
      </c>
      <c r="C113" s="517">
        <v>646.70000000000005</v>
      </c>
      <c r="D113" s="669">
        <v>179.3</v>
      </c>
      <c r="E113" s="669">
        <v>31.3</v>
      </c>
      <c r="F113" s="669">
        <v>113.3</v>
      </c>
      <c r="G113" s="669">
        <v>88.9</v>
      </c>
      <c r="H113" s="669">
        <v>34.799999999999997</v>
      </c>
      <c r="I113" s="669">
        <v>72.999999999999986</v>
      </c>
      <c r="J113" s="669">
        <v>16.100000000000001</v>
      </c>
      <c r="K113" s="669">
        <v>4.8</v>
      </c>
      <c r="L113" s="669">
        <v>7.7</v>
      </c>
      <c r="M113" s="669">
        <v>4.0999999999999996</v>
      </c>
      <c r="N113" s="669">
        <v>4.3</v>
      </c>
      <c r="O113" s="669">
        <v>89.100000000000037</v>
      </c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</row>
    <row r="114" spans="2:81" s="17" customFormat="1" ht="30" hidden="1" customHeight="1" x14ac:dyDescent="0.35">
      <c r="B114" s="104">
        <v>41061</v>
      </c>
      <c r="C114" s="491">
        <v>748.2</v>
      </c>
      <c r="D114" s="665">
        <v>230.4</v>
      </c>
      <c r="E114" s="665">
        <v>52.7</v>
      </c>
      <c r="F114" s="665">
        <v>114.7</v>
      </c>
      <c r="G114" s="665">
        <v>110.5</v>
      </c>
      <c r="H114" s="665">
        <v>42.6</v>
      </c>
      <c r="I114" s="665">
        <v>94.100000000000009</v>
      </c>
      <c r="J114" s="665">
        <v>17.5</v>
      </c>
      <c r="K114" s="665">
        <v>6.1</v>
      </c>
      <c r="L114" s="665">
        <v>5.8</v>
      </c>
      <c r="M114" s="665">
        <v>4.3</v>
      </c>
      <c r="N114" s="665">
        <v>3.5</v>
      </c>
      <c r="O114" s="665">
        <v>66.000000000000099</v>
      </c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</row>
    <row r="115" spans="2:81" s="516" customFormat="1" ht="30" hidden="1" customHeight="1" x14ac:dyDescent="0.35">
      <c r="B115" s="103">
        <v>41091</v>
      </c>
      <c r="C115" s="517">
        <v>893.70000000000027</v>
      </c>
      <c r="D115" s="669">
        <v>273.3</v>
      </c>
      <c r="E115" s="669">
        <v>76.3</v>
      </c>
      <c r="F115" s="669">
        <v>119.3</v>
      </c>
      <c r="G115" s="669">
        <v>135.30000000000001</v>
      </c>
      <c r="H115" s="669">
        <v>52.6</v>
      </c>
      <c r="I115" s="669">
        <v>121.69999999999995</v>
      </c>
      <c r="J115" s="669">
        <v>19.399999999999999</v>
      </c>
      <c r="K115" s="669">
        <v>4</v>
      </c>
      <c r="L115" s="669">
        <v>6.5</v>
      </c>
      <c r="M115" s="669">
        <v>4.0999999999999996</v>
      </c>
      <c r="N115" s="669">
        <v>3.1</v>
      </c>
      <c r="O115" s="669">
        <v>78.100000000000193</v>
      </c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</row>
    <row r="116" spans="2:81" s="17" customFormat="1" ht="30" hidden="1" customHeight="1" x14ac:dyDescent="0.35">
      <c r="B116" s="104">
        <v>41122</v>
      </c>
      <c r="C116" s="491">
        <v>811.00000000000011</v>
      </c>
      <c r="D116" s="665">
        <v>291</v>
      </c>
      <c r="E116" s="665">
        <v>56.3</v>
      </c>
      <c r="F116" s="665">
        <v>96.7</v>
      </c>
      <c r="G116" s="665">
        <v>101.5</v>
      </c>
      <c r="H116" s="665">
        <v>59.1</v>
      </c>
      <c r="I116" s="665">
        <v>102.00000000000001</v>
      </c>
      <c r="J116" s="665">
        <v>15.1</v>
      </c>
      <c r="K116" s="665">
        <v>1.6</v>
      </c>
      <c r="L116" s="665">
        <v>5.4</v>
      </c>
      <c r="M116" s="665">
        <v>4.5</v>
      </c>
      <c r="N116" s="665">
        <v>3.2</v>
      </c>
      <c r="O116" s="665">
        <v>74.599999999999994</v>
      </c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</row>
    <row r="117" spans="2:81" s="516" customFormat="1" ht="30" hidden="1" customHeight="1" x14ac:dyDescent="0.35">
      <c r="B117" s="103">
        <v>41153</v>
      </c>
      <c r="C117" s="517">
        <v>665.8</v>
      </c>
      <c r="D117" s="669">
        <v>218.2</v>
      </c>
      <c r="E117" s="669">
        <v>27</v>
      </c>
      <c r="F117" s="669">
        <v>112</v>
      </c>
      <c r="G117" s="669">
        <v>87.7</v>
      </c>
      <c r="H117" s="669">
        <v>44.8</v>
      </c>
      <c r="I117" s="669">
        <v>75.699999999999989</v>
      </c>
      <c r="J117" s="669">
        <v>11.8</v>
      </c>
      <c r="K117" s="669">
        <v>2.5</v>
      </c>
      <c r="L117" s="669">
        <v>6.2</v>
      </c>
      <c r="M117" s="669">
        <v>5.0999999999999996</v>
      </c>
      <c r="N117" s="669">
        <v>4</v>
      </c>
      <c r="O117" s="669">
        <v>70.799999999999983</v>
      </c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</row>
    <row r="118" spans="2:81" s="17" customFormat="1" ht="30" hidden="1" customHeight="1" x14ac:dyDescent="0.35">
      <c r="B118" s="104">
        <v>41183</v>
      </c>
      <c r="C118" s="491">
        <v>664.4</v>
      </c>
      <c r="D118" s="665">
        <v>181.8</v>
      </c>
      <c r="E118" s="665">
        <v>41.1</v>
      </c>
      <c r="F118" s="665">
        <v>94.2</v>
      </c>
      <c r="G118" s="665">
        <v>97.9</v>
      </c>
      <c r="H118" s="665">
        <v>38.5</v>
      </c>
      <c r="I118" s="665">
        <v>73.69999999999996</v>
      </c>
      <c r="J118" s="665">
        <v>14.6</v>
      </c>
      <c r="K118" s="665">
        <v>2.6</v>
      </c>
      <c r="L118" s="665">
        <v>7.9</v>
      </c>
      <c r="M118" s="665">
        <v>3.2</v>
      </c>
      <c r="N118" s="665">
        <v>5.8</v>
      </c>
      <c r="O118" s="665">
        <v>103.1</v>
      </c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</row>
    <row r="119" spans="2:81" s="516" customFormat="1" ht="30" hidden="1" customHeight="1" x14ac:dyDescent="0.35">
      <c r="B119" s="103">
        <v>41214</v>
      </c>
      <c r="C119" s="517">
        <v>588.6</v>
      </c>
      <c r="D119" s="669">
        <v>168.4</v>
      </c>
      <c r="E119" s="669">
        <v>33.4</v>
      </c>
      <c r="F119" s="669">
        <v>83</v>
      </c>
      <c r="G119" s="669">
        <v>87.6</v>
      </c>
      <c r="H119" s="669">
        <v>34.5</v>
      </c>
      <c r="I119" s="669">
        <v>57.399999999999984</v>
      </c>
      <c r="J119" s="669">
        <v>13.8</v>
      </c>
      <c r="K119" s="669">
        <v>2</v>
      </c>
      <c r="L119" s="669">
        <v>8.5</v>
      </c>
      <c r="M119" s="669">
        <v>4.5</v>
      </c>
      <c r="N119" s="669">
        <v>6.2</v>
      </c>
      <c r="O119" s="669">
        <v>89.300000000000097</v>
      </c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</row>
    <row r="120" spans="2:81" s="106" customFormat="1" ht="30" hidden="1" customHeight="1" x14ac:dyDescent="0.3">
      <c r="B120" s="104">
        <v>41244</v>
      </c>
      <c r="C120" s="491">
        <v>506.40000000000003</v>
      </c>
      <c r="D120" s="665">
        <v>138.9</v>
      </c>
      <c r="E120" s="665">
        <v>31.3</v>
      </c>
      <c r="F120" s="665">
        <v>73.400000000000006</v>
      </c>
      <c r="G120" s="665">
        <v>78.7</v>
      </c>
      <c r="H120" s="665">
        <v>31.6</v>
      </c>
      <c r="I120" s="665">
        <v>51.899999999999963</v>
      </c>
      <c r="J120" s="665">
        <v>10.5</v>
      </c>
      <c r="K120" s="665">
        <v>1.7</v>
      </c>
      <c r="L120" s="665">
        <v>9.6</v>
      </c>
      <c r="M120" s="665">
        <v>6</v>
      </c>
      <c r="N120" s="665">
        <v>9.6999999999999993</v>
      </c>
      <c r="O120" s="665">
        <v>63.100000000000009</v>
      </c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</row>
    <row r="121" spans="2:81" s="102" customFormat="1" ht="30" hidden="1" customHeight="1" x14ac:dyDescent="0.35">
      <c r="B121" s="101">
        <v>2013</v>
      </c>
      <c r="C121" s="490"/>
      <c r="D121" s="663"/>
      <c r="E121" s="663"/>
      <c r="F121" s="663"/>
      <c r="G121" s="663"/>
      <c r="H121" s="663"/>
      <c r="I121" s="663"/>
      <c r="J121" s="663"/>
      <c r="K121" s="663"/>
      <c r="L121" s="663"/>
      <c r="M121" s="663"/>
      <c r="N121" s="663"/>
      <c r="O121" s="663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</row>
    <row r="122" spans="2:81" s="516" customFormat="1" ht="30" hidden="1" customHeight="1" x14ac:dyDescent="0.35">
      <c r="B122" s="103">
        <v>41275</v>
      </c>
      <c r="C122" s="517">
        <v>611.29999999999995</v>
      </c>
      <c r="D122" s="669">
        <v>229.4</v>
      </c>
      <c r="E122" s="669">
        <v>22.8</v>
      </c>
      <c r="F122" s="669">
        <v>73.400000000000006</v>
      </c>
      <c r="G122" s="669">
        <v>92.9</v>
      </c>
      <c r="H122" s="669">
        <v>31.5</v>
      </c>
      <c r="I122" s="669">
        <v>64.799999999999969</v>
      </c>
      <c r="J122" s="669">
        <v>10.3</v>
      </c>
      <c r="K122" s="669">
        <v>2.1</v>
      </c>
      <c r="L122" s="669">
        <v>5.5</v>
      </c>
      <c r="M122" s="669">
        <v>4.0999999999999996</v>
      </c>
      <c r="N122" s="669">
        <v>9.8000000000000007</v>
      </c>
      <c r="O122" s="669">
        <v>64.700000000000074</v>
      </c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</row>
    <row r="123" spans="2:81" s="17" customFormat="1" ht="30" hidden="1" customHeight="1" x14ac:dyDescent="0.35">
      <c r="B123" s="104">
        <v>41306</v>
      </c>
      <c r="C123" s="491">
        <v>485.29999999999995</v>
      </c>
      <c r="D123" s="665">
        <v>153.4</v>
      </c>
      <c r="E123" s="665">
        <v>24.7</v>
      </c>
      <c r="F123" s="665">
        <v>53.8</v>
      </c>
      <c r="G123" s="665">
        <v>79.5</v>
      </c>
      <c r="H123" s="665">
        <v>39.200000000000003</v>
      </c>
      <c r="I123" s="665">
        <v>53.600000000000009</v>
      </c>
      <c r="J123" s="665">
        <v>8.1999999999999993</v>
      </c>
      <c r="K123" s="665">
        <v>2.2999999999999998</v>
      </c>
      <c r="L123" s="665">
        <v>6.5</v>
      </c>
      <c r="M123" s="665">
        <v>4.7</v>
      </c>
      <c r="N123" s="665">
        <v>5.9</v>
      </c>
      <c r="O123" s="665">
        <v>53.499999999999979</v>
      </c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</row>
    <row r="124" spans="2:81" s="516" customFormat="1" ht="30" hidden="1" customHeight="1" x14ac:dyDescent="0.35">
      <c r="B124" s="103">
        <v>41334</v>
      </c>
      <c r="C124" s="517">
        <v>593.29999999999973</v>
      </c>
      <c r="D124" s="669">
        <v>186</v>
      </c>
      <c r="E124" s="669">
        <v>25.8</v>
      </c>
      <c r="F124" s="669">
        <v>34.299999999999997</v>
      </c>
      <c r="G124" s="669">
        <v>116.8</v>
      </c>
      <c r="H124" s="669">
        <v>36.9</v>
      </c>
      <c r="I124" s="669">
        <v>71.700000000000017</v>
      </c>
      <c r="J124" s="669">
        <v>13.2</v>
      </c>
      <c r="K124" s="669">
        <v>2</v>
      </c>
      <c r="L124" s="669">
        <v>10</v>
      </c>
      <c r="M124" s="669">
        <v>5.7</v>
      </c>
      <c r="N124" s="669">
        <v>10.199999999999999</v>
      </c>
      <c r="O124" s="669">
        <v>80.699999999999761</v>
      </c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</row>
    <row r="125" spans="2:81" s="17" customFormat="1" ht="30" hidden="1" customHeight="1" x14ac:dyDescent="0.35">
      <c r="B125" s="104">
        <v>41365</v>
      </c>
      <c r="C125" s="491">
        <v>585.49999999999989</v>
      </c>
      <c r="D125" s="665">
        <v>191.8</v>
      </c>
      <c r="E125" s="665">
        <v>23.3</v>
      </c>
      <c r="F125" s="665">
        <v>32.6</v>
      </c>
      <c r="G125" s="665">
        <v>92.8</v>
      </c>
      <c r="H125" s="665">
        <v>37.700000000000003</v>
      </c>
      <c r="I125" s="665">
        <v>73.200000000000017</v>
      </c>
      <c r="J125" s="665">
        <v>14.2</v>
      </c>
      <c r="K125" s="665">
        <v>1.8</v>
      </c>
      <c r="L125" s="665">
        <v>11.7</v>
      </c>
      <c r="M125" s="665">
        <v>4.8</v>
      </c>
      <c r="N125" s="665">
        <v>9.1999999999999993</v>
      </c>
      <c r="O125" s="665">
        <v>92.399999999999935</v>
      </c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</row>
    <row r="126" spans="2:81" s="516" customFormat="1" ht="30" hidden="1" customHeight="1" x14ac:dyDescent="0.35">
      <c r="B126" s="103">
        <v>41395</v>
      </c>
      <c r="C126" s="517">
        <v>537.30000000000007</v>
      </c>
      <c r="D126" s="669">
        <v>175.5</v>
      </c>
      <c r="E126" s="669">
        <v>26.4</v>
      </c>
      <c r="F126" s="669">
        <v>39.200000000000003</v>
      </c>
      <c r="G126" s="669">
        <v>84.6</v>
      </c>
      <c r="H126" s="669">
        <v>26.3</v>
      </c>
      <c r="I126" s="669">
        <v>71.499999999999986</v>
      </c>
      <c r="J126" s="669">
        <v>14.4</v>
      </c>
      <c r="K126" s="669">
        <v>1.9</v>
      </c>
      <c r="L126" s="669">
        <v>6.8</v>
      </c>
      <c r="M126" s="669">
        <v>3.8</v>
      </c>
      <c r="N126" s="669">
        <v>5</v>
      </c>
      <c r="O126" s="669">
        <v>81.899999999999991</v>
      </c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</row>
    <row r="127" spans="2:81" s="17" customFormat="1" ht="30" hidden="1" customHeight="1" x14ac:dyDescent="0.35">
      <c r="B127" s="104">
        <v>41426</v>
      </c>
      <c r="C127" s="491">
        <v>662.8</v>
      </c>
      <c r="D127" s="665">
        <v>230.1</v>
      </c>
      <c r="E127" s="665">
        <v>43.5</v>
      </c>
      <c r="F127" s="665">
        <v>57.4</v>
      </c>
      <c r="G127" s="665">
        <v>104.4</v>
      </c>
      <c r="H127" s="665">
        <v>35.6</v>
      </c>
      <c r="I127" s="665">
        <v>97.999999999999943</v>
      </c>
      <c r="J127" s="665">
        <v>16.5</v>
      </c>
      <c r="K127" s="665">
        <v>1.8</v>
      </c>
      <c r="L127" s="665">
        <v>6.1</v>
      </c>
      <c r="M127" s="665">
        <v>3.8</v>
      </c>
      <c r="N127" s="665">
        <v>3.5</v>
      </c>
      <c r="O127" s="665">
        <v>62.100000000000023</v>
      </c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</row>
    <row r="128" spans="2:81" s="516" customFormat="1" ht="30" hidden="1" customHeight="1" x14ac:dyDescent="0.35">
      <c r="B128" s="103">
        <v>41456</v>
      </c>
      <c r="C128" s="517">
        <v>555.49999999999989</v>
      </c>
      <c r="D128" s="669">
        <v>182.5</v>
      </c>
      <c r="E128" s="669">
        <v>42.5</v>
      </c>
      <c r="F128" s="669">
        <v>52</v>
      </c>
      <c r="G128" s="669">
        <v>81</v>
      </c>
      <c r="H128" s="669">
        <v>35.5</v>
      </c>
      <c r="I128" s="669">
        <v>79.100000000000023</v>
      </c>
      <c r="J128" s="669">
        <v>14.4</v>
      </c>
      <c r="K128" s="669">
        <v>1.4</v>
      </c>
      <c r="L128" s="669">
        <v>5.4</v>
      </c>
      <c r="M128" s="669">
        <v>2.9</v>
      </c>
      <c r="N128" s="669">
        <v>2.4</v>
      </c>
      <c r="O128" s="669">
        <v>56.39999999999997</v>
      </c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</row>
    <row r="129" spans="2:81" s="17" customFormat="1" ht="30" hidden="1" customHeight="1" x14ac:dyDescent="0.35">
      <c r="B129" s="104">
        <v>41487</v>
      </c>
      <c r="C129" s="491">
        <v>778.7</v>
      </c>
      <c r="D129" s="665">
        <v>300.10000000000002</v>
      </c>
      <c r="E129" s="665">
        <v>30.3</v>
      </c>
      <c r="F129" s="665">
        <v>56.3</v>
      </c>
      <c r="G129" s="665">
        <v>116</v>
      </c>
      <c r="H129" s="665">
        <v>49.2</v>
      </c>
      <c r="I129" s="665">
        <v>108.00000000000001</v>
      </c>
      <c r="J129" s="665">
        <v>16.600000000000001</v>
      </c>
      <c r="K129" s="665">
        <v>1.7</v>
      </c>
      <c r="L129" s="665">
        <v>6.4</v>
      </c>
      <c r="M129" s="665">
        <v>4.0999999999999996</v>
      </c>
      <c r="N129" s="665">
        <v>3.8</v>
      </c>
      <c r="O129" s="665">
        <v>86.199999999999989</v>
      </c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</row>
    <row r="130" spans="2:81" s="516" customFormat="1" ht="30" hidden="1" customHeight="1" x14ac:dyDescent="0.35">
      <c r="B130" s="103">
        <v>41518</v>
      </c>
      <c r="C130" s="517">
        <v>584.89999999999986</v>
      </c>
      <c r="D130" s="669">
        <v>207.1</v>
      </c>
      <c r="E130" s="669">
        <v>22.8</v>
      </c>
      <c r="F130" s="669">
        <v>54</v>
      </c>
      <c r="G130" s="669">
        <v>78.099999999999994</v>
      </c>
      <c r="H130" s="669">
        <v>40.6</v>
      </c>
      <c r="I130" s="669">
        <v>86.100000000000037</v>
      </c>
      <c r="J130" s="669">
        <v>10.3</v>
      </c>
      <c r="K130" s="669">
        <v>1.2</v>
      </c>
      <c r="L130" s="669">
        <v>6.4</v>
      </c>
      <c r="M130" s="669">
        <v>3.7</v>
      </c>
      <c r="N130" s="669">
        <v>3.6</v>
      </c>
      <c r="O130" s="669">
        <v>70.999999999999915</v>
      </c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</row>
    <row r="131" spans="2:81" s="17" customFormat="1" ht="30" hidden="1" customHeight="1" x14ac:dyDescent="0.35">
      <c r="B131" s="104">
        <v>41548</v>
      </c>
      <c r="C131" s="491">
        <v>644.79999999999995</v>
      </c>
      <c r="D131" s="665">
        <v>206.4</v>
      </c>
      <c r="E131" s="665">
        <v>42.4</v>
      </c>
      <c r="F131" s="665">
        <v>49.4</v>
      </c>
      <c r="G131" s="665">
        <v>91</v>
      </c>
      <c r="H131" s="665">
        <v>37.5</v>
      </c>
      <c r="I131" s="665">
        <v>87.899999999999977</v>
      </c>
      <c r="J131" s="665">
        <v>14.9</v>
      </c>
      <c r="K131" s="665">
        <v>1.6</v>
      </c>
      <c r="L131" s="665">
        <v>7.4</v>
      </c>
      <c r="M131" s="665">
        <v>2.9</v>
      </c>
      <c r="N131" s="665">
        <v>5.5</v>
      </c>
      <c r="O131" s="665">
        <v>97.900000000000034</v>
      </c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</row>
    <row r="132" spans="2:81" s="516" customFormat="1" ht="30" hidden="1" customHeight="1" x14ac:dyDescent="0.35">
      <c r="B132" s="103">
        <v>41579</v>
      </c>
      <c r="C132" s="517">
        <v>481.20000000000005</v>
      </c>
      <c r="D132" s="669">
        <v>136.30000000000001</v>
      </c>
      <c r="E132" s="669">
        <v>23.8</v>
      </c>
      <c r="F132" s="669">
        <v>42.3</v>
      </c>
      <c r="G132" s="669">
        <v>76.099999999999994</v>
      </c>
      <c r="H132" s="669">
        <v>30</v>
      </c>
      <c r="I132" s="669">
        <v>67.200000000000017</v>
      </c>
      <c r="J132" s="669">
        <v>13.1</v>
      </c>
      <c r="K132" s="669">
        <v>1.4</v>
      </c>
      <c r="L132" s="669">
        <v>6.5</v>
      </c>
      <c r="M132" s="669">
        <v>4.8</v>
      </c>
      <c r="N132" s="669">
        <v>6.1</v>
      </c>
      <c r="O132" s="669">
        <v>73.599999999999952</v>
      </c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</row>
    <row r="133" spans="2:81" s="106" customFormat="1" ht="30" hidden="1" customHeight="1" x14ac:dyDescent="0.3">
      <c r="B133" s="104">
        <v>41609</v>
      </c>
      <c r="C133" s="491">
        <v>458.2</v>
      </c>
      <c r="D133" s="665">
        <v>133.80000000000001</v>
      </c>
      <c r="E133" s="665">
        <v>24.9</v>
      </c>
      <c r="F133" s="665">
        <v>40.5</v>
      </c>
      <c r="G133" s="665">
        <v>79.400000000000006</v>
      </c>
      <c r="H133" s="665">
        <v>26.6</v>
      </c>
      <c r="I133" s="665">
        <v>64.299999999999983</v>
      </c>
      <c r="J133" s="665">
        <v>11</v>
      </c>
      <c r="K133" s="665">
        <v>1.2</v>
      </c>
      <c r="L133" s="665">
        <v>5.5</v>
      </c>
      <c r="M133" s="665">
        <v>6.2</v>
      </c>
      <c r="N133" s="665">
        <v>2.6</v>
      </c>
      <c r="O133" s="665">
        <v>62.20000000000001</v>
      </c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</row>
    <row r="134" spans="2:81" s="102" customFormat="1" ht="30" hidden="1" customHeight="1" x14ac:dyDescent="0.35">
      <c r="B134" s="101">
        <v>2014</v>
      </c>
      <c r="C134" s="490"/>
      <c r="D134" s="663"/>
      <c r="E134" s="663"/>
      <c r="F134" s="663"/>
      <c r="G134" s="663"/>
      <c r="H134" s="663"/>
      <c r="I134" s="663"/>
      <c r="J134" s="663"/>
      <c r="K134" s="663"/>
      <c r="L134" s="663"/>
      <c r="M134" s="663"/>
      <c r="N134" s="663"/>
      <c r="O134" s="663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</row>
    <row r="135" spans="2:81" s="516" customFormat="1" ht="30" hidden="1" customHeight="1" x14ac:dyDescent="0.35">
      <c r="B135" s="103">
        <v>41640</v>
      </c>
      <c r="C135" s="517">
        <v>613.79999999999995</v>
      </c>
      <c r="D135" s="669">
        <v>256.5</v>
      </c>
      <c r="E135" s="669">
        <v>22.8</v>
      </c>
      <c r="F135" s="669">
        <v>39.6</v>
      </c>
      <c r="G135" s="669">
        <v>88.9</v>
      </c>
      <c r="H135" s="669">
        <v>27.2</v>
      </c>
      <c r="I135" s="669">
        <v>85.399999999999991</v>
      </c>
      <c r="J135" s="669">
        <v>11.9</v>
      </c>
      <c r="K135" s="669">
        <v>2.4</v>
      </c>
      <c r="L135" s="669">
        <v>4.7</v>
      </c>
      <c r="M135" s="669">
        <v>3.4</v>
      </c>
      <c r="N135" s="669">
        <v>2.6</v>
      </c>
      <c r="O135" s="669">
        <v>68.39999999999992</v>
      </c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</row>
    <row r="136" spans="2:81" s="17" customFormat="1" ht="30" hidden="1" customHeight="1" x14ac:dyDescent="0.35">
      <c r="B136" s="104">
        <v>41671</v>
      </c>
      <c r="C136" s="491">
        <v>473.79999999999995</v>
      </c>
      <c r="D136" s="665">
        <v>169.7</v>
      </c>
      <c r="E136" s="665">
        <v>19.600000000000001</v>
      </c>
      <c r="F136" s="665">
        <v>37.1</v>
      </c>
      <c r="G136" s="665">
        <v>66.900000000000006</v>
      </c>
      <c r="H136" s="665">
        <v>30.1</v>
      </c>
      <c r="I136" s="665">
        <v>67.800000000000011</v>
      </c>
      <c r="J136" s="665">
        <v>9.5</v>
      </c>
      <c r="K136" s="665">
        <v>1.7</v>
      </c>
      <c r="L136" s="665">
        <v>5.5</v>
      </c>
      <c r="M136" s="665">
        <v>4.9000000000000004</v>
      </c>
      <c r="N136" s="665">
        <v>2.4</v>
      </c>
      <c r="O136" s="665">
        <v>58.600000000000023</v>
      </c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</row>
    <row r="137" spans="2:81" s="516" customFormat="1" ht="30" hidden="1" customHeight="1" x14ac:dyDescent="0.35">
      <c r="B137" s="103">
        <v>41699</v>
      </c>
      <c r="C137" s="517">
        <v>574.50000000000011</v>
      </c>
      <c r="D137" s="669">
        <v>193.5</v>
      </c>
      <c r="E137" s="669">
        <v>23</v>
      </c>
      <c r="F137" s="669">
        <v>41.4</v>
      </c>
      <c r="G137" s="669">
        <v>91.3</v>
      </c>
      <c r="H137" s="669">
        <v>28.8</v>
      </c>
      <c r="I137" s="669">
        <v>82.399999999999949</v>
      </c>
      <c r="J137" s="669">
        <v>14.8</v>
      </c>
      <c r="K137" s="669">
        <v>1.6</v>
      </c>
      <c r="L137" s="669">
        <v>6.8</v>
      </c>
      <c r="M137" s="669">
        <v>5.9</v>
      </c>
      <c r="N137" s="669">
        <v>6.4</v>
      </c>
      <c r="O137" s="669">
        <v>78.600000000000136</v>
      </c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</row>
    <row r="138" spans="2:81" s="17" customFormat="1" ht="30" hidden="1" customHeight="1" x14ac:dyDescent="0.35">
      <c r="B138" s="104">
        <v>41730</v>
      </c>
      <c r="C138" s="491">
        <v>657.30000000000007</v>
      </c>
      <c r="D138" s="665">
        <v>219.7</v>
      </c>
      <c r="E138" s="665">
        <v>23.9</v>
      </c>
      <c r="F138" s="665">
        <v>40.5</v>
      </c>
      <c r="G138" s="665">
        <v>80.099999999999994</v>
      </c>
      <c r="H138" s="665">
        <v>25</v>
      </c>
      <c r="I138" s="665">
        <v>104.60000000000002</v>
      </c>
      <c r="J138" s="665">
        <v>16.600000000000001</v>
      </c>
      <c r="K138" s="665">
        <v>1.7</v>
      </c>
      <c r="L138" s="665">
        <v>15.4</v>
      </c>
      <c r="M138" s="665">
        <v>4.5</v>
      </c>
      <c r="N138" s="665">
        <v>9.9</v>
      </c>
      <c r="O138" s="665">
        <v>115.4</v>
      </c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</row>
    <row r="139" spans="2:81" s="516" customFormat="1" ht="30" hidden="1" customHeight="1" x14ac:dyDescent="0.35">
      <c r="B139" s="103">
        <v>41760</v>
      </c>
      <c r="C139" s="517">
        <v>572.4</v>
      </c>
      <c r="D139" s="669">
        <v>179</v>
      </c>
      <c r="E139" s="669">
        <v>28</v>
      </c>
      <c r="F139" s="669">
        <v>40.299999999999997</v>
      </c>
      <c r="G139" s="669">
        <v>85.6</v>
      </c>
      <c r="H139" s="669">
        <v>29.8</v>
      </c>
      <c r="I139" s="669">
        <v>82.100000000000009</v>
      </c>
      <c r="J139" s="669">
        <v>16.899999999999999</v>
      </c>
      <c r="K139" s="669">
        <v>2.2000000000000002</v>
      </c>
      <c r="L139" s="669">
        <v>7</v>
      </c>
      <c r="M139" s="669">
        <v>4.8</v>
      </c>
      <c r="N139" s="669">
        <v>5.5</v>
      </c>
      <c r="O139" s="669">
        <v>91.19999999999996</v>
      </c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</row>
    <row r="140" spans="2:81" s="17" customFormat="1" ht="30" hidden="1" customHeight="1" x14ac:dyDescent="0.35">
      <c r="B140" s="104">
        <v>41791</v>
      </c>
      <c r="C140" s="491">
        <v>677.49999999999977</v>
      </c>
      <c r="D140" s="665">
        <v>226.6</v>
      </c>
      <c r="E140" s="665">
        <v>44.7</v>
      </c>
      <c r="F140" s="665">
        <v>47.8</v>
      </c>
      <c r="G140" s="665">
        <v>121.9</v>
      </c>
      <c r="H140" s="665">
        <v>25.9</v>
      </c>
      <c r="I140" s="665">
        <v>106.60000000000001</v>
      </c>
      <c r="J140" s="665">
        <v>19.8</v>
      </c>
      <c r="K140" s="665">
        <v>2.5</v>
      </c>
      <c r="L140" s="665">
        <v>5.4</v>
      </c>
      <c r="M140" s="665">
        <v>3.4</v>
      </c>
      <c r="N140" s="665">
        <v>3.9</v>
      </c>
      <c r="O140" s="665">
        <v>68.999999999999943</v>
      </c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</row>
    <row r="141" spans="2:81" s="516" customFormat="1" ht="30" hidden="1" customHeight="1" x14ac:dyDescent="0.35">
      <c r="B141" s="103">
        <v>41821</v>
      </c>
      <c r="C141" s="517">
        <v>459.29999999999995</v>
      </c>
      <c r="D141" s="669">
        <v>163.9</v>
      </c>
      <c r="E141" s="669">
        <v>36.6</v>
      </c>
      <c r="F141" s="669">
        <v>31.9</v>
      </c>
      <c r="G141" s="669">
        <v>63.7</v>
      </c>
      <c r="H141" s="669">
        <v>21.5</v>
      </c>
      <c r="I141" s="669">
        <v>71.199999999999989</v>
      </c>
      <c r="J141" s="669">
        <v>12.7</v>
      </c>
      <c r="K141" s="669">
        <v>1</v>
      </c>
      <c r="L141" s="669">
        <v>3.5</v>
      </c>
      <c r="M141" s="669">
        <v>2.2999999999999998</v>
      </c>
      <c r="N141" s="669">
        <v>1.8</v>
      </c>
      <c r="O141" s="669">
        <v>49.199999999999946</v>
      </c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</row>
    <row r="142" spans="2:81" s="17" customFormat="1" ht="30" hidden="1" customHeight="1" x14ac:dyDescent="0.35">
      <c r="B142" s="104">
        <v>41852</v>
      </c>
      <c r="C142" s="491">
        <v>840.30000000000007</v>
      </c>
      <c r="D142" s="665">
        <v>362</v>
      </c>
      <c r="E142" s="665">
        <v>22.8</v>
      </c>
      <c r="F142" s="665">
        <v>44.5</v>
      </c>
      <c r="G142" s="665">
        <v>148.69999999999999</v>
      </c>
      <c r="H142" s="665">
        <v>29.2</v>
      </c>
      <c r="I142" s="665">
        <v>124.60000000000004</v>
      </c>
      <c r="J142" s="665">
        <v>17.399999999999999</v>
      </c>
      <c r="K142" s="665">
        <v>1.6</v>
      </c>
      <c r="L142" s="665">
        <v>5.6</v>
      </c>
      <c r="M142" s="665">
        <v>3</v>
      </c>
      <c r="N142" s="665">
        <v>4.0999999999999996</v>
      </c>
      <c r="O142" s="665">
        <v>76.799999999999955</v>
      </c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</row>
    <row r="143" spans="2:81" s="516" customFormat="1" ht="30" hidden="1" customHeight="1" x14ac:dyDescent="0.35">
      <c r="B143" s="103">
        <v>41883</v>
      </c>
      <c r="C143" s="517">
        <v>575.4</v>
      </c>
      <c r="D143" s="669">
        <v>216</v>
      </c>
      <c r="E143" s="669">
        <v>36.299999999999997</v>
      </c>
      <c r="F143" s="669">
        <v>42.4</v>
      </c>
      <c r="G143" s="669">
        <v>80.7</v>
      </c>
      <c r="H143" s="669">
        <v>26.5</v>
      </c>
      <c r="I143" s="669">
        <v>88.499999999999986</v>
      </c>
      <c r="J143" s="669">
        <v>10.6</v>
      </c>
      <c r="K143" s="669">
        <v>1.7</v>
      </c>
      <c r="L143" s="669">
        <v>5.2</v>
      </c>
      <c r="M143" s="669">
        <v>2</v>
      </c>
      <c r="N143" s="669">
        <v>3.5</v>
      </c>
      <c r="O143" s="669">
        <v>62.000000000000014</v>
      </c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</row>
    <row r="144" spans="2:81" s="17" customFormat="1" ht="30" hidden="1" customHeight="1" x14ac:dyDescent="0.35">
      <c r="B144" s="104">
        <v>41913</v>
      </c>
      <c r="C144" s="491">
        <v>585.6</v>
      </c>
      <c r="D144" s="665">
        <v>211.2</v>
      </c>
      <c r="E144" s="665">
        <v>29.5</v>
      </c>
      <c r="F144" s="665">
        <v>29.8</v>
      </c>
      <c r="G144" s="665">
        <v>93.1</v>
      </c>
      <c r="H144" s="665">
        <v>25.7</v>
      </c>
      <c r="I144" s="665">
        <v>87.200000000000031</v>
      </c>
      <c r="J144" s="665">
        <v>13.7</v>
      </c>
      <c r="K144" s="665">
        <v>1.4</v>
      </c>
      <c r="L144" s="665">
        <v>6.6</v>
      </c>
      <c r="M144" s="665">
        <v>2.2000000000000002</v>
      </c>
      <c r="N144" s="665">
        <v>4.7</v>
      </c>
      <c r="O144" s="665">
        <v>80.5</v>
      </c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</row>
    <row r="145" spans="2:81" s="516" customFormat="1" ht="30" hidden="1" customHeight="1" x14ac:dyDescent="0.35">
      <c r="B145" s="103">
        <v>41944</v>
      </c>
      <c r="C145" s="517">
        <v>446.7999999999999</v>
      </c>
      <c r="D145" s="669">
        <v>135.30000000000001</v>
      </c>
      <c r="E145" s="669">
        <v>24.1</v>
      </c>
      <c r="F145" s="669">
        <v>27.9</v>
      </c>
      <c r="G145" s="669">
        <v>76.5</v>
      </c>
      <c r="H145" s="669">
        <v>19.7</v>
      </c>
      <c r="I145" s="669">
        <v>67.600000000000023</v>
      </c>
      <c r="J145" s="669">
        <v>12.9</v>
      </c>
      <c r="K145" s="669">
        <v>1.2</v>
      </c>
      <c r="L145" s="669">
        <v>6.9</v>
      </c>
      <c r="M145" s="669">
        <v>3.9</v>
      </c>
      <c r="N145" s="669">
        <v>9</v>
      </c>
      <c r="O145" s="669">
        <v>61.799999999999969</v>
      </c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</row>
    <row r="146" spans="2:81" s="106" customFormat="1" ht="30" hidden="1" customHeight="1" x14ac:dyDescent="0.3">
      <c r="B146" s="104">
        <v>41974</v>
      </c>
      <c r="C146" s="491">
        <v>464.00000000000006</v>
      </c>
      <c r="D146" s="665">
        <v>156.9</v>
      </c>
      <c r="E146" s="665">
        <v>29.2</v>
      </c>
      <c r="F146" s="665">
        <v>26.5</v>
      </c>
      <c r="G146" s="665">
        <v>72.7</v>
      </c>
      <c r="H146" s="665">
        <v>19.7</v>
      </c>
      <c r="I146" s="665">
        <v>76.8</v>
      </c>
      <c r="J146" s="665">
        <v>11.2</v>
      </c>
      <c r="K146" s="665">
        <v>1.3</v>
      </c>
      <c r="L146" s="665">
        <v>4.2</v>
      </c>
      <c r="M146" s="665">
        <v>3.8</v>
      </c>
      <c r="N146" s="665">
        <v>3.7</v>
      </c>
      <c r="O146" s="665">
        <v>58.000000000000057</v>
      </c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</row>
    <row r="147" spans="2:81" s="102" customFormat="1" ht="30" hidden="1" customHeight="1" x14ac:dyDescent="0.35">
      <c r="B147" s="101">
        <v>2015</v>
      </c>
      <c r="C147" s="490"/>
      <c r="D147" s="663"/>
      <c r="E147" s="663"/>
      <c r="F147" s="663"/>
      <c r="G147" s="663"/>
      <c r="H147" s="663"/>
      <c r="I147" s="663"/>
      <c r="J147" s="663"/>
      <c r="K147" s="663"/>
      <c r="L147" s="663"/>
      <c r="M147" s="663"/>
      <c r="N147" s="663"/>
      <c r="O147" s="663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</row>
    <row r="148" spans="2:81" s="516" customFormat="1" ht="30" hidden="1" customHeight="1" x14ac:dyDescent="0.35">
      <c r="B148" s="103">
        <v>42005</v>
      </c>
      <c r="C148" s="517">
        <v>606.20000000000005</v>
      </c>
      <c r="D148" s="669">
        <v>269.60000000000002</v>
      </c>
      <c r="E148" s="669">
        <v>26.9</v>
      </c>
      <c r="F148" s="669">
        <v>25.9</v>
      </c>
      <c r="G148" s="669">
        <v>83.8</v>
      </c>
      <c r="H148" s="669">
        <v>22.4</v>
      </c>
      <c r="I148" s="669">
        <v>103.19999999999999</v>
      </c>
      <c r="J148" s="669">
        <v>10</v>
      </c>
      <c r="K148" s="669">
        <v>1.5</v>
      </c>
      <c r="L148" s="669">
        <v>4.0999999999999996</v>
      </c>
      <c r="M148" s="669">
        <v>2.5</v>
      </c>
      <c r="N148" s="669">
        <v>3.2</v>
      </c>
      <c r="O148" s="669">
        <v>53.100000000000023</v>
      </c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</row>
    <row r="149" spans="2:81" s="17" customFormat="1" ht="30" hidden="1" customHeight="1" x14ac:dyDescent="0.35">
      <c r="B149" s="104">
        <v>42036</v>
      </c>
      <c r="C149" s="491">
        <v>404.4</v>
      </c>
      <c r="D149" s="665">
        <v>156.19999999999999</v>
      </c>
      <c r="E149" s="665">
        <v>24.5</v>
      </c>
      <c r="F149" s="665">
        <v>24.8</v>
      </c>
      <c r="G149" s="665">
        <v>50.2</v>
      </c>
      <c r="H149" s="665">
        <v>21.3</v>
      </c>
      <c r="I149" s="665">
        <v>64.5</v>
      </c>
      <c r="J149" s="665">
        <v>8.4</v>
      </c>
      <c r="K149" s="665">
        <v>1.6</v>
      </c>
      <c r="L149" s="665">
        <v>3.7</v>
      </c>
      <c r="M149" s="665">
        <v>2.2000000000000002</v>
      </c>
      <c r="N149" s="665">
        <v>2.4</v>
      </c>
      <c r="O149" s="665">
        <v>44.600000000000023</v>
      </c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</row>
    <row r="150" spans="2:81" s="516" customFormat="1" ht="30" hidden="1" customHeight="1" x14ac:dyDescent="0.35">
      <c r="B150" s="103">
        <v>42064</v>
      </c>
      <c r="C150" s="517">
        <v>521.1</v>
      </c>
      <c r="D150" s="669">
        <v>196.1</v>
      </c>
      <c r="E150" s="669">
        <v>23.4</v>
      </c>
      <c r="F150" s="669">
        <v>28</v>
      </c>
      <c r="G150" s="669">
        <v>89.3</v>
      </c>
      <c r="H150" s="669">
        <v>18.7</v>
      </c>
      <c r="I150" s="669">
        <v>81.900000000000006</v>
      </c>
      <c r="J150" s="669">
        <v>12.7</v>
      </c>
      <c r="K150" s="669">
        <v>1.4</v>
      </c>
      <c r="L150" s="669">
        <v>5.2</v>
      </c>
      <c r="M150" s="669">
        <v>3.9</v>
      </c>
      <c r="N150" s="669">
        <v>5</v>
      </c>
      <c r="O150" s="669">
        <v>55.500000000000114</v>
      </c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</row>
    <row r="151" spans="2:81" s="17" customFormat="1" ht="30" hidden="1" customHeight="1" x14ac:dyDescent="0.35">
      <c r="B151" s="104">
        <v>42095</v>
      </c>
      <c r="C151" s="491">
        <v>540.20000000000005</v>
      </c>
      <c r="D151" s="665">
        <v>204.8</v>
      </c>
      <c r="E151" s="665">
        <v>23.3</v>
      </c>
      <c r="F151" s="665">
        <v>12.4</v>
      </c>
      <c r="G151" s="665">
        <v>71.8</v>
      </c>
      <c r="H151" s="665">
        <v>19.100000000000001</v>
      </c>
      <c r="I151" s="665">
        <v>97.199999999999989</v>
      </c>
      <c r="J151" s="665">
        <v>12.8</v>
      </c>
      <c r="K151" s="665">
        <v>1.5</v>
      </c>
      <c r="L151" s="665">
        <v>10.8</v>
      </c>
      <c r="M151" s="665">
        <v>2.2000000000000002</v>
      </c>
      <c r="N151" s="665">
        <v>7</v>
      </c>
      <c r="O151" s="665">
        <v>77.300000000000054</v>
      </c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</row>
    <row r="152" spans="2:81" s="516" customFormat="1" ht="30" hidden="1" customHeight="1" x14ac:dyDescent="0.35">
      <c r="B152" s="103">
        <v>42125</v>
      </c>
      <c r="C152" s="517">
        <v>498.1</v>
      </c>
      <c r="D152" s="669">
        <v>190.9</v>
      </c>
      <c r="E152" s="669">
        <v>27.6</v>
      </c>
      <c r="F152" s="669">
        <v>12.8</v>
      </c>
      <c r="G152" s="669">
        <v>73.7</v>
      </c>
      <c r="H152" s="669">
        <v>17.3</v>
      </c>
      <c r="I152" s="669">
        <v>78.299999999999983</v>
      </c>
      <c r="J152" s="669">
        <v>15.4</v>
      </c>
      <c r="K152" s="669">
        <v>2.2000000000000002</v>
      </c>
      <c r="L152" s="669">
        <v>5.8</v>
      </c>
      <c r="M152" s="669">
        <v>3.4</v>
      </c>
      <c r="N152" s="669">
        <v>3.6</v>
      </c>
      <c r="O152" s="669">
        <v>67.100000000000023</v>
      </c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</row>
    <row r="153" spans="2:81" s="17" customFormat="1" ht="30" hidden="1" customHeight="1" x14ac:dyDescent="0.35">
      <c r="B153" s="104">
        <v>42156</v>
      </c>
      <c r="C153" s="491">
        <v>530.59999999999991</v>
      </c>
      <c r="D153" s="665">
        <v>202.6</v>
      </c>
      <c r="E153" s="665">
        <v>41.1</v>
      </c>
      <c r="F153" s="665">
        <v>16.100000000000001</v>
      </c>
      <c r="G153" s="665">
        <v>77.599999999999994</v>
      </c>
      <c r="H153" s="665">
        <v>19</v>
      </c>
      <c r="I153" s="665">
        <v>97.600000000000023</v>
      </c>
      <c r="J153" s="665">
        <v>15</v>
      </c>
      <c r="K153" s="665">
        <v>1.9</v>
      </c>
      <c r="L153" s="665">
        <v>4.0999999999999996</v>
      </c>
      <c r="M153" s="665">
        <v>2.2000000000000002</v>
      </c>
      <c r="N153" s="665">
        <v>2.8</v>
      </c>
      <c r="O153" s="665">
        <v>50.599999999999937</v>
      </c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</row>
    <row r="154" spans="2:81" s="516" customFormat="1" ht="30" hidden="1" customHeight="1" x14ac:dyDescent="0.35">
      <c r="B154" s="103">
        <v>42186</v>
      </c>
      <c r="C154" s="517">
        <v>558.29999999999995</v>
      </c>
      <c r="D154" s="669">
        <v>233.9</v>
      </c>
      <c r="E154" s="669">
        <v>28.1</v>
      </c>
      <c r="F154" s="669">
        <v>15</v>
      </c>
      <c r="G154" s="669">
        <v>85.2</v>
      </c>
      <c r="H154" s="669">
        <v>19.899999999999999</v>
      </c>
      <c r="I154" s="669">
        <v>99.700000000000017</v>
      </c>
      <c r="J154" s="669">
        <v>15.7</v>
      </c>
      <c r="K154" s="669">
        <v>1.1000000000000001</v>
      </c>
      <c r="L154" s="669">
        <v>3.6</v>
      </c>
      <c r="M154" s="669">
        <v>2.2999999999999998</v>
      </c>
      <c r="N154" s="669">
        <v>2.1</v>
      </c>
      <c r="O154" s="669">
        <v>51.699999999999939</v>
      </c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</row>
    <row r="155" spans="2:81" s="17" customFormat="1" ht="30" hidden="1" customHeight="1" x14ac:dyDescent="0.35">
      <c r="B155" s="104">
        <v>42217</v>
      </c>
      <c r="C155" s="491">
        <v>820.4</v>
      </c>
      <c r="D155" s="665">
        <v>381.7</v>
      </c>
      <c r="E155" s="665">
        <v>27.4</v>
      </c>
      <c r="F155" s="665">
        <v>23.3</v>
      </c>
      <c r="G155" s="665">
        <v>121.6</v>
      </c>
      <c r="H155" s="665">
        <v>23.3</v>
      </c>
      <c r="I155" s="665">
        <v>139.09999999999997</v>
      </c>
      <c r="J155" s="665">
        <v>20.100000000000001</v>
      </c>
      <c r="K155" s="665">
        <v>1.7</v>
      </c>
      <c r="L155" s="665">
        <v>5.3</v>
      </c>
      <c r="M155" s="665">
        <v>2</v>
      </c>
      <c r="N155" s="665">
        <v>4.2</v>
      </c>
      <c r="O155" s="665">
        <v>70.7</v>
      </c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</row>
    <row r="156" spans="2:81" s="516" customFormat="1" ht="30" hidden="1" customHeight="1" x14ac:dyDescent="0.35">
      <c r="B156" s="103">
        <v>42248</v>
      </c>
      <c r="C156" s="517">
        <v>600.1</v>
      </c>
      <c r="D156" s="669">
        <v>246.2</v>
      </c>
      <c r="E156" s="669">
        <v>43.3</v>
      </c>
      <c r="F156" s="669">
        <v>20.2</v>
      </c>
      <c r="G156" s="669">
        <v>69.8</v>
      </c>
      <c r="H156" s="669">
        <v>22.6</v>
      </c>
      <c r="I156" s="669">
        <v>105.60000000000004</v>
      </c>
      <c r="J156" s="669">
        <v>14.3</v>
      </c>
      <c r="K156" s="669">
        <v>1.7</v>
      </c>
      <c r="L156" s="669">
        <v>4.9000000000000004</v>
      </c>
      <c r="M156" s="669">
        <v>2.8</v>
      </c>
      <c r="N156" s="669">
        <v>3.7</v>
      </c>
      <c r="O156" s="669">
        <v>64.999999999999986</v>
      </c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</row>
    <row r="157" spans="2:81" s="17" customFormat="1" ht="30" hidden="1" customHeight="1" x14ac:dyDescent="0.35">
      <c r="B157" s="104">
        <v>42278</v>
      </c>
      <c r="C157" s="491">
        <v>499.7</v>
      </c>
      <c r="D157" s="665">
        <v>187.7</v>
      </c>
      <c r="E157" s="665">
        <v>30.2</v>
      </c>
      <c r="F157" s="665">
        <v>16</v>
      </c>
      <c r="G157" s="665">
        <v>66.900000000000006</v>
      </c>
      <c r="H157" s="665">
        <v>16.600000000000001</v>
      </c>
      <c r="I157" s="665">
        <v>80.899999999999991</v>
      </c>
      <c r="J157" s="665">
        <v>16.7</v>
      </c>
      <c r="K157" s="665">
        <v>1.2</v>
      </c>
      <c r="L157" s="665">
        <v>5.9</v>
      </c>
      <c r="M157" s="665">
        <v>2.6</v>
      </c>
      <c r="N157" s="665">
        <v>5.0999999999999996</v>
      </c>
      <c r="O157" s="665">
        <v>69.90000000000002</v>
      </c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</row>
    <row r="158" spans="2:81" s="516" customFormat="1" ht="30" hidden="1" customHeight="1" x14ac:dyDescent="0.35">
      <c r="B158" s="103">
        <v>42309</v>
      </c>
      <c r="C158" s="517">
        <v>398</v>
      </c>
      <c r="D158" s="669">
        <v>138.80000000000001</v>
      </c>
      <c r="E158" s="669">
        <v>26.2</v>
      </c>
      <c r="F158" s="669">
        <v>11.6</v>
      </c>
      <c r="G158" s="669">
        <v>54</v>
      </c>
      <c r="H158" s="669">
        <v>12.8</v>
      </c>
      <c r="I158" s="669">
        <v>69.899999999999991</v>
      </c>
      <c r="J158" s="669">
        <v>14.7</v>
      </c>
      <c r="K158" s="669">
        <v>1.3</v>
      </c>
      <c r="L158" s="669">
        <v>5.5</v>
      </c>
      <c r="M158" s="669">
        <v>2.6</v>
      </c>
      <c r="N158" s="669">
        <v>6.2</v>
      </c>
      <c r="O158" s="669">
        <v>54.4</v>
      </c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</row>
    <row r="159" spans="2:81" s="106" customFormat="1" ht="30" hidden="1" customHeight="1" x14ac:dyDescent="0.3">
      <c r="B159" s="104">
        <v>42339</v>
      </c>
      <c r="C159" s="491">
        <v>452</v>
      </c>
      <c r="D159" s="665">
        <v>172.3</v>
      </c>
      <c r="E159" s="665">
        <v>34.299999999999997</v>
      </c>
      <c r="F159" s="665">
        <v>10.9</v>
      </c>
      <c r="G159" s="665">
        <v>50.7</v>
      </c>
      <c r="H159" s="665">
        <v>14.7</v>
      </c>
      <c r="I159" s="665">
        <v>82.8</v>
      </c>
      <c r="J159" s="665">
        <v>13</v>
      </c>
      <c r="K159" s="665">
        <v>1.5</v>
      </c>
      <c r="L159" s="665">
        <v>4.7</v>
      </c>
      <c r="M159" s="665">
        <v>3.5</v>
      </c>
      <c r="N159" s="665">
        <v>3.7</v>
      </c>
      <c r="O159" s="665">
        <v>59.899999999999963</v>
      </c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</row>
    <row r="160" spans="2:81" s="102" customFormat="1" ht="30" hidden="1" customHeight="1" x14ac:dyDescent="0.35">
      <c r="B160" s="101">
        <v>2016</v>
      </c>
      <c r="C160" s="490"/>
      <c r="D160" s="663"/>
      <c r="E160" s="663"/>
      <c r="F160" s="663"/>
      <c r="G160" s="663"/>
      <c r="H160" s="663"/>
      <c r="I160" s="663"/>
      <c r="J160" s="663"/>
      <c r="K160" s="663"/>
      <c r="L160" s="663"/>
      <c r="M160" s="663"/>
      <c r="N160" s="663"/>
      <c r="O160" s="663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</row>
    <row r="161" spans="2:81" s="516" customFormat="1" ht="30" hidden="1" customHeight="1" x14ac:dyDescent="0.35">
      <c r="B161" s="103">
        <v>42370</v>
      </c>
      <c r="C161" s="517">
        <v>568.29999999999995</v>
      </c>
      <c r="D161" s="669">
        <v>291.35700000000003</v>
      </c>
      <c r="E161" s="669">
        <v>23.155000000000001</v>
      </c>
      <c r="F161" s="669">
        <v>13.807</v>
      </c>
      <c r="G161" s="669">
        <v>62.634</v>
      </c>
      <c r="H161" s="669">
        <v>16.504999999999999</v>
      </c>
      <c r="I161" s="669">
        <v>94.999000000000009</v>
      </c>
      <c r="J161" s="669">
        <v>10.502000000000001</v>
      </c>
      <c r="K161" s="669">
        <v>1.7709999999999999</v>
      </c>
      <c r="L161" s="669">
        <v>3.3170000000000002</v>
      </c>
      <c r="M161" s="669">
        <v>2.161</v>
      </c>
      <c r="N161" s="669">
        <v>2.7919999999999998</v>
      </c>
      <c r="O161" s="669">
        <v>45.300000000000011</v>
      </c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</row>
    <row r="162" spans="2:81" s="17" customFormat="1" ht="30" hidden="1" customHeight="1" x14ac:dyDescent="0.35">
      <c r="B162" s="104">
        <v>42401</v>
      </c>
      <c r="C162" s="491">
        <v>388.1</v>
      </c>
      <c r="D162" s="665">
        <v>171.66499999999999</v>
      </c>
      <c r="E162" s="665">
        <v>23.388000000000002</v>
      </c>
      <c r="F162" s="665">
        <v>10.316000000000001</v>
      </c>
      <c r="G162" s="665">
        <v>45.082000000000001</v>
      </c>
      <c r="H162" s="665">
        <v>16.882000000000001</v>
      </c>
      <c r="I162" s="665">
        <v>61.331999999999994</v>
      </c>
      <c r="J162" s="665">
        <v>9.3339999999999996</v>
      </c>
      <c r="K162" s="665">
        <v>1.9630000000000001</v>
      </c>
      <c r="L162" s="665">
        <v>3.9079999999999999</v>
      </c>
      <c r="M162" s="665">
        <v>1.921</v>
      </c>
      <c r="N162" s="665">
        <v>2.0649999999999999</v>
      </c>
      <c r="O162" s="665">
        <v>40.244</v>
      </c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</row>
    <row r="163" spans="2:81" s="516" customFormat="1" ht="30" hidden="1" customHeight="1" x14ac:dyDescent="0.35">
      <c r="B163" s="103">
        <v>42430</v>
      </c>
      <c r="C163" s="517">
        <v>522.59999999999991</v>
      </c>
      <c r="D163" s="669">
        <v>216.495</v>
      </c>
      <c r="E163" s="669">
        <v>23.256</v>
      </c>
      <c r="F163" s="669">
        <v>10.898</v>
      </c>
      <c r="G163" s="669">
        <v>69.510999999999996</v>
      </c>
      <c r="H163" s="669">
        <v>14.096</v>
      </c>
      <c r="I163" s="669">
        <v>96.13900000000001</v>
      </c>
      <c r="J163" s="669">
        <v>15.009</v>
      </c>
      <c r="K163" s="669">
        <v>2.4319999999999999</v>
      </c>
      <c r="L163" s="669">
        <v>6.077</v>
      </c>
      <c r="M163" s="669">
        <v>4.008</v>
      </c>
      <c r="N163" s="669">
        <v>7.1539999999999999</v>
      </c>
      <c r="O163" s="669">
        <v>57.524999999999977</v>
      </c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</row>
    <row r="164" spans="2:81" s="17" customFormat="1" ht="30" hidden="1" customHeight="1" x14ac:dyDescent="0.35">
      <c r="B164" s="104">
        <v>42461</v>
      </c>
      <c r="C164" s="491">
        <v>547.70000000000005</v>
      </c>
      <c r="D164" s="665">
        <v>224.99700000000001</v>
      </c>
      <c r="E164" s="665">
        <v>25.603000000000002</v>
      </c>
      <c r="F164" s="665">
        <v>11.154</v>
      </c>
      <c r="G164" s="665">
        <v>56.808</v>
      </c>
      <c r="H164" s="665">
        <v>14.098000000000001</v>
      </c>
      <c r="I164" s="665">
        <v>104.337</v>
      </c>
      <c r="J164" s="665">
        <v>15.281000000000001</v>
      </c>
      <c r="K164" s="665">
        <v>1.7030000000000001</v>
      </c>
      <c r="L164" s="665">
        <v>8.7560000000000002</v>
      </c>
      <c r="M164" s="665">
        <v>3.0830000000000002</v>
      </c>
      <c r="N164" s="665">
        <v>9.4139999999999997</v>
      </c>
      <c r="O164" s="665">
        <v>72.466000000000008</v>
      </c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</row>
    <row r="165" spans="2:81" s="516" customFormat="1" ht="30" hidden="1" customHeight="1" x14ac:dyDescent="0.35">
      <c r="B165" s="103">
        <v>42491</v>
      </c>
      <c r="C165" s="517">
        <v>533.70000000000005</v>
      </c>
      <c r="D165" s="669">
        <v>205.34399999999999</v>
      </c>
      <c r="E165" s="669">
        <v>32.837000000000003</v>
      </c>
      <c r="F165" s="669">
        <v>11.848000000000001</v>
      </c>
      <c r="G165" s="669">
        <v>62.981000000000002</v>
      </c>
      <c r="H165" s="669">
        <v>15.3</v>
      </c>
      <c r="I165" s="669">
        <v>95.933999999999983</v>
      </c>
      <c r="J165" s="669">
        <v>16.143000000000001</v>
      </c>
      <c r="K165" s="669">
        <v>2.9929999999999999</v>
      </c>
      <c r="L165" s="669">
        <v>6.7130000000000001</v>
      </c>
      <c r="M165" s="669">
        <v>3.464</v>
      </c>
      <c r="N165" s="669">
        <v>5.39</v>
      </c>
      <c r="O165" s="669">
        <v>74.753000000000071</v>
      </c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</row>
    <row r="166" spans="2:81" s="17" customFormat="1" ht="30" hidden="1" customHeight="1" x14ac:dyDescent="0.35">
      <c r="B166" s="104">
        <v>42522</v>
      </c>
      <c r="C166" s="491">
        <v>449.2</v>
      </c>
      <c r="D166" s="665">
        <v>185.66300000000001</v>
      </c>
      <c r="E166" s="665">
        <v>34.411999999999999</v>
      </c>
      <c r="F166" s="665">
        <v>12.587999999999999</v>
      </c>
      <c r="G166" s="665">
        <v>41.753</v>
      </c>
      <c r="H166" s="665">
        <v>16.41</v>
      </c>
      <c r="I166" s="665">
        <v>88.536999999999992</v>
      </c>
      <c r="J166" s="665">
        <v>13.683</v>
      </c>
      <c r="K166" s="665">
        <v>2.077</v>
      </c>
      <c r="L166" s="665">
        <v>3.6230000000000002</v>
      </c>
      <c r="M166" s="665">
        <v>2.1080000000000001</v>
      </c>
      <c r="N166" s="665">
        <v>2.4409999999999998</v>
      </c>
      <c r="O166" s="665">
        <v>45.905000000000008</v>
      </c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</row>
    <row r="167" spans="2:81" s="516" customFormat="1" ht="30" hidden="1" customHeight="1" x14ac:dyDescent="0.35">
      <c r="B167" s="103">
        <v>42552</v>
      </c>
      <c r="C167" s="517">
        <v>603.39999999999986</v>
      </c>
      <c r="D167" s="669">
        <v>271.58999999999997</v>
      </c>
      <c r="E167" s="669">
        <v>24.779</v>
      </c>
      <c r="F167" s="669">
        <v>14.471</v>
      </c>
      <c r="G167" s="669">
        <v>81.918000000000006</v>
      </c>
      <c r="H167" s="669">
        <v>19.760000000000002</v>
      </c>
      <c r="I167" s="669">
        <v>104.97200000000001</v>
      </c>
      <c r="J167" s="669">
        <v>17.277999999999999</v>
      </c>
      <c r="K167" s="669">
        <v>1.5589999999999999</v>
      </c>
      <c r="L167" s="669">
        <v>4.2619999999999996</v>
      </c>
      <c r="M167" s="669">
        <v>1.776</v>
      </c>
      <c r="N167" s="669">
        <v>2.625</v>
      </c>
      <c r="O167" s="669">
        <v>58.410000000000004</v>
      </c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</row>
    <row r="168" spans="2:81" s="17" customFormat="1" ht="30" hidden="1" customHeight="1" x14ac:dyDescent="0.35">
      <c r="B168" s="104">
        <v>42583</v>
      </c>
      <c r="C168" s="491">
        <v>758.09999999999991</v>
      </c>
      <c r="D168" s="665">
        <v>345.84300000000002</v>
      </c>
      <c r="E168" s="665">
        <v>31.515000000000001</v>
      </c>
      <c r="F168" s="665">
        <v>21.14</v>
      </c>
      <c r="G168" s="665">
        <v>99.582999999999998</v>
      </c>
      <c r="H168" s="665">
        <v>24.507000000000001</v>
      </c>
      <c r="I168" s="665">
        <v>133.95499999999998</v>
      </c>
      <c r="J168" s="665">
        <v>18.873999999999999</v>
      </c>
      <c r="K168" s="665">
        <v>2.121</v>
      </c>
      <c r="L168" s="665">
        <v>5.2190000000000003</v>
      </c>
      <c r="M168" s="665">
        <v>1.627</v>
      </c>
      <c r="N168" s="665">
        <v>4.1719999999999997</v>
      </c>
      <c r="O168" s="665">
        <v>69.54400000000004</v>
      </c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</row>
    <row r="169" spans="2:81" s="516" customFormat="1" ht="30" hidden="1" customHeight="1" x14ac:dyDescent="0.35">
      <c r="B169" s="103">
        <v>42614</v>
      </c>
      <c r="C169" s="517">
        <v>717.6</v>
      </c>
      <c r="D169" s="669">
        <v>333.16899999999998</v>
      </c>
      <c r="E169" s="669">
        <v>46.442</v>
      </c>
      <c r="F169" s="669">
        <v>18.684000000000001</v>
      </c>
      <c r="G169" s="669">
        <v>81.632999999999996</v>
      </c>
      <c r="H169" s="669">
        <v>23.908000000000001</v>
      </c>
      <c r="I169" s="669">
        <v>107.13300000000001</v>
      </c>
      <c r="J169" s="669">
        <v>13.688000000000001</v>
      </c>
      <c r="K169" s="669">
        <v>1.7689999999999999</v>
      </c>
      <c r="L169" s="669">
        <v>5.2880000000000003</v>
      </c>
      <c r="M169" s="669">
        <v>2.6150000000000002</v>
      </c>
      <c r="N169" s="669">
        <v>3.8319999999999999</v>
      </c>
      <c r="O169" s="669">
        <v>79.439000000000007</v>
      </c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</row>
    <row r="170" spans="2:81" s="17" customFormat="1" ht="30" hidden="1" customHeight="1" x14ac:dyDescent="0.35">
      <c r="B170" s="104">
        <v>42644</v>
      </c>
      <c r="C170" s="491">
        <v>454.8</v>
      </c>
      <c r="D170" s="665">
        <v>169.672</v>
      </c>
      <c r="E170" s="665">
        <v>20.469000000000001</v>
      </c>
      <c r="F170" s="665">
        <v>11.907999999999999</v>
      </c>
      <c r="G170" s="665">
        <v>51.244999999999997</v>
      </c>
      <c r="H170" s="665">
        <v>17.062000000000001</v>
      </c>
      <c r="I170" s="665">
        <v>74.415999999999968</v>
      </c>
      <c r="J170" s="665">
        <v>13.577</v>
      </c>
      <c r="K170" s="665">
        <v>1.3640000000000001</v>
      </c>
      <c r="L170" s="665">
        <v>7.6219999999999999</v>
      </c>
      <c r="M170" s="665">
        <v>2.4620000000000002</v>
      </c>
      <c r="N170" s="665">
        <v>6.5090000000000003</v>
      </c>
      <c r="O170" s="665">
        <v>78.494000000000071</v>
      </c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</row>
    <row r="171" spans="2:81" s="516" customFormat="1" ht="30" hidden="1" customHeight="1" x14ac:dyDescent="0.35">
      <c r="B171" s="103">
        <v>42675</v>
      </c>
      <c r="C171" s="517">
        <v>455.49999999999989</v>
      </c>
      <c r="D171" s="669">
        <v>160.839</v>
      </c>
      <c r="E171" s="669">
        <v>24.327999999999999</v>
      </c>
      <c r="F171" s="669">
        <v>10.627000000000001</v>
      </c>
      <c r="G171" s="669">
        <v>65.322000000000003</v>
      </c>
      <c r="H171" s="669">
        <v>15.573</v>
      </c>
      <c r="I171" s="669">
        <v>70.749999999999986</v>
      </c>
      <c r="J171" s="669">
        <v>16.457999999999998</v>
      </c>
      <c r="K171" s="669">
        <v>1.393</v>
      </c>
      <c r="L171" s="669">
        <v>5.7510000000000003</v>
      </c>
      <c r="M171" s="669">
        <v>4.5339999999999998</v>
      </c>
      <c r="N171" s="669">
        <v>7.8959999999999999</v>
      </c>
      <c r="O171" s="669">
        <v>72.029000000000011</v>
      </c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</row>
    <row r="172" spans="2:81" s="106" customFormat="1" ht="30" hidden="1" customHeight="1" x14ac:dyDescent="0.3">
      <c r="B172" s="104">
        <v>42705</v>
      </c>
      <c r="C172" s="491">
        <v>460.2</v>
      </c>
      <c r="D172" s="665">
        <v>175.053</v>
      </c>
      <c r="E172" s="665">
        <v>30.376999999999999</v>
      </c>
      <c r="F172" s="665">
        <v>9.923</v>
      </c>
      <c r="G172" s="665">
        <v>47.965000000000003</v>
      </c>
      <c r="H172" s="665">
        <v>15.313000000000001</v>
      </c>
      <c r="I172" s="665">
        <v>77.422000000000011</v>
      </c>
      <c r="J172" s="665">
        <v>13.491</v>
      </c>
      <c r="K172" s="665">
        <v>2.1589999999999998</v>
      </c>
      <c r="L172" s="665">
        <v>7.0430000000000001</v>
      </c>
      <c r="M172" s="665">
        <v>4.42</v>
      </c>
      <c r="N172" s="665">
        <v>4.2759999999999998</v>
      </c>
      <c r="O172" s="665">
        <v>72.757999999999967</v>
      </c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</row>
    <row r="173" spans="2:81" s="102" customFormat="1" ht="30" hidden="1" customHeight="1" x14ac:dyDescent="0.35">
      <c r="B173" s="101">
        <v>2017</v>
      </c>
      <c r="C173" s="490"/>
      <c r="D173" s="663"/>
      <c r="E173" s="663"/>
      <c r="F173" s="663"/>
      <c r="G173" s="663"/>
      <c r="H173" s="663"/>
      <c r="I173" s="663"/>
      <c r="J173" s="663"/>
      <c r="K173" s="663"/>
      <c r="L173" s="663"/>
      <c r="M173" s="663"/>
      <c r="N173" s="663"/>
      <c r="O173" s="66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</row>
    <row r="174" spans="2:81" s="516" customFormat="1" ht="30" hidden="1" customHeight="1" x14ac:dyDescent="0.35">
      <c r="B174" s="103">
        <v>42736</v>
      </c>
      <c r="C174" s="517">
        <v>587.1</v>
      </c>
      <c r="D174" s="669">
        <v>293.51299999999998</v>
      </c>
      <c r="E174" s="669">
        <v>19.021000000000001</v>
      </c>
      <c r="F174" s="669">
        <v>12.503</v>
      </c>
      <c r="G174" s="669">
        <v>50.606999999999999</v>
      </c>
      <c r="H174" s="669">
        <v>18.32</v>
      </c>
      <c r="I174" s="669">
        <v>107.899</v>
      </c>
      <c r="J174" s="669">
        <v>11.311</v>
      </c>
      <c r="K174" s="669">
        <v>2.129</v>
      </c>
      <c r="L174" s="669">
        <v>4.7519999999999998</v>
      </c>
      <c r="M174" s="669">
        <v>4.2910000000000004</v>
      </c>
      <c r="N174" s="669">
        <v>2.4510000000000001</v>
      </c>
      <c r="O174" s="669">
        <v>60.2</v>
      </c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</row>
    <row r="175" spans="2:81" s="17" customFormat="1" ht="30" hidden="1" customHeight="1" x14ac:dyDescent="0.35">
      <c r="B175" s="104">
        <v>42767</v>
      </c>
      <c r="C175" s="491">
        <v>443.59999999999997</v>
      </c>
      <c r="D175" s="665">
        <v>200.13300000000001</v>
      </c>
      <c r="E175" s="665">
        <v>12.738</v>
      </c>
      <c r="F175" s="665">
        <v>11.115</v>
      </c>
      <c r="G175" s="665">
        <v>53.972999999999999</v>
      </c>
      <c r="H175" s="665">
        <v>18.247</v>
      </c>
      <c r="I175" s="665">
        <v>71.227000000000004</v>
      </c>
      <c r="J175" s="665">
        <v>9.2390000000000008</v>
      </c>
      <c r="K175" s="665">
        <v>1.4019999999999999</v>
      </c>
      <c r="L175" s="665">
        <v>4.0990000000000002</v>
      </c>
      <c r="M175" s="665">
        <v>3.911</v>
      </c>
      <c r="N175" s="665">
        <v>2.3380000000000001</v>
      </c>
      <c r="O175" s="665">
        <v>55.17799999999999</v>
      </c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</row>
    <row r="176" spans="2:81" s="516" customFormat="1" ht="30" hidden="1" customHeight="1" x14ac:dyDescent="0.35">
      <c r="B176" s="103">
        <v>42795</v>
      </c>
      <c r="C176" s="517">
        <v>518.45100000000014</v>
      </c>
      <c r="D176" s="669">
        <v>221.39599999999999</v>
      </c>
      <c r="E176" s="669">
        <v>16.571999999999999</v>
      </c>
      <c r="F176" s="669">
        <v>10.103</v>
      </c>
      <c r="G176" s="669">
        <v>54.369</v>
      </c>
      <c r="H176" s="669">
        <v>15.28</v>
      </c>
      <c r="I176" s="669">
        <v>94.476000000000013</v>
      </c>
      <c r="J176" s="669">
        <v>16.234999999999999</v>
      </c>
      <c r="K176" s="669">
        <v>1.92</v>
      </c>
      <c r="L176" s="669">
        <v>6.5149999999999997</v>
      </c>
      <c r="M176" s="669">
        <v>9.1980000000000004</v>
      </c>
      <c r="N176" s="669">
        <v>4.242</v>
      </c>
      <c r="O176" s="669">
        <v>68.145000000000124</v>
      </c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</row>
    <row r="177" spans="2:81" s="17" customFormat="1" ht="30" hidden="1" customHeight="1" x14ac:dyDescent="0.35">
      <c r="B177" s="104">
        <v>42826</v>
      </c>
      <c r="C177" s="491">
        <v>690.29899999999998</v>
      </c>
      <c r="D177" s="665">
        <v>257.45299999999997</v>
      </c>
      <c r="E177" s="665">
        <v>32.192</v>
      </c>
      <c r="F177" s="665">
        <v>10.875</v>
      </c>
      <c r="G177" s="665">
        <v>103.111</v>
      </c>
      <c r="H177" s="665">
        <v>15.444000000000001</v>
      </c>
      <c r="I177" s="665">
        <v>124.378</v>
      </c>
      <c r="J177" s="665">
        <v>18.408999999999999</v>
      </c>
      <c r="K177" s="665">
        <v>1.915</v>
      </c>
      <c r="L177" s="665">
        <v>11.398</v>
      </c>
      <c r="M177" s="665">
        <v>3.9319999999999999</v>
      </c>
      <c r="N177" s="665">
        <v>9.3879999999999999</v>
      </c>
      <c r="O177" s="665">
        <v>101.804</v>
      </c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</row>
    <row r="178" spans="2:81" s="516" customFormat="1" ht="30" hidden="1" customHeight="1" x14ac:dyDescent="0.35">
      <c r="B178" s="103">
        <v>42856</v>
      </c>
      <c r="C178" s="517">
        <v>551.30700000000002</v>
      </c>
      <c r="D178" s="669">
        <v>206.72399999999999</v>
      </c>
      <c r="E178" s="669">
        <v>41.351999999999997</v>
      </c>
      <c r="F178" s="669">
        <v>11.029</v>
      </c>
      <c r="G178" s="669">
        <v>60.6</v>
      </c>
      <c r="H178" s="669">
        <v>15.002000000000001</v>
      </c>
      <c r="I178" s="669">
        <v>90.817000000000021</v>
      </c>
      <c r="J178" s="669">
        <v>18.395</v>
      </c>
      <c r="K178" s="669">
        <v>2.552</v>
      </c>
      <c r="L178" s="669">
        <v>5.9219999999999997</v>
      </c>
      <c r="M178" s="669">
        <v>4.0540000000000003</v>
      </c>
      <c r="N178" s="669">
        <v>4.1210000000000004</v>
      </c>
      <c r="O178" s="669">
        <v>90.739000000000033</v>
      </c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</row>
    <row r="179" spans="2:81" s="17" customFormat="1" ht="30" hidden="1" customHeight="1" x14ac:dyDescent="0.35">
      <c r="B179" s="104">
        <v>42887</v>
      </c>
      <c r="C179" s="491">
        <v>476.851</v>
      </c>
      <c r="D179" s="665">
        <v>205.39699999999999</v>
      </c>
      <c r="E179" s="665">
        <v>35.409999999999997</v>
      </c>
      <c r="F179" s="665">
        <v>10.218</v>
      </c>
      <c r="G179" s="665">
        <v>41.298000000000002</v>
      </c>
      <c r="H179" s="665">
        <v>16.597999999999999</v>
      </c>
      <c r="I179" s="665">
        <v>86.976000000000013</v>
      </c>
      <c r="J179" s="665">
        <v>14.023</v>
      </c>
      <c r="K179" s="665">
        <v>1.496</v>
      </c>
      <c r="L179" s="665">
        <v>3.7930000000000001</v>
      </c>
      <c r="M179" s="665">
        <v>3.1539999999999999</v>
      </c>
      <c r="N179" s="665">
        <v>2.883</v>
      </c>
      <c r="O179" s="665">
        <v>55.604999999999997</v>
      </c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</row>
    <row r="180" spans="2:81" s="516" customFormat="1" ht="30" hidden="1" customHeight="1" x14ac:dyDescent="0.35">
      <c r="B180" s="103">
        <v>42917</v>
      </c>
      <c r="C180" s="517">
        <v>638.9</v>
      </c>
      <c r="D180" s="669">
        <v>284.20600000000002</v>
      </c>
      <c r="E180" s="669">
        <v>18.335999999999999</v>
      </c>
      <c r="F180" s="669">
        <v>12.891</v>
      </c>
      <c r="G180" s="669">
        <v>103.01600000000001</v>
      </c>
      <c r="H180" s="669">
        <v>17.704000000000001</v>
      </c>
      <c r="I180" s="669">
        <v>111.35299999999999</v>
      </c>
      <c r="J180" s="669">
        <v>18.922999999999998</v>
      </c>
      <c r="K180" s="669">
        <v>1.54</v>
      </c>
      <c r="L180" s="669">
        <v>4.2720000000000002</v>
      </c>
      <c r="M180" s="669">
        <v>2.4910000000000001</v>
      </c>
      <c r="N180" s="669">
        <v>2.9950000000000001</v>
      </c>
      <c r="O180" s="669">
        <v>61.172999999999895</v>
      </c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</row>
    <row r="181" spans="2:81" s="17" customFormat="1" ht="30" hidden="1" customHeight="1" x14ac:dyDescent="0.35">
      <c r="B181" s="104">
        <v>42948</v>
      </c>
      <c r="C181" s="491">
        <v>822.8</v>
      </c>
      <c r="D181" s="665">
        <v>357.02699999999999</v>
      </c>
      <c r="E181" s="665">
        <v>44.088999999999999</v>
      </c>
      <c r="F181" s="665">
        <v>19.542000000000002</v>
      </c>
      <c r="G181" s="665">
        <v>116.426</v>
      </c>
      <c r="H181" s="665">
        <v>25.405999999999999</v>
      </c>
      <c r="I181" s="665">
        <v>144.83700000000002</v>
      </c>
      <c r="J181" s="665">
        <v>19.501999999999999</v>
      </c>
      <c r="K181" s="665">
        <v>2.9340000000000002</v>
      </c>
      <c r="L181" s="665">
        <v>5.3159999999999998</v>
      </c>
      <c r="M181" s="665">
        <v>1.4279999999999999</v>
      </c>
      <c r="N181" s="665">
        <v>4.6100000000000003</v>
      </c>
      <c r="O181" s="665">
        <v>81.682999999999936</v>
      </c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</row>
    <row r="182" spans="2:81" s="516" customFormat="1" ht="30" hidden="1" customHeight="1" x14ac:dyDescent="0.35">
      <c r="B182" s="103">
        <v>42979</v>
      </c>
      <c r="C182" s="517">
        <v>727.4</v>
      </c>
      <c r="D182" s="669">
        <v>345.52100000000002</v>
      </c>
      <c r="E182" s="669">
        <v>34.33</v>
      </c>
      <c r="F182" s="669">
        <v>16.167999999999999</v>
      </c>
      <c r="G182" s="669">
        <v>91.146000000000001</v>
      </c>
      <c r="H182" s="669">
        <v>20.649000000000001</v>
      </c>
      <c r="I182" s="669">
        <v>108.20699999999998</v>
      </c>
      <c r="J182" s="669">
        <v>13.444000000000001</v>
      </c>
      <c r="K182" s="669">
        <v>1.421</v>
      </c>
      <c r="L182" s="669">
        <v>5.3920000000000003</v>
      </c>
      <c r="M182" s="669">
        <v>3.6829999999999998</v>
      </c>
      <c r="N182" s="669">
        <v>4.0609999999999999</v>
      </c>
      <c r="O182" s="669">
        <v>83.377999999999957</v>
      </c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</row>
    <row r="183" spans="2:81" s="17" customFormat="1" ht="30" hidden="1" customHeight="1" x14ac:dyDescent="0.35">
      <c r="B183" s="104">
        <v>43009</v>
      </c>
      <c r="C183" s="491">
        <v>507.1</v>
      </c>
      <c r="D183" s="665">
        <v>186.26300000000001</v>
      </c>
      <c r="E183" s="665">
        <v>21.657</v>
      </c>
      <c r="F183" s="665">
        <v>10.69</v>
      </c>
      <c r="G183" s="665">
        <v>54.276000000000003</v>
      </c>
      <c r="H183" s="665">
        <v>15.364000000000001</v>
      </c>
      <c r="I183" s="665">
        <v>82.112999999999985</v>
      </c>
      <c r="J183" s="665">
        <v>18.096</v>
      </c>
      <c r="K183" s="665">
        <v>1.464</v>
      </c>
      <c r="L183" s="665">
        <v>7.9930000000000003</v>
      </c>
      <c r="M183" s="665">
        <v>3.0720000000000001</v>
      </c>
      <c r="N183" s="665">
        <v>8.3840000000000003</v>
      </c>
      <c r="O183" s="665">
        <v>97.728000000000023</v>
      </c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</row>
    <row r="184" spans="2:81" s="516" customFormat="1" ht="30" hidden="1" customHeight="1" x14ac:dyDescent="0.35">
      <c r="B184" s="103">
        <v>43040</v>
      </c>
      <c r="C184" s="517">
        <v>489.10000000000014</v>
      </c>
      <c r="D184" s="669">
        <v>171.19499999999999</v>
      </c>
      <c r="E184" s="669">
        <v>24.347000000000001</v>
      </c>
      <c r="F184" s="669">
        <v>9.0289999999999999</v>
      </c>
      <c r="G184" s="669">
        <v>52.576999999999998</v>
      </c>
      <c r="H184" s="669">
        <v>15.872</v>
      </c>
      <c r="I184" s="669">
        <v>79.674999999999983</v>
      </c>
      <c r="J184" s="669">
        <v>19.667000000000002</v>
      </c>
      <c r="K184" s="669">
        <v>1.992</v>
      </c>
      <c r="L184" s="669">
        <v>7.0350000000000001</v>
      </c>
      <c r="M184" s="669">
        <v>4.7770000000000001</v>
      </c>
      <c r="N184" s="669">
        <v>9.3279999999999994</v>
      </c>
      <c r="O184" s="669">
        <v>93.606000000000051</v>
      </c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</row>
    <row r="185" spans="2:81" s="106" customFormat="1" ht="30" hidden="1" customHeight="1" x14ac:dyDescent="0.3">
      <c r="B185" s="104">
        <v>43070</v>
      </c>
      <c r="C185" s="491">
        <v>476.6</v>
      </c>
      <c r="D185" s="665">
        <v>173.30500000000001</v>
      </c>
      <c r="E185" s="665">
        <v>24.486000000000001</v>
      </c>
      <c r="F185" s="665">
        <v>9.5120000000000005</v>
      </c>
      <c r="G185" s="665">
        <v>53.883000000000003</v>
      </c>
      <c r="H185" s="665">
        <v>15.587</v>
      </c>
      <c r="I185" s="665">
        <v>82.731999999999985</v>
      </c>
      <c r="J185" s="665">
        <v>13.826000000000001</v>
      </c>
      <c r="K185" s="665">
        <v>1.994</v>
      </c>
      <c r="L185" s="665">
        <v>5.4589999999999996</v>
      </c>
      <c r="M185" s="665">
        <v>5.508</v>
      </c>
      <c r="N185" s="665">
        <v>4.1230000000000002</v>
      </c>
      <c r="O185" s="665">
        <v>86.185000000000031</v>
      </c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</row>
    <row r="186" spans="2:81" s="102" customFormat="1" ht="30" hidden="1" customHeight="1" x14ac:dyDescent="0.35">
      <c r="B186" s="101">
        <v>2018</v>
      </c>
      <c r="C186" s="490"/>
      <c r="D186" s="663"/>
      <c r="E186" s="663"/>
      <c r="F186" s="663"/>
      <c r="G186" s="663"/>
      <c r="H186" s="663"/>
      <c r="I186" s="663"/>
      <c r="J186" s="663"/>
      <c r="K186" s="663"/>
      <c r="L186" s="663"/>
      <c r="M186" s="663"/>
      <c r="N186" s="663"/>
      <c r="O186" s="663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</row>
    <row r="187" spans="2:81" s="516" customFormat="1" ht="30" hidden="1" customHeight="1" x14ac:dyDescent="0.35">
      <c r="B187" s="103">
        <v>43101</v>
      </c>
      <c r="C187" s="517">
        <v>617.79999999999995</v>
      </c>
      <c r="D187" s="669">
        <v>269.21899999999999</v>
      </c>
      <c r="E187" s="669">
        <v>19.225999999999999</v>
      </c>
      <c r="F187" s="669">
        <v>13.159000000000001</v>
      </c>
      <c r="G187" s="669">
        <v>72.471999999999994</v>
      </c>
      <c r="H187" s="669">
        <v>20.489000000000001</v>
      </c>
      <c r="I187" s="669">
        <v>123.95400000000001</v>
      </c>
      <c r="J187" s="669">
        <v>12.837</v>
      </c>
      <c r="K187" s="669">
        <v>1.913</v>
      </c>
      <c r="L187" s="669">
        <v>3.5870000000000002</v>
      </c>
      <c r="M187" s="669">
        <v>4.3490000000000002</v>
      </c>
      <c r="N187" s="669">
        <v>4.5289999999999999</v>
      </c>
      <c r="O187" s="669">
        <v>72.065999999999974</v>
      </c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</row>
    <row r="188" spans="2:81" s="17" customFormat="1" ht="30" hidden="1" customHeight="1" x14ac:dyDescent="0.35">
      <c r="B188" s="104">
        <v>43132</v>
      </c>
      <c r="C188" s="491">
        <v>438.29999999999995</v>
      </c>
      <c r="D188" s="665">
        <v>166.59100000000001</v>
      </c>
      <c r="E188" s="665">
        <v>14.672000000000001</v>
      </c>
      <c r="F188" s="665">
        <v>10.65</v>
      </c>
      <c r="G188" s="665">
        <v>53.02</v>
      </c>
      <c r="H188" s="665">
        <v>21.538</v>
      </c>
      <c r="I188" s="665">
        <v>78.319999999999979</v>
      </c>
      <c r="J188" s="665">
        <v>11.409000000000001</v>
      </c>
      <c r="K188" s="665">
        <v>1.7030000000000001</v>
      </c>
      <c r="L188" s="665">
        <v>4.33</v>
      </c>
      <c r="M188" s="665">
        <v>3.6040000000000001</v>
      </c>
      <c r="N188" s="665">
        <v>3.2610000000000001</v>
      </c>
      <c r="O188" s="665">
        <v>69.20199999999997</v>
      </c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</row>
    <row r="189" spans="2:81" s="516" customFormat="1" ht="30" hidden="1" customHeight="1" x14ac:dyDescent="0.35">
      <c r="B189" s="103">
        <v>43160</v>
      </c>
      <c r="C189" s="517">
        <v>620.16499999999996</v>
      </c>
      <c r="D189" s="669">
        <v>205.80099999999999</v>
      </c>
      <c r="E189" s="669">
        <v>19.530999999999999</v>
      </c>
      <c r="F189" s="669">
        <v>11.555</v>
      </c>
      <c r="G189" s="669">
        <v>113.687</v>
      </c>
      <c r="H189" s="669">
        <v>17.913</v>
      </c>
      <c r="I189" s="669">
        <v>108.81399999999996</v>
      </c>
      <c r="J189" s="669">
        <v>21.367999999999999</v>
      </c>
      <c r="K189" s="669">
        <v>2.8690000000000002</v>
      </c>
      <c r="L189" s="669">
        <v>6.492</v>
      </c>
      <c r="M189" s="669">
        <v>7.2869999999999999</v>
      </c>
      <c r="N189" s="669">
        <v>11.284000000000001</v>
      </c>
      <c r="O189" s="669">
        <v>93.563999999999908</v>
      </c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</row>
    <row r="190" spans="2:81" s="17" customFormat="1" ht="30" hidden="1" customHeight="1" x14ac:dyDescent="0.35">
      <c r="B190" s="104">
        <v>43191</v>
      </c>
      <c r="C190" s="491">
        <v>666.8</v>
      </c>
      <c r="D190" s="665">
        <v>229.517</v>
      </c>
      <c r="E190" s="665">
        <v>24.765999999999998</v>
      </c>
      <c r="F190" s="665">
        <v>11.856999999999999</v>
      </c>
      <c r="G190" s="665">
        <v>78.965000000000003</v>
      </c>
      <c r="H190" s="665">
        <v>17.602</v>
      </c>
      <c r="I190" s="665">
        <v>121.41</v>
      </c>
      <c r="J190" s="665">
        <v>21.986999999999998</v>
      </c>
      <c r="K190" s="665">
        <v>3.1240000000000001</v>
      </c>
      <c r="L190" s="665">
        <v>13.375999999999999</v>
      </c>
      <c r="M190" s="665">
        <v>5.0250000000000004</v>
      </c>
      <c r="N190" s="665">
        <v>11.519</v>
      </c>
      <c r="O190" s="665">
        <v>127.65199999999996</v>
      </c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</row>
    <row r="191" spans="2:81" s="516" customFormat="1" ht="30" hidden="1" customHeight="1" x14ac:dyDescent="0.35">
      <c r="B191" s="103">
        <v>43221</v>
      </c>
      <c r="C191" s="517">
        <v>526.1</v>
      </c>
      <c r="D191" s="669">
        <v>175.52699999999999</v>
      </c>
      <c r="E191" s="669">
        <v>35.07</v>
      </c>
      <c r="F191" s="669">
        <v>10.651</v>
      </c>
      <c r="G191" s="669">
        <v>54.177</v>
      </c>
      <c r="H191" s="669">
        <v>16.411999999999999</v>
      </c>
      <c r="I191" s="669">
        <v>89.09</v>
      </c>
      <c r="J191" s="669">
        <v>19.416</v>
      </c>
      <c r="K191" s="669">
        <v>2.37</v>
      </c>
      <c r="L191" s="669">
        <v>7.31</v>
      </c>
      <c r="M191" s="669">
        <v>3.6070000000000002</v>
      </c>
      <c r="N191" s="669">
        <v>6.1790000000000003</v>
      </c>
      <c r="O191" s="669">
        <v>106.29100000000003</v>
      </c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</row>
    <row r="192" spans="2:81" s="17" customFormat="1" ht="30" hidden="1" customHeight="1" x14ac:dyDescent="0.35">
      <c r="B192" s="104">
        <v>43252</v>
      </c>
      <c r="C192" s="491">
        <v>553.6</v>
      </c>
      <c r="D192" s="665">
        <v>238.47399999999999</v>
      </c>
      <c r="E192" s="665">
        <v>23.853999999999999</v>
      </c>
      <c r="F192" s="665">
        <v>11.715999999999999</v>
      </c>
      <c r="G192" s="665">
        <v>63.030999999999999</v>
      </c>
      <c r="H192" s="665">
        <v>22.094999999999999</v>
      </c>
      <c r="I192" s="665">
        <v>96.703999999999979</v>
      </c>
      <c r="J192" s="665">
        <v>17.902999999999999</v>
      </c>
      <c r="K192" s="665">
        <v>1.706</v>
      </c>
      <c r="L192" s="665">
        <v>4.9779999999999998</v>
      </c>
      <c r="M192" s="665">
        <v>2.9039999999999999</v>
      </c>
      <c r="N192" s="665">
        <v>3.4849999999999999</v>
      </c>
      <c r="O192" s="665">
        <v>66.750000000000071</v>
      </c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</row>
    <row r="193" spans="2:81" s="516" customFormat="1" ht="30" hidden="1" customHeight="1" x14ac:dyDescent="0.35">
      <c r="B193" s="103">
        <v>43282</v>
      </c>
      <c r="C193" s="517">
        <v>717.7</v>
      </c>
      <c r="D193" s="669">
        <v>297.34500000000003</v>
      </c>
      <c r="E193" s="669">
        <v>21.234000000000002</v>
      </c>
      <c r="F193" s="669">
        <v>14.599</v>
      </c>
      <c r="G193" s="669">
        <v>126.3</v>
      </c>
      <c r="H193" s="669">
        <v>21.878</v>
      </c>
      <c r="I193" s="669">
        <v>126.68899999999999</v>
      </c>
      <c r="J193" s="669">
        <v>21.434000000000001</v>
      </c>
      <c r="K193" s="669">
        <v>2.0470000000000002</v>
      </c>
      <c r="L193" s="669">
        <v>4.7249999999999996</v>
      </c>
      <c r="M193" s="669">
        <v>1.006</v>
      </c>
      <c r="N193" s="669">
        <v>3.4649999999999999</v>
      </c>
      <c r="O193" s="669">
        <v>76.978000000000065</v>
      </c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</row>
    <row r="194" spans="2:81" s="17" customFormat="1" ht="30" hidden="1" customHeight="1" x14ac:dyDescent="0.35">
      <c r="B194" s="104">
        <v>43313</v>
      </c>
      <c r="C194" s="491">
        <v>968.10000000000014</v>
      </c>
      <c r="D194" s="665">
        <v>443.80799999999999</v>
      </c>
      <c r="E194" s="665">
        <v>52.398000000000003</v>
      </c>
      <c r="F194" s="665">
        <v>19.914999999999999</v>
      </c>
      <c r="G194" s="665">
        <v>125.581</v>
      </c>
      <c r="H194" s="665">
        <v>29.63</v>
      </c>
      <c r="I194" s="665">
        <v>165.67599999999999</v>
      </c>
      <c r="J194" s="665">
        <v>20.616</v>
      </c>
      <c r="K194" s="665">
        <v>2.5489999999999999</v>
      </c>
      <c r="L194" s="665">
        <v>5.8730000000000002</v>
      </c>
      <c r="M194" s="665">
        <v>1.4690000000000001</v>
      </c>
      <c r="N194" s="665">
        <v>4.88</v>
      </c>
      <c r="O194" s="665">
        <v>95.704999999999984</v>
      </c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</row>
    <row r="195" spans="2:81" s="516" customFormat="1" ht="30" hidden="1" customHeight="1" x14ac:dyDescent="0.35">
      <c r="B195" s="103">
        <v>43344</v>
      </c>
      <c r="C195" s="517">
        <v>620.73000000000013</v>
      </c>
      <c r="D195" s="669">
        <v>277.39100000000002</v>
      </c>
      <c r="E195" s="669">
        <v>20.978000000000002</v>
      </c>
      <c r="F195" s="669">
        <v>15.164999999999999</v>
      </c>
      <c r="G195" s="669">
        <v>70.8</v>
      </c>
      <c r="H195" s="669">
        <v>24.26</v>
      </c>
      <c r="I195" s="669">
        <v>94.837999999999994</v>
      </c>
      <c r="J195" s="669">
        <v>13.981</v>
      </c>
      <c r="K195" s="669">
        <v>1.538</v>
      </c>
      <c r="L195" s="669">
        <v>7.2409999999999997</v>
      </c>
      <c r="M195" s="669">
        <v>2.484</v>
      </c>
      <c r="N195" s="669">
        <v>4.5890000000000004</v>
      </c>
      <c r="O195" s="669">
        <v>87.464999999999989</v>
      </c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</row>
    <row r="196" spans="2:81" s="17" customFormat="1" ht="30" hidden="1" customHeight="1" x14ac:dyDescent="0.35">
      <c r="B196" s="104">
        <v>43374</v>
      </c>
      <c r="C196" s="491">
        <v>567.5</v>
      </c>
      <c r="D196" s="665">
        <v>206.64400000000001</v>
      </c>
      <c r="E196" s="665">
        <v>20.972999999999999</v>
      </c>
      <c r="F196" s="665">
        <v>15.252000000000001</v>
      </c>
      <c r="G196" s="665">
        <v>58.576000000000001</v>
      </c>
      <c r="H196" s="665">
        <v>18.503</v>
      </c>
      <c r="I196" s="665">
        <v>83.096000000000004</v>
      </c>
      <c r="J196" s="665">
        <v>23.785</v>
      </c>
      <c r="K196" s="665">
        <v>1.653</v>
      </c>
      <c r="L196" s="665">
        <v>9.4179999999999993</v>
      </c>
      <c r="M196" s="665">
        <v>4.0190000000000001</v>
      </c>
      <c r="N196" s="665">
        <v>11.851000000000001</v>
      </c>
      <c r="O196" s="665">
        <v>113.72999999999996</v>
      </c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</row>
    <row r="197" spans="2:81" s="516" customFormat="1" ht="30" hidden="1" customHeight="1" x14ac:dyDescent="0.35">
      <c r="B197" s="103">
        <v>43405</v>
      </c>
      <c r="C197" s="517">
        <v>586.29999999999995</v>
      </c>
      <c r="D197" s="669">
        <v>203.328</v>
      </c>
      <c r="E197" s="669">
        <v>24.704000000000001</v>
      </c>
      <c r="F197" s="669">
        <v>26.513000000000002</v>
      </c>
      <c r="G197" s="669">
        <v>49.448</v>
      </c>
      <c r="H197" s="669">
        <v>18.224</v>
      </c>
      <c r="I197" s="669">
        <v>77.710999999999984</v>
      </c>
      <c r="J197" s="669">
        <v>22.923999999999999</v>
      </c>
      <c r="K197" s="669">
        <v>1.6850000000000001</v>
      </c>
      <c r="L197" s="669">
        <v>11.412000000000001</v>
      </c>
      <c r="M197" s="669">
        <v>6.085</v>
      </c>
      <c r="N197" s="669">
        <v>15.933999999999999</v>
      </c>
      <c r="O197" s="669">
        <v>128.33200000000002</v>
      </c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</row>
    <row r="198" spans="2:81" s="106" customFormat="1" ht="30" hidden="1" customHeight="1" x14ac:dyDescent="0.3">
      <c r="B198" s="104">
        <v>43435</v>
      </c>
      <c r="C198" s="491">
        <v>558.00000000000011</v>
      </c>
      <c r="D198" s="665">
        <v>212.62799999999999</v>
      </c>
      <c r="E198" s="665">
        <v>24.382000000000001</v>
      </c>
      <c r="F198" s="665">
        <v>29.9</v>
      </c>
      <c r="G198" s="665">
        <v>55.585999999999999</v>
      </c>
      <c r="H198" s="665">
        <v>17.931999999999999</v>
      </c>
      <c r="I198" s="665">
        <v>79.200000000000017</v>
      </c>
      <c r="J198" s="665">
        <v>17.062000000000001</v>
      </c>
      <c r="K198" s="665">
        <v>1.8220000000000001</v>
      </c>
      <c r="L198" s="665">
        <v>6.1589999999999998</v>
      </c>
      <c r="M198" s="665">
        <v>4.0190000000000001</v>
      </c>
      <c r="N198" s="665">
        <v>5.1769999999999996</v>
      </c>
      <c r="O198" s="665">
        <v>104.13300000000001</v>
      </c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</row>
    <row r="199" spans="2:81" s="102" customFormat="1" ht="30" hidden="1" customHeight="1" x14ac:dyDescent="0.35">
      <c r="B199" s="101">
        <v>2019</v>
      </c>
      <c r="C199" s="490"/>
      <c r="D199" s="663"/>
      <c r="E199" s="663"/>
      <c r="F199" s="663"/>
      <c r="G199" s="663"/>
      <c r="H199" s="663"/>
      <c r="I199" s="663"/>
      <c r="J199" s="663"/>
      <c r="K199" s="663"/>
      <c r="L199" s="663"/>
      <c r="M199" s="663"/>
      <c r="N199" s="663"/>
      <c r="O199" s="663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</row>
    <row r="200" spans="2:81" s="516" customFormat="1" ht="30" hidden="1" customHeight="1" x14ac:dyDescent="0.35">
      <c r="B200" s="103">
        <v>43466</v>
      </c>
      <c r="C200" s="517">
        <v>709.64299999999992</v>
      </c>
      <c r="D200" s="669">
        <v>325.70999999999998</v>
      </c>
      <c r="E200" s="669">
        <v>18.329999999999998</v>
      </c>
      <c r="F200" s="669">
        <v>34.795999999999999</v>
      </c>
      <c r="G200" s="669">
        <v>66.966999999999999</v>
      </c>
      <c r="H200" s="669">
        <v>20.491</v>
      </c>
      <c r="I200" s="669">
        <v>116.11400000000002</v>
      </c>
      <c r="J200" s="669">
        <v>15.587999999999999</v>
      </c>
      <c r="K200" s="669">
        <v>2.032</v>
      </c>
      <c r="L200" s="669">
        <v>5.01</v>
      </c>
      <c r="M200" s="669">
        <v>4.3659999999999997</v>
      </c>
      <c r="N200" s="669">
        <v>4.8</v>
      </c>
      <c r="O200" s="669">
        <v>95.439000000000092</v>
      </c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</row>
    <row r="201" spans="2:81" s="17" customFormat="1" ht="30" hidden="1" customHeight="1" x14ac:dyDescent="0.35">
      <c r="B201" s="104">
        <v>43497</v>
      </c>
      <c r="C201" s="491">
        <v>516.54700000000014</v>
      </c>
      <c r="D201" s="665">
        <v>201.98500000000001</v>
      </c>
      <c r="E201" s="665">
        <v>13.143000000000001</v>
      </c>
      <c r="F201" s="665">
        <v>28.167999999999999</v>
      </c>
      <c r="G201" s="665">
        <v>45.203000000000003</v>
      </c>
      <c r="H201" s="665">
        <v>28.321999999999999</v>
      </c>
      <c r="I201" s="665">
        <v>73.114999999999981</v>
      </c>
      <c r="J201" s="665">
        <v>15.385999999999999</v>
      </c>
      <c r="K201" s="665">
        <v>1.7669999999999999</v>
      </c>
      <c r="L201" s="665">
        <v>6.343</v>
      </c>
      <c r="M201" s="665">
        <v>4.7779999999999996</v>
      </c>
      <c r="N201" s="665">
        <v>4.5810000000000004</v>
      </c>
      <c r="O201" s="665">
        <v>93.755999999999986</v>
      </c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</row>
    <row r="202" spans="2:81" s="516" customFormat="1" ht="30" hidden="1" customHeight="1" x14ac:dyDescent="0.35">
      <c r="B202" s="103">
        <v>43525</v>
      </c>
      <c r="C202" s="517">
        <v>631.53200000000015</v>
      </c>
      <c r="D202" s="669">
        <v>224.655</v>
      </c>
      <c r="E202" s="669">
        <v>17.707000000000001</v>
      </c>
      <c r="F202" s="669">
        <v>29.375</v>
      </c>
      <c r="G202" s="669">
        <v>65.206000000000003</v>
      </c>
      <c r="H202" s="669">
        <v>19.009</v>
      </c>
      <c r="I202" s="669">
        <v>95.391999999999996</v>
      </c>
      <c r="J202" s="669">
        <v>24.565999999999999</v>
      </c>
      <c r="K202" s="669">
        <v>2.1219999999999999</v>
      </c>
      <c r="L202" s="669">
        <v>8.3140000000000001</v>
      </c>
      <c r="M202" s="669">
        <v>7.0590000000000002</v>
      </c>
      <c r="N202" s="669">
        <v>11.52</v>
      </c>
      <c r="O202" s="669">
        <v>126.60700000000011</v>
      </c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</row>
    <row r="203" spans="2:81" s="17" customFormat="1" ht="30" hidden="1" customHeight="1" x14ac:dyDescent="0.35">
      <c r="B203" s="104">
        <v>43556</v>
      </c>
      <c r="C203" s="491">
        <v>751.51099999999997</v>
      </c>
      <c r="D203" s="665">
        <v>262.30799999999999</v>
      </c>
      <c r="E203" s="665">
        <v>26.114999999999998</v>
      </c>
      <c r="F203" s="665">
        <v>31.99</v>
      </c>
      <c r="G203" s="665">
        <v>71.147000000000006</v>
      </c>
      <c r="H203" s="665">
        <v>20.553999999999998</v>
      </c>
      <c r="I203" s="665">
        <v>127.42999999999998</v>
      </c>
      <c r="J203" s="665">
        <v>24.949000000000002</v>
      </c>
      <c r="K203" s="665">
        <v>3.1589999999999998</v>
      </c>
      <c r="L203" s="665">
        <v>15.84</v>
      </c>
      <c r="M203" s="665">
        <v>3.262</v>
      </c>
      <c r="N203" s="665">
        <v>17.148</v>
      </c>
      <c r="O203" s="665">
        <v>147.60900000000001</v>
      </c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</row>
    <row r="204" spans="2:81" s="516" customFormat="1" ht="30" hidden="1" customHeight="1" x14ac:dyDescent="0.35">
      <c r="B204" s="103">
        <v>43586</v>
      </c>
      <c r="C204" s="517">
        <v>571.29899999999998</v>
      </c>
      <c r="D204" s="669">
        <v>201.626</v>
      </c>
      <c r="E204" s="669">
        <v>28.317</v>
      </c>
      <c r="F204" s="669">
        <v>34.904000000000003</v>
      </c>
      <c r="G204" s="669">
        <v>47.24</v>
      </c>
      <c r="H204" s="669">
        <v>27.43</v>
      </c>
      <c r="I204" s="669">
        <v>78.665999999999968</v>
      </c>
      <c r="J204" s="669">
        <v>19.815999999999999</v>
      </c>
      <c r="K204" s="669">
        <v>2.1920000000000002</v>
      </c>
      <c r="L204" s="669">
        <v>6.77</v>
      </c>
      <c r="M204" s="669">
        <v>3.0339999999999998</v>
      </c>
      <c r="N204" s="669">
        <v>5.9960000000000004</v>
      </c>
      <c r="O204" s="669">
        <v>115.30800000000001</v>
      </c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</row>
    <row r="205" spans="2:81" s="17" customFormat="1" ht="30" hidden="1" customHeight="1" x14ac:dyDescent="0.35">
      <c r="B205" s="104">
        <v>43617</v>
      </c>
      <c r="C205" s="491">
        <v>736.71799999999985</v>
      </c>
      <c r="D205" s="665">
        <v>304.47399999999999</v>
      </c>
      <c r="E205" s="665">
        <v>19.690999999999999</v>
      </c>
      <c r="F205" s="665">
        <v>45.503999999999998</v>
      </c>
      <c r="G205" s="665">
        <v>95.305000000000007</v>
      </c>
      <c r="H205" s="665">
        <v>32.554000000000002</v>
      </c>
      <c r="I205" s="665">
        <v>109.43400000000003</v>
      </c>
      <c r="J205" s="665">
        <v>22.459</v>
      </c>
      <c r="K205" s="665">
        <v>1.8320000000000001</v>
      </c>
      <c r="L205" s="665">
        <v>6.1020000000000003</v>
      </c>
      <c r="M205" s="665">
        <v>2.9359999999999999</v>
      </c>
      <c r="N205" s="665">
        <v>4.7709999999999999</v>
      </c>
      <c r="O205" s="665">
        <v>91.655999999999935</v>
      </c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</row>
    <row r="206" spans="2:81" s="516" customFormat="1" ht="30" hidden="1" customHeight="1" x14ac:dyDescent="0.35">
      <c r="B206" s="103">
        <v>43647</v>
      </c>
      <c r="C206" s="517">
        <v>855.98799999999983</v>
      </c>
      <c r="D206" s="669">
        <v>346.78399999999999</v>
      </c>
      <c r="E206" s="669">
        <v>29.957000000000001</v>
      </c>
      <c r="F206" s="669">
        <v>56.061999999999998</v>
      </c>
      <c r="G206" s="669">
        <v>132.375</v>
      </c>
      <c r="H206" s="669">
        <v>23.518000000000001</v>
      </c>
      <c r="I206" s="669">
        <v>145.58500000000004</v>
      </c>
      <c r="J206" s="669">
        <v>23.757000000000001</v>
      </c>
      <c r="K206" s="669">
        <v>2.5259999999999998</v>
      </c>
      <c r="L206" s="669">
        <v>5.5119999999999996</v>
      </c>
      <c r="M206" s="669">
        <v>1.179</v>
      </c>
      <c r="N206" s="669">
        <v>4.0250000000000004</v>
      </c>
      <c r="O206" s="669">
        <v>84.707999999999984</v>
      </c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</row>
    <row r="207" spans="2:81" s="17" customFormat="1" ht="30" hidden="1" customHeight="1" x14ac:dyDescent="0.35">
      <c r="B207" s="104">
        <v>43678</v>
      </c>
      <c r="C207" s="491">
        <v>1127.7400000000002</v>
      </c>
      <c r="D207" s="665">
        <v>518.92499999999995</v>
      </c>
      <c r="E207" s="665">
        <v>45.868000000000002</v>
      </c>
      <c r="F207" s="665">
        <v>68.543999999999997</v>
      </c>
      <c r="G207" s="665">
        <v>131.78700000000001</v>
      </c>
      <c r="H207" s="665">
        <v>30.777999999999999</v>
      </c>
      <c r="I207" s="665">
        <v>176.16500000000002</v>
      </c>
      <c r="J207" s="665">
        <v>22.145</v>
      </c>
      <c r="K207" s="665">
        <v>2.5939999999999999</v>
      </c>
      <c r="L207" s="665">
        <v>6.6180000000000003</v>
      </c>
      <c r="M207" s="665">
        <v>1.6140000000000001</v>
      </c>
      <c r="N207" s="665">
        <v>5.8630000000000004</v>
      </c>
      <c r="O207" s="665">
        <v>116.83899999999994</v>
      </c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</row>
    <row r="208" spans="2:81" s="516" customFormat="1" ht="30" hidden="1" customHeight="1" x14ac:dyDescent="0.35">
      <c r="B208" s="103">
        <v>43709</v>
      </c>
      <c r="C208" s="517">
        <v>697.50699999999983</v>
      </c>
      <c r="D208" s="669">
        <v>283.95</v>
      </c>
      <c r="E208" s="669">
        <v>18.616</v>
      </c>
      <c r="F208" s="669">
        <v>48.780999999999999</v>
      </c>
      <c r="G208" s="669">
        <v>72.650999999999996</v>
      </c>
      <c r="H208" s="669">
        <v>26.18</v>
      </c>
      <c r="I208" s="669">
        <v>101.31299999999997</v>
      </c>
      <c r="J208" s="669">
        <v>20.271000000000001</v>
      </c>
      <c r="K208" s="669">
        <v>1.802</v>
      </c>
      <c r="L208" s="669">
        <v>7.335</v>
      </c>
      <c r="M208" s="669">
        <v>3.3959999999999999</v>
      </c>
      <c r="N208" s="669">
        <v>6.28</v>
      </c>
      <c r="O208" s="669">
        <v>106.93199999999996</v>
      </c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</row>
    <row r="209" spans="2:81" s="17" customFormat="1" ht="30" hidden="1" customHeight="1" x14ac:dyDescent="0.35">
      <c r="B209" s="104">
        <v>43739</v>
      </c>
      <c r="C209" s="491">
        <v>658.47199999999998</v>
      </c>
      <c r="D209" s="665">
        <v>218.89599999999999</v>
      </c>
      <c r="E209" s="665">
        <v>22.361000000000001</v>
      </c>
      <c r="F209" s="665">
        <v>34.034999999999997</v>
      </c>
      <c r="G209" s="665">
        <v>59.526000000000003</v>
      </c>
      <c r="H209" s="665">
        <v>20.001000000000001</v>
      </c>
      <c r="I209" s="665">
        <v>93.862999999999985</v>
      </c>
      <c r="J209" s="665">
        <v>23.363</v>
      </c>
      <c r="K209" s="665">
        <v>2.2080000000000002</v>
      </c>
      <c r="L209" s="665">
        <v>10.455</v>
      </c>
      <c r="M209" s="665">
        <v>3.2480000000000002</v>
      </c>
      <c r="N209" s="665">
        <v>16.091999999999999</v>
      </c>
      <c r="O209" s="665">
        <v>154.42400000000009</v>
      </c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</row>
    <row r="210" spans="2:81" s="516" customFormat="1" ht="30" hidden="1" customHeight="1" x14ac:dyDescent="0.35">
      <c r="B210" s="103">
        <v>43770</v>
      </c>
      <c r="C210" s="517">
        <v>645.7059999999999</v>
      </c>
      <c r="D210" s="669">
        <v>195.721</v>
      </c>
      <c r="E210" s="669">
        <v>27.661000000000001</v>
      </c>
      <c r="F210" s="669">
        <v>31.19</v>
      </c>
      <c r="G210" s="669">
        <v>58.725999999999999</v>
      </c>
      <c r="H210" s="669">
        <v>20.532</v>
      </c>
      <c r="I210" s="669">
        <v>84.884999999999991</v>
      </c>
      <c r="J210" s="669">
        <v>28.661999999999999</v>
      </c>
      <c r="K210" s="669">
        <v>2.1869999999999998</v>
      </c>
      <c r="L210" s="669">
        <v>12.191000000000001</v>
      </c>
      <c r="M210" s="669">
        <v>5.931</v>
      </c>
      <c r="N210" s="669">
        <v>17.053000000000001</v>
      </c>
      <c r="O210" s="669">
        <v>160.96700000000001</v>
      </c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</row>
    <row r="211" spans="2:81" s="106" customFormat="1" ht="30" hidden="1" customHeight="1" x14ac:dyDescent="0.3">
      <c r="B211" s="104">
        <v>43800</v>
      </c>
      <c r="C211" s="491">
        <v>620.63599999999997</v>
      </c>
      <c r="D211" s="665">
        <v>215.66800000000001</v>
      </c>
      <c r="E211" s="665">
        <v>26.358000000000001</v>
      </c>
      <c r="F211" s="665">
        <v>33.152999999999999</v>
      </c>
      <c r="G211" s="665">
        <v>61.716999999999999</v>
      </c>
      <c r="H211" s="665">
        <v>20.795000000000002</v>
      </c>
      <c r="I211" s="665">
        <v>100.33100000000005</v>
      </c>
      <c r="J211" s="665">
        <v>20.504999999999999</v>
      </c>
      <c r="K211" s="665">
        <v>2.1469999999999998</v>
      </c>
      <c r="L211" s="665">
        <v>7.5369999999999999</v>
      </c>
      <c r="M211" s="665">
        <v>6.8090000000000002</v>
      </c>
      <c r="N211" s="665">
        <v>6.3680000000000003</v>
      </c>
      <c r="O211" s="665">
        <v>119.24799999999991</v>
      </c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</row>
    <row r="212" spans="2:81" s="102" customFormat="1" ht="30" hidden="1" customHeight="1" x14ac:dyDescent="0.35">
      <c r="B212" s="101">
        <v>2020</v>
      </c>
      <c r="C212" s="490"/>
      <c r="D212" s="663"/>
      <c r="E212" s="663"/>
      <c r="F212" s="663"/>
      <c r="G212" s="663"/>
      <c r="H212" s="663"/>
      <c r="I212" s="663"/>
      <c r="J212" s="663"/>
      <c r="K212" s="663"/>
      <c r="L212" s="663"/>
      <c r="M212" s="663"/>
      <c r="N212" s="663"/>
      <c r="O212" s="663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</row>
    <row r="213" spans="2:81" s="516" customFormat="1" ht="30" hidden="1" customHeight="1" x14ac:dyDescent="0.35">
      <c r="B213" s="103">
        <v>43831</v>
      </c>
      <c r="C213" s="517">
        <v>748.46999999999991</v>
      </c>
      <c r="D213" s="669">
        <v>294.35599999999999</v>
      </c>
      <c r="E213" s="669">
        <v>19.989999999999998</v>
      </c>
      <c r="F213" s="669">
        <v>40.179000000000002</v>
      </c>
      <c r="G213" s="669">
        <v>98.507999999999996</v>
      </c>
      <c r="H213" s="669">
        <v>23.920999999999999</v>
      </c>
      <c r="I213" s="669">
        <v>129.70099999999999</v>
      </c>
      <c r="J213" s="669">
        <v>17.356999999999999</v>
      </c>
      <c r="K213" s="669">
        <v>3.218</v>
      </c>
      <c r="L213" s="669">
        <v>5.6870000000000003</v>
      </c>
      <c r="M213" s="669">
        <v>4.7130000000000001</v>
      </c>
      <c r="N213" s="669">
        <v>5.3810000000000002</v>
      </c>
      <c r="O213" s="669">
        <v>105.45900000000009</v>
      </c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</row>
    <row r="214" spans="2:81" s="17" customFormat="1" ht="30" hidden="1" customHeight="1" x14ac:dyDescent="0.35">
      <c r="B214" s="104">
        <v>43862</v>
      </c>
      <c r="C214" s="491">
        <v>565.52600000000007</v>
      </c>
      <c r="D214" s="665">
        <v>210.078</v>
      </c>
      <c r="E214" s="665">
        <v>15.19</v>
      </c>
      <c r="F214" s="665">
        <v>29.367000000000001</v>
      </c>
      <c r="G214" s="665">
        <v>69.066000000000003</v>
      </c>
      <c r="H214" s="665">
        <v>27.667000000000002</v>
      </c>
      <c r="I214" s="665">
        <v>81.329000000000008</v>
      </c>
      <c r="J214" s="665">
        <v>16.876999999999999</v>
      </c>
      <c r="K214" s="665">
        <v>2.0859999999999999</v>
      </c>
      <c r="L214" s="665">
        <v>6.7549999999999999</v>
      </c>
      <c r="M214" s="665">
        <v>7.7329999999999997</v>
      </c>
      <c r="N214" s="665">
        <v>6.0860000000000003</v>
      </c>
      <c r="O214" s="665">
        <v>93.291999999999959</v>
      </c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</row>
    <row r="215" spans="2:81" s="516" customFormat="1" ht="30" hidden="1" customHeight="1" x14ac:dyDescent="0.35">
      <c r="B215" s="103">
        <v>43891</v>
      </c>
      <c r="C215" s="517">
        <v>238.09399999999999</v>
      </c>
      <c r="D215" s="669">
        <v>75.763000000000005</v>
      </c>
      <c r="E215" s="669">
        <v>8.452</v>
      </c>
      <c r="F215" s="669">
        <v>14.840999999999999</v>
      </c>
      <c r="G215" s="669">
        <v>28.405000000000001</v>
      </c>
      <c r="H215" s="669">
        <v>11.074999999999999</v>
      </c>
      <c r="I215" s="669">
        <v>32.362000000000002</v>
      </c>
      <c r="J215" s="669">
        <v>8.7609999999999992</v>
      </c>
      <c r="K215" s="669">
        <v>1.2030000000000001</v>
      </c>
      <c r="L215" s="669">
        <v>4.9779999999999998</v>
      </c>
      <c r="M215" s="669">
        <v>3.0510000000000002</v>
      </c>
      <c r="N215" s="669">
        <v>4.548</v>
      </c>
      <c r="O215" s="669">
        <v>44.655000000000001</v>
      </c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</row>
    <row r="216" spans="2:81" s="17" customFormat="1" ht="30" hidden="1" customHeight="1" x14ac:dyDescent="0.35">
      <c r="B216" s="104">
        <v>43922</v>
      </c>
      <c r="C216" s="491">
        <v>0</v>
      </c>
      <c r="D216" s="665">
        <v>0</v>
      </c>
      <c r="E216" s="665">
        <v>0</v>
      </c>
      <c r="F216" s="665">
        <v>0</v>
      </c>
      <c r="G216" s="665">
        <v>0</v>
      </c>
      <c r="H216" s="665">
        <v>0</v>
      </c>
      <c r="I216" s="665">
        <v>0</v>
      </c>
      <c r="J216" s="665">
        <v>0</v>
      </c>
      <c r="K216" s="665">
        <v>0</v>
      </c>
      <c r="L216" s="665">
        <v>0</v>
      </c>
      <c r="M216" s="665">
        <v>0</v>
      </c>
      <c r="N216" s="665">
        <v>0</v>
      </c>
      <c r="O216" s="665">
        <v>0</v>
      </c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</row>
    <row r="217" spans="2:81" s="516" customFormat="1" ht="30" hidden="1" customHeight="1" x14ac:dyDescent="0.35">
      <c r="B217" s="103">
        <v>43952</v>
      </c>
      <c r="C217" s="517">
        <v>0</v>
      </c>
      <c r="D217" s="669">
        <v>0</v>
      </c>
      <c r="E217" s="669">
        <v>0</v>
      </c>
      <c r="F217" s="669">
        <v>0</v>
      </c>
      <c r="G217" s="669">
        <v>0</v>
      </c>
      <c r="H217" s="669">
        <v>0</v>
      </c>
      <c r="I217" s="669">
        <v>0</v>
      </c>
      <c r="J217" s="669">
        <v>0</v>
      </c>
      <c r="K217" s="669">
        <v>0</v>
      </c>
      <c r="L217" s="669">
        <v>0</v>
      </c>
      <c r="M217" s="669">
        <v>0</v>
      </c>
      <c r="N217" s="669">
        <v>0</v>
      </c>
      <c r="O217" s="669">
        <v>0</v>
      </c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</row>
    <row r="218" spans="2:81" s="17" customFormat="1" ht="30" hidden="1" customHeight="1" x14ac:dyDescent="0.35">
      <c r="B218" s="104">
        <v>43983</v>
      </c>
      <c r="C218" s="491">
        <v>30.031999999999996</v>
      </c>
      <c r="D218" s="665">
        <v>16.550999999999998</v>
      </c>
      <c r="E218" s="665">
        <v>3.8519999999999999</v>
      </c>
      <c r="F218" s="665">
        <v>1.7110000000000001</v>
      </c>
      <c r="G218" s="665">
        <v>0.45800000000000002</v>
      </c>
      <c r="H218" s="665">
        <v>0.217</v>
      </c>
      <c r="I218" s="665">
        <v>4.4449999999999994</v>
      </c>
      <c r="J218" s="665">
        <v>0.39100000000000001</v>
      </c>
      <c r="K218" s="665">
        <v>0.13</v>
      </c>
      <c r="L218" s="665">
        <v>7.1999999999999995E-2</v>
      </c>
      <c r="M218" s="665">
        <v>8.9999999999999993E-3</v>
      </c>
      <c r="N218" s="665">
        <v>0.158</v>
      </c>
      <c r="O218" s="665">
        <v>2.038000000000002</v>
      </c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</row>
    <row r="219" spans="2:81" s="516" customFormat="1" ht="30" hidden="1" customHeight="1" x14ac:dyDescent="0.35">
      <c r="B219" s="103">
        <v>44013</v>
      </c>
      <c r="C219" s="517">
        <v>37.481000000000009</v>
      </c>
      <c r="D219" s="669">
        <v>19.559999999999999</v>
      </c>
      <c r="E219" s="669">
        <v>3.9910000000000001</v>
      </c>
      <c r="F219" s="669">
        <v>2.3250000000000002</v>
      </c>
      <c r="G219" s="669">
        <v>0.41399999999999998</v>
      </c>
      <c r="H219" s="669">
        <v>1.2250000000000001</v>
      </c>
      <c r="I219" s="669">
        <v>5.1039999999999992</v>
      </c>
      <c r="J219" s="669">
        <v>0.53900000000000003</v>
      </c>
      <c r="K219" s="669">
        <v>6.8000000000000005E-2</v>
      </c>
      <c r="L219" s="669">
        <v>0.161</v>
      </c>
      <c r="M219" s="669">
        <v>4.4999999999999998E-2</v>
      </c>
      <c r="N219" s="669">
        <v>0.28999999999999998</v>
      </c>
      <c r="O219" s="669">
        <v>3.7590000000000066</v>
      </c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</row>
    <row r="220" spans="2:81" s="17" customFormat="1" ht="30" hidden="1" customHeight="1" x14ac:dyDescent="0.35">
      <c r="B220" s="104">
        <v>44044</v>
      </c>
      <c r="C220" s="491">
        <v>41.727999999999994</v>
      </c>
      <c r="D220" s="665">
        <v>24.09</v>
      </c>
      <c r="E220" s="665">
        <v>3.907</v>
      </c>
      <c r="F220" s="665">
        <v>2.6280000000000001</v>
      </c>
      <c r="G220" s="665">
        <v>0.42499999999999999</v>
      </c>
      <c r="H220" s="665">
        <v>1.2170000000000001</v>
      </c>
      <c r="I220" s="665">
        <v>3.3219999999999992</v>
      </c>
      <c r="J220" s="665">
        <v>0.45900000000000002</v>
      </c>
      <c r="K220" s="665">
        <v>7.2999999999999995E-2</v>
      </c>
      <c r="L220" s="665">
        <v>0.16300000000000001</v>
      </c>
      <c r="M220" s="665">
        <v>0.03</v>
      </c>
      <c r="N220" s="665">
        <v>0.17199999999999999</v>
      </c>
      <c r="O220" s="665">
        <v>5.2420000000000009</v>
      </c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</row>
    <row r="221" spans="2:81" s="516" customFormat="1" ht="30" hidden="1" customHeight="1" x14ac:dyDescent="0.35">
      <c r="B221" s="103">
        <v>44075</v>
      </c>
      <c r="C221" s="517">
        <v>55.323000000000008</v>
      </c>
      <c r="D221" s="669">
        <v>30.818000000000001</v>
      </c>
      <c r="E221" s="669">
        <v>5.18</v>
      </c>
      <c r="F221" s="669">
        <v>3.05</v>
      </c>
      <c r="G221" s="669">
        <v>0.316</v>
      </c>
      <c r="H221" s="669">
        <v>1.839</v>
      </c>
      <c r="I221" s="669">
        <v>5.4349999999999987</v>
      </c>
      <c r="J221" s="669">
        <v>0.35299999999999998</v>
      </c>
      <c r="K221" s="669">
        <v>0.113</v>
      </c>
      <c r="L221" s="669">
        <v>0.106</v>
      </c>
      <c r="M221" s="669">
        <v>4.3999999999999997E-2</v>
      </c>
      <c r="N221" s="669">
        <v>0.13700000000000001</v>
      </c>
      <c r="O221" s="669">
        <v>7.9319999999999986</v>
      </c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</row>
    <row r="222" spans="2:81" s="17" customFormat="1" ht="30" hidden="1" customHeight="1" x14ac:dyDescent="0.35">
      <c r="B222" s="104">
        <v>44105</v>
      </c>
      <c r="C222" s="491">
        <v>78.589999999999989</v>
      </c>
      <c r="D222" s="665">
        <v>42.98</v>
      </c>
      <c r="E222" s="665">
        <v>11.792999999999999</v>
      </c>
      <c r="F222" s="665">
        <v>3.6160000000000001</v>
      </c>
      <c r="G222" s="665">
        <v>0.373</v>
      </c>
      <c r="H222" s="665">
        <v>3.3260000000000001</v>
      </c>
      <c r="I222" s="665">
        <v>6.5519999999999996</v>
      </c>
      <c r="J222" s="665">
        <v>0.67</v>
      </c>
      <c r="K222" s="665">
        <v>0.17599999999999999</v>
      </c>
      <c r="L222" s="665">
        <v>0.19700000000000001</v>
      </c>
      <c r="M222" s="665">
        <v>6.4000000000000001E-2</v>
      </c>
      <c r="N222" s="665">
        <v>0.36199999999999999</v>
      </c>
      <c r="O222" s="665">
        <v>8.481000000000007</v>
      </c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</row>
    <row r="223" spans="2:81" s="516" customFormat="1" ht="30" hidden="1" customHeight="1" x14ac:dyDescent="0.35">
      <c r="B223" s="103">
        <v>44136</v>
      </c>
      <c r="C223" s="517">
        <v>90.744</v>
      </c>
      <c r="D223" s="669">
        <v>52.725000000000001</v>
      </c>
      <c r="E223" s="669">
        <v>10.92</v>
      </c>
      <c r="F223" s="669">
        <v>4.976</v>
      </c>
      <c r="G223" s="669">
        <v>0.505</v>
      </c>
      <c r="H223" s="669">
        <v>5.1449999999999996</v>
      </c>
      <c r="I223" s="669">
        <v>7.4510000000000023</v>
      </c>
      <c r="J223" s="669">
        <v>1.0149999999999999</v>
      </c>
      <c r="K223" s="669">
        <v>0.222</v>
      </c>
      <c r="L223" s="669">
        <v>0.32700000000000001</v>
      </c>
      <c r="M223" s="669">
        <v>6.3E-2</v>
      </c>
      <c r="N223" s="669">
        <v>0.28199999999999997</v>
      </c>
      <c r="O223" s="669">
        <v>7.112999999999996</v>
      </c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</row>
    <row r="224" spans="2:81" s="106" customFormat="1" ht="30" hidden="1" customHeight="1" x14ac:dyDescent="0.3">
      <c r="B224" s="104">
        <v>44166</v>
      </c>
      <c r="C224" s="491">
        <v>108.06399999999999</v>
      </c>
      <c r="D224" s="665">
        <v>56.561999999999998</v>
      </c>
      <c r="E224" s="665">
        <v>13.856999999999999</v>
      </c>
      <c r="F224" s="665">
        <v>6.9790000000000001</v>
      </c>
      <c r="G224" s="665">
        <v>0.434</v>
      </c>
      <c r="H224" s="665">
        <v>6.2530000000000001</v>
      </c>
      <c r="I224" s="665">
        <v>9.6960000000000015</v>
      </c>
      <c r="J224" s="665">
        <v>1.5069999999999999</v>
      </c>
      <c r="K224" s="665">
        <v>0.31</v>
      </c>
      <c r="L224" s="665">
        <v>0.56000000000000005</v>
      </c>
      <c r="M224" s="665">
        <v>7.0999999999999994E-2</v>
      </c>
      <c r="N224" s="665">
        <v>0.35399999999999998</v>
      </c>
      <c r="O224" s="665">
        <v>11.480999999999995</v>
      </c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</row>
    <row r="225" spans="2:81" s="102" customFormat="1" ht="30" hidden="1" customHeight="1" x14ac:dyDescent="0.35">
      <c r="B225" s="101">
        <v>2021</v>
      </c>
      <c r="C225" s="490"/>
      <c r="D225" s="663"/>
      <c r="E225" s="663"/>
      <c r="F225" s="663"/>
      <c r="G225" s="663"/>
      <c r="H225" s="663"/>
      <c r="I225" s="663"/>
      <c r="J225" s="663"/>
      <c r="K225" s="663"/>
      <c r="L225" s="663"/>
      <c r="M225" s="663"/>
      <c r="N225" s="663"/>
      <c r="O225" s="663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</row>
    <row r="226" spans="2:81" s="516" customFormat="1" ht="30" hidden="1" customHeight="1" x14ac:dyDescent="0.35">
      <c r="B226" s="103">
        <v>44197</v>
      </c>
      <c r="C226" s="517">
        <v>120.79599999999999</v>
      </c>
      <c r="D226" s="669">
        <v>72.552999999999997</v>
      </c>
      <c r="E226" s="669">
        <v>11.006</v>
      </c>
      <c r="F226" s="669">
        <v>6.9889999999999999</v>
      </c>
      <c r="G226" s="669">
        <v>0.69499999999999995</v>
      </c>
      <c r="H226" s="669">
        <v>6.6769999999999996</v>
      </c>
      <c r="I226" s="669">
        <v>11.190000000000001</v>
      </c>
      <c r="J226" s="669">
        <v>1.373</v>
      </c>
      <c r="K226" s="669">
        <v>0.33</v>
      </c>
      <c r="L226" s="669">
        <v>0.25600000000000001</v>
      </c>
      <c r="M226" s="669">
        <v>7.0000000000000007E-2</v>
      </c>
      <c r="N226" s="669">
        <v>0.42699999999999999</v>
      </c>
      <c r="O226" s="669">
        <v>9.2300000000000075</v>
      </c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</row>
    <row r="227" spans="2:81" s="17" customFormat="1" ht="30" hidden="1" customHeight="1" x14ac:dyDescent="0.35">
      <c r="B227" s="104">
        <v>44228</v>
      </c>
      <c r="C227" s="491">
        <v>101.75200000000001</v>
      </c>
      <c r="D227" s="665">
        <v>58.048999999999999</v>
      </c>
      <c r="E227" s="665">
        <v>10.791</v>
      </c>
      <c r="F227" s="665">
        <v>5.0010000000000003</v>
      </c>
      <c r="G227" s="665">
        <v>0.51200000000000001</v>
      </c>
      <c r="H227" s="665">
        <v>5.6079999999999997</v>
      </c>
      <c r="I227" s="665">
        <v>9.2309999999999981</v>
      </c>
      <c r="J227" s="665">
        <v>1.2450000000000001</v>
      </c>
      <c r="K227" s="665">
        <v>0.38800000000000001</v>
      </c>
      <c r="L227" s="665">
        <v>0.30199999999999999</v>
      </c>
      <c r="M227" s="665">
        <v>6.2E-2</v>
      </c>
      <c r="N227" s="665">
        <v>0.441</v>
      </c>
      <c r="O227" s="665">
        <v>10.121999999999991</v>
      </c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</row>
    <row r="228" spans="2:81" s="516" customFormat="1" ht="30" hidden="1" customHeight="1" x14ac:dyDescent="0.35">
      <c r="B228" s="103">
        <v>44256</v>
      </c>
      <c r="C228" s="517">
        <v>132.559</v>
      </c>
      <c r="D228" s="669">
        <v>69.266999999999996</v>
      </c>
      <c r="E228" s="669">
        <v>16.731000000000002</v>
      </c>
      <c r="F228" s="669">
        <v>5.7290000000000001</v>
      </c>
      <c r="G228" s="669">
        <v>0.98399999999999999</v>
      </c>
      <c r="H228" s="669">
        <v>7.173</v>
      </c>
      <c r="I228" s="669">
        <v>16.268999999999998</v>
      </c>
      <c r="J228" s="669">
        <v>2</v>
      </c>
      <c r="K228" s="669">
        <v>0.503</v>
      </c>
      <c r="L228" s="669">
        <v>0.45400000000000001</v>
      </c>
      <c r="M228" s="669">
        <v>6.6000000000000003E-2</v>
      </c>
      <c r="N228" s="669">
        <v>0.51800000000000002</v>
      </c>
      <c r="O228" s="669">
        <v>12.865000000000009</v>
      </c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</row>
    <row r="229" spans="2:81" s="17" customFormat="1" ht="30" hidden="1" customHeight="1" x14ac:dyDescent="0.35">
      <c r="B229" s="104">
        <v>44287</v>
      </c>
      <c r="C229" s="491">
        <v>127.05199999999999</v>
      </c>
      <c r="D229" s="665">
        <v>65.679000000000002</v>
      </c>
      <c r="E229" s="665">
        <v>17.582000000000001</v>
      </c>
      <c r="F229" s="665">
        <v>5.48</v>
      </c>
      <c r="G229" s="665">
        <v>0.93700000000000006</v>
      </c>
      <c r="H229" s="665">
        <v>5.6779999999999999</v>
      </c>
      <c r="I229" s="665">
        <v>16.242999999999999</v>
      </c>
      <c r="J229" s="665">
        <v>2.339</v>
      </c>
      <c r="K229" s="665">
        <v>0.40200000000000002</v>
      </c>
      <c r="L229" s="665">
        <v>0.52200000000000002</v>
      </c>
      <c r="M229" s="665">
        <v>0.1</v>
      </c>
      <c r="N229" s="665">
        <v>0.55900000000000005</v>
      </c>
      <c r="O229" s="665">
        <v>11.531000000000011</v>
      </c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</row>
    <row r="230" spans="2:81" s="516" customFormat="1" ht="30" hidden="1" customHeight="1" x14ac:dyDescent="0.35">
      <c r="B230" s="103">
        <v>44317</v>
      </c>
      <c r="C230" s="517">
        <v>163.80999999999995</v>
      </c>
      <c r="D230" s="669">
        <v>85.866</v>
      </c>
      <c r="E230" s="669">
        <v>12.816000000000001</v>
      </c>
      <c r="F230" s="669">
        <v>6.8049999999999997</v>
      </c>
      <c r="G230" s="669">
        <v>9.8260000000000005</v>
      </c>
      <c r="H230" s="669">
        <v>6.7039999999999997</v>
      </c>
      <c r="I230" s="669">
        <v>20.494</v>
      </c>
      <c r="J230" s="669">
        <v>3.3130000000000002</v>
      </c>
      <c r="K230" s="669">
        <v>0.57199999999999995</v>
      </c>
      <c r="L230" s="669">
        <v>0.70799999999999996</v>
      </c>
      <c r="M230" s="669">
        <v>9.8000000000000004E-2</v>
      </c>
      <c r="N230" s="669">
        <v>0.68899999999999995</v>
      </c>
      <c r="O230" s="669">
        <v>15.918999999999997</v>
      </c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</row>
    <row r="231" spans="2:81" s="17" customFormat="1" ht="30" hidden="1" customHeight="1" x14ac:dyDescent="0.35">
      <c r="B231" s="104">
        <v>44348</v>
      </c>
      <c r="C231" s="491">
        <v>258.411</v>
      </c>
      <c r="D231" s="665">
        <v>126.557</v>
      </c>
      <c r="E231" s="665">
        <v>11.506</v>
      </c>
      <c r="F231" s="665">
        <v>14.365</v>
      </c>
      <c r="G231" s="665">
        <v>32.731000000000002</v>
      </c>
      <c r="H231" s="665">
        <v>8.6940000000000008</v>
      </c>
      <c r="I231" s="665">
        <v>38.828999999999986</v>
      </c>
      <c r="J231" s="665">
        <v>5.7779999999999996</v>
      </c>
      <c r="K231" s="665">
        <v>0.78200000000000003</v>
      </c>
      <c r="L231" s="665">
        <v>1.4610000000000001</v>
      </c>
      <c r="M231" s="665">
        <v>0.113</v>
      </c>
      <c r="N231" s="665">
        <v>1.0149999999999999</v>
      </c>
      <c r="O231" s="665">
        <v>16.580000000000027</v>
      </c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</row>
    <row r="232" spans="2:81" s="516" customFormat="1" ht="30" hidden="1" customHeight="1" x14ac:dyDescent="0.35">
      <c r="B232" s="103">
        <v>44378</v>
      </c>
      <c r="C232" s="517">
        <v>433.91899999999998</v>
      </c>
      <c r="D232" s="669">
        <v>224.37299999999999</v>
      </c>
      <c r="E232" s="669">
        <v>18.911999999999999</v>
      </c>
      <c r="F232" s="669">
        <v>26.363</v>
      </c>
      <c r="G232" s="669">
        <v>45.195999999999998</v>
      </c>
      <c r="H232" s="669">
        <v>11.571</v>
      </c>
      <c r="I232" s="669">
        <v>65.332999999999998</v>
      </c>
      <c r="J232" s="669">
        <v>10.048</v>
      </c>
      <c r="K232" s="669">
        <v>1.022</v>
      </c>
      <c r="L232" s="669">
        <v>2.9790000000000001</v>
      </c>
      <c r="M232" s="669">
        <v>0.36299999999999999</v>
      </c>
      <c r="N232" s="669">
        <v>2.1030000000000002</v>
      </c>
      <c r="O232" s="669">
        <v>25.655999999999977</v>
      </c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</row>
    <row r="233" spans="2:81" s="17" customFormat="1" ht="30" hidden="1" customHeight="1" x14ac:dyDescent="0.35">
      <c r="B233" s="104">
        <v>44409</v>
      </c>
      <c r="C233" s="491">
        <v>622.88599999999997</v>
      </c>
      <c r="D233" s="665">
        <v>346.81900000000002</v>
      </c>
      <c r="E233" s="665">
        <v>23.021999999999998</v>
      </c>
      <c r="F233" s="665">
        <v>33.134999999999998</v>
      </c>
      <c r="G233" s="665">
        <v>58.665999999999997</v>
      </c>
      <c r="H233" s="665">
        <v>11.920999999999999</v>
      </c>
      <c r="I233" s="665">
        <v>80.908000000000015</v>
      </c>
      <c r="J233" s="665">
        <v>13.22</v>
      </c>
      <c r="K233" s="665">
        <v>1.405</v>
      </c>
      <c r="L233" s="665">
        <v>4.125</v>
      </c>
      <c r="M233" s="665">
        <v>1.538</v>
      </c>
      <c r="N233" s="665">
        <v>3.6019999999999999</v>
      </c>
      <c r="O233" s="665">
        <v>44.52499999999997</v>
      </c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</row>
    <row r="234" spans="2:81" s="516" customFormat="1" ht="30" hidden="1" customHeight="1" x14ac:dyDescent="0.35">
      <c r="B234" s="103">
        <v>44440</v>
      </c>
      <c r="C234" s="517">
        <v>490.05600000000004</v>
      </c>
      <c r="D234" s="669">
        <v>199.048</v>
      </c>
      <c r="E234" s="669">
        <v>90.186999999999998</v>
      </c>
      <c r="F234" s="669">
        <v>29.832999999999998</v>
      </c>
      <c r="G234" s="669">
        <v>44.176000000000002</v>
      </c>
      <c r="H234" s="669">
        <v>14.16</v>
      </c>
      <c r="I234" s="669">
        <v>62.847000000000023</v>
      </c>
      <c r="J234" s="669">
        <v>7.4989999999999997</v>
      </c>
      <c r="K234" s="669">
        <v>1.26</v>
      </c>
      <c r="L234" s="669">
        <v>3.2509999999999999</v>
      </c>
      <c r="M234" s="669">
        <v>2.254</v>
      </c>
      <c r="N234" s="669">
        <v>2.4510000000000001</v>
      </c>
      <c r="O234" s="669">
        <v>33.089999999999954</v>
      </c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</row>
    <row r="235" spans="2:81" s="17" customFormat="1" ht="30" hidden="1" customHeight="1" x14ac:dyDescent="0.35">
      <c r="B235" s="104">
        <v>44470</v>
      </c>
      <c r="C235" s="491">
        <v>487.13</v>
      </c>
      <c r="D235" s="665">
        <v>183.09899999999999</v>
      </c>
      <c r="E235" s="665">
        <v>84.558999999999997</v>
      </c>
      <c r="F235" s="665">
        <v>28.722000000000001</v>
      </c>
      <c r="G235" s="665">
        <v>47.658000000000001</v>
      </c>
      <c r="H235" s="665">
        <v>15.061</v>
      </c>
      <c r="I235" s="665">
        <v>61.399000000000001</v>
      </c>
      <c r="J235" s="665">
        <v>8.0190000000000001</v>
      </c>
      <c r="K235" s="665">
        <v>1.242</v>
      </c>
      <c r="L235" s="665">
        <v>4.1280000000000001</v>
      </c>
      <c r="M235" s="665">
        <v>0.65100000000000002</v>
      </c>
      <c r="N235" s="665">
        <v>5.2569999999999997</v>
      </c>
      <c r="O235" s="665">
        <v>47.33499999999998</v>
      </c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</row>
    <row r="236" spans="2:81" s="516" customFormat="1" ht="30" hidden="1" customHeight="1" x14ac:dyDescent="0.35">
      <c r="B236" s="103">
        <v>44501</v>
      </c>
      <c r="C236" s="517">
        <v>449.11900000000009</v>
      </c>
      <c r="D236" s="669">
        <v>154.74799999999999</v>
      </c>
      <c r="E236" s="669">
        <v>84.105000000000004</v>
      </c>
      <c r="F236" s="669">
        <v>26.381</v>
      </c>
      <c r="G236" s="669">
        <v>39.130000000000003</v>
      </c>
      <c r="H236" s="669">
        <v>13.271000000000001</v>
      </c>
      <c r="I236" s="669">
        <v>51.211999999999975</v>
      </c>
      <c r="J236" s="669">
        <v>9.2840000000000007</v>
      </c>
      <c r="K236" s="669">
        <v>1.5349999999999999</v>
      </c>
      <c r="L236" s="669">
        <v>4.3369999999999997</v>
      </c>
      <c r="M236" s="669">
        <v>2.3679999999999999</v>
      </c>
      <c r="N236" s="669">
        <v>4.8049999999999997</v>
      </c>
      <c r="O236" s="669">
        <v>57.943000000000055</v>
      </c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</row>
    <row r="237" spans="2:81" s="106" customFormat="1" ht="30" hidden="1" customHeight="1" x14ac:dyDescent="0.3">
      <c r="B237" s="104">
        <v>44531</v>
      </c>
      <c r="C237" s="491">
        <v>397.88200000000006</v>
      </c>
      <c r="D237" s="665">
        <v>171.19200000000001</v>
      </c>
      <c r="E237" s="665">
        <v>32.829000000000001</v>
      </c>
      <c r="F237" s="665">
        <v>25.712</v>
      </c>
      <c r="G237" s="665">
        <v>39.735999999999997</v>
      </c>
      <c r="H237" s="665">
        <v>16.302</v>
      </c>
      <c r="I237" s="665">
        <v>50.112000000000016</v>
      </c>
      <c r="J237" s="665">
        <v>8.0570000000000004</v>
      </c>
      <c r="K237" s="665">
        <v>1.2370000000000001</v>
      </c>
      <c r="L237" s="665">
        <v>3.194</v>
      </c>
      <c r="M237" s="665">
        <v>1.6379999999999999</v>
      </c>
      <c r="N237" s="665">
        <v>2.8759999999999999</v>
      </c>
      <c r="O237" s="665">
        <v>44.997</v>
      </c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</row>
    <row r="238" spans="2:81" s="102" customFormat="1" ht="35.1" hidden="1" customHeight="1" x14ac:dyDescent="0.35">
      <c r="B238" s="101">
        <v>2022</v>
      </c>
      <c r="C238" s="490"/>
      <c r="D238" s="663"/>
      <c r="E238" s="663"/>
      <c r="F238" s="663"/>
      <c r="G238" s="663"/>
      <c r="H238" s="663"/>
      <c r="I238" s="663"/>
      <c r="J238" s="663"/>
      <c r="K238" s="663"/>
      <c r="L238" s="663"/>
      <c r="M238" s="663"/>
      <c r="N238" s="663"/>
      <c r="O238" s="663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</row>
    <row r="239" spans="2:81" s="516" customFormat="1" ht="35.1" hidden="1" customHeight="1" x14ac:dyDescent="0.35">
      <c r="B239" s="103">
        <v>44562</v>
      </c>
      <c r="C239" s="517">
        <v>335.86700000000008</v>
      </c>
      <c r="D239" s="669">
        <v>157.55799999999999</v>
      </c>
      <c r="E239" s="669">
        <v>13.589</v>
      </c>
      <c r="F239" s="669">
        <v>21.132000000000001</v>
      </c>
      <c r="G239" s="669">
        <v>32.915999999999997</v>
      </c>
      <c r="H239" s="669">
        <v>13.329000000000001</v>
      </c>
      <c r="I239" s="669">
        <v>47.507999999999981</v>
      </c>
      <c r="J239" s="669">
        <v>6.4219999999999997</v>
      </c>
      <c r="K239" s="669">
        <v>0.874</v>
      </c>
      <c r="L239" s="669">
        <v>2.3620000000000001</v>
      </c>
      <c r="M239" s="669">
        <v>0.55100000000000005</v>
      </c>
      <c r="N239" s="669">
        <v>2.927</v>
      </c>
      <c r="O239" s="669">
        <v>36.699000000000034</v>
      </c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</row>
    <row r="240" spans="2:81" s="17" customFormat="1" ht="35.1" hidden="1" customHeight="1" x14ac:dyDescent="0.35">
      <c r="B240" s="104">
        <v>44593</v>
      </c>
      <c r="C240" s="491">
        <v>296.32899999999995</v>
      </c>
      <c r="D240" s="665">
        <v>135.88999999999999</v>
      </c>
      <c r="E240" s="665">
        <v>11.936</v>
      </c>
      <c r="F240" s="665">
        <v>19.523</v>
      </c>
      <c r="G240" s="665">
        <v>27.594999999999999</v>
      </c>
      <c r="H240" s="665">
        <v>14.662000000000001</v>
      </c>
      <c r="I240" s="665">
        <v>43.175999999999995</v>
      </c>
      <c r="J240" s="665">
        <v>5.7869999999999999</v>
      </c>
      <c r="K240" s="665">
        <v>1.0049999999999999</v>
      </c>
      <c r="L240" s="665">
        <v>2.6059999999999999</v>
      </c>
      <c r="M240" s="665">
        <v>1.1040000000000001</v>
      </c>
      <c r="N240" s="665">
        <v>1.9830000000000001</v>
      </c>
      <c r="O240" s="665">
        <v>31.062000000000015</v>
      </c>
    </row>
    <row r="241" spans="2:15" s="516" customFormat="1" ht="35.1" hidden="1" customHeight="1" x14ac:dyDescent="0.35">
      <c r="B241" s="103">
        <v>44621</v>
      </c>
      <c r="C241" s="517">
        <v>552.56100000000004</v>
      </c>
      <c r="D241" s="669">
        <v>198.90299999999999</v>
      </c>
      <c r="E241" s="669">
        <v>22.667999999999999</v>
      </c>
      <c r="F241" s="669">
        <v>32.137999999999998</v>
      </c>
      <c r="G241" s="669">
        <v>104.59</v>
      </c>
      <c r="H241" s="669">
        <v>15.526</v>
      </c>
      <c r="I241" s="669">
        <v>84.392999999999972</v>
      </c>
      <c r="J241" s="669">
        <v>14.317</v>
      </c>
      <c r="K241" s="669">
        <v>1.869</v>
      </c>
      <c r="L241" s="669">
        <v>6.2</v>
      </c>
      <c r="M241" s="669">
        <v>1.641</v>
      </c>
      <c r="N241" s="669">
        <v>5.8579999999999997</v>
      </c>
      <c r="O241" s="669">
        <v>64.458000000000055</v>
      </c>
    </row>
    <row r="242" spans="2:15" s="17" customFormat="1" ht="35.1" hidden="1" customHeight="1" x14ac:dyDescent="0.35">
      <c r="B242" s="104">
        <v>44652</v>
      </c>
      <c r="C242" s="491">
        <v>418.66400000000004</v>
      </c>
      <c r="D242" s="665">
        <v>158.886</v>
      </c>
      <c r="E242" s="665">
        <v>21.805</v>
      </c>
      <c r="F242" s="665">
        <v>29.132000000000001</v>
      </c>
      <c r="G242" s="665">
        <v>32.619999999999997</v>
      </c>
      <c r="H242" s="665">
        <v>12.614000000000001</v>
      </c>
      <c r="I242" s="665">
        <v>58.650999999999982</v>
      </c>
      <c r="J242" s="665">
        <v>12.677</v>
      </c>
      <c r="K242" s="665">
        <v>1.4259999999999999</v>
      </c>
      <c r="L242" s="665">
        <v>7.3289999999999997</v>
      </c>
      <c r="M242" s="665">
        <v>1.079</v>
      </c>
      <c r="N242" s="665">
        <v>5.8049999999999997</v>
      </c>
      <c r="O242" s="665">
        <v>76.640000000000043</v>
      </c>
    </row>
    <row r="243" spans="2:15" s="516" customFormat="1" ht="35.1" hidden="1" customHeight="1" x14ac:dyDescent="0.35">
      <c r="B243" s="103">
        <v>44682</v>
      </c>
      <c r="C243" s="517">
        <v>642.6869999999999</v>
      </c>
      <c r="D243" s="669">
        <v>259.99400000000003</v>
      </c>
      <c r="E243" s="669">
        <v>22.207999999999998</v>
      </c>
      <c r="F243" s="669">
        <v>32.798000000000002</v>
      </c>
      <c r="G243" s="669">
        <v>86.727999999999994</v>
      </c>
      <c r="H243" s="669">
        <v>15.12</v>
      </c>
      <c r="I243" s="669">
        <v>98.948000000000008</v>
      </c>
      <c r="J243" s="669">
        <v>18.213999999999999</v>
      </c>
      <c r="K243" s="669">
        <v>2.044</v>
      </c>
      <c r="L243" s="669">
        <v>6.48</v>
      </c>
      <c r="M243" s="669">
        <v>1.244</v>
      </c>
      <c r="N243" s="669">
        <v>5.6059999999999999</v>
      </c>
      <c r="O243" s="669">
        <v>93.302999999999884</v>
      </c>
    </row>
    <row r="244" spans="2:15" s="17" customFormat="1" ht="35.1" hidden="1" customHeight="1" x14ac:dyDescent="0.35">
      <c r="B244" s="104">
        <v>44713</v>
      </c>
      <c r="C244" s="491">
        <v>627.87900000000002</v>
      </c>
      <c r="D244" s="665">
        <v>231.90100000000001</v>
      </c>
      <c r="E244" s="665">
        <v>30.449000000000002</v>
      </c>
      <c r="F244" s="665">
        <v>41.203000000000003</v>
      </c>
      <c r="G244" s="665">
        <v>74.445999999999998</v>
      </c>
      <c r="H244" s="665">
        <v>17.849</v>
      </c>
      <c r="I244" s="665">
        <v>117.94000000000001</v>
      </c>
      <c r="J244" s="665">
        <v>21.265999999999998</v>
      </c>
      <c r="K244" s="665">
        <v>2.0019999999999998</v>
      </c>
      <c r="L244" s="665">
        <v>5.9059999999999997</v>
      </c>
      <c r="M244" s="665">
        <v>1.6519999999999999</v>
      </c>
      <c r="N244" s="665">
        <v>4.6230000000000002</v>
      </c>
      <c r="O244" s="665">
        <v>78.642000000000053</v>
      </c>
    </row>
    <row r="245" spans="2:15" s="516" customFormat="1" ht="34.5" hidden="1" customHeight="1" x14ac:dyDescent="0.35">
      <c r="B245" s="103">
        <v>44743</v>
      </c>
      <c r="C245" s="517">
        <v>871.80200000000013</v>
      </c>
      <c r="D245" s="669">
        <v>370.38</v>
      </c>
      <c r="E245" s="669">
        <v>28.196999999999999</v>
      </c>
      <c r="F245" s="669">
        <v>66.340999999999994</v>
      </c>
      <c r="G245" s="669">
        <v>114.67700000000001</v>
      </c>
      <c r="H245" s="669">
        <v>20.55</v>
      </c>
      <c r="I245" s="669">
        <v>146.30599999999998</v>
      </c>
      <c r="J245" s="669">
        <v>26.652000000000001</v>
      </c>
      <c r="K245" s="669">
        <v>2.2709999999999999</v>
      </c>
      <c r="L245" s="669">
        <v>5.0650000000000004</v>
      </c>
      <c r="M245" s="669">
        <v>0.94899999999999995</v>
      </c>
      <c r="N245" s="669">
        <v>4.3019999999999996</v>
      </c>
      <c r="O245" s="669">
        <v>86.11200000000008</v>
      </c>
    </row>
    <row r="246" spans="2:15" s="17" customFormat="1" ht="35.1" hidden="1" customHeight="1" x14ac:dyDescent="0.35">
      <c r="B246" s="104">
        <v>44774</v>
      </c>
      <c r="C246" s="491">
        <v>1072.3489999999999</v>
      </c>
      <c r="D246" s="665">
        <v>475.15100000000001</v>
      </c>
      <c r="E246" s="665">
        <v>29.003</v>
      </c>
      <c r="F246" s="665">
        <v>68.850999999999999</v>
      </c>
      <c r="G246" s="665">
        <v>166.03299999999999</v>
      </c>
      <c r="H246" s="665">
        <v>21.385000000000002</v>
      </c>
      <c r="I246" s="665">
        <v>160.95700000000005</v>
      </c>
      <c r="J246" s="665">
        <v>22.12</v>
      </c>
      <c r="K246" s="665">
        <v>2.3959999999999999</v>
      </c>
      <c r="L246" s="665">
        <v>6.351</v>
      </c>
      <c r="M246" s="665">
        <v>1.1539999999999999</v>
      </c>
      <c r="N246" s="665">
        <v>5.758</v>
      </c>
      <c r="O246" s="665">
        <v>113.18999999999977</v>
      </c>
    </row>
    <row r="247" spans="2:15" s="516" customFormat="1" ht="35.1" hidden="1" customHeight="1" x14ac:dyDescent="0.35">
      <c r="B247" s="103">
        <v>44805</v>
      </c>
      <c r="C247" s="517">
        <v>724.17499999999995</v>
      </c>
      <c r="D247" s="669">
        <v>276.03500000000003</v>
      </c>
      <c r="E247" s="669">
        <v>26.117999999999999</v>
      </c>
      <c r="F247" s="669">
        <v>49.350999999999999</v>
      </c>
      <c r="G247" s="669">
        <v>93.308000000000007</v>
      </c>
      <c r="H247" s="669">
        <v>23.093</v>
      </c>
      <c r="I247" s="669">
        <v>113.45999999999998</v>
      </c>
      <c r="J247" s="669">
        <v>20.896000000000001</v>
      </c>
      <c r="K247" s="669">
        <v>1.823</v>
      </c>
      <c r="L247" s="669">
        <v>7.2380000000000004</v>
      </c>
      <c r="M247" s="669">
        <v>1.8080000000000001</v>
      </c>
      <c r="N247" s="669">
        <v>6.2519999999999998</v>
      </c>
      <c r="O247" s="669">
        <v>104.79299999999995</v>
      </c>
    </row>
    <row r="248" spans="2:15" s="17" customFormat="1" ht="35.1" hidden="1" customHeight="1" x14ac:dyDescent="0.35">
      <c r="B248" s="104">
        <v>44835</v>
      </c>
      <c r="C248" s="491">
        <v>703.05899999999997</v>
      </c>
      <c r="D248" s="665">
        <v>236.75700000000001</v>
      </c>
      <c r="E248" s="665">
        <v>21.631</v>
      </c>
      <c r="F248" s="665">
        <v>38.664999999999999</v>
      </c>
      <c r="G248" s="665">
        <v>86.09</v>
      </c>
      <c r="H248" s="665">
        <v>18.899999999999999</v>
      </c>
      <c r="I248" s="665">
        <v>103.13799999999998</v>
      </c>
      <c r="J248" s="665">
        <v>25.32</v>
      </c>
      <c r="K248" s="665">
        <v>2.117</v>
      </c>
      <c r="L248" s="665">
        <v>9.9710000000000001</v>
      </c>
      <c r="M248" s="665">
        <v>2.3010000000000002</v>
      </c>
      <c r="N248" s="665">
        <v>12.41</v>
      </c>
      <c r="O248" s="665">
        <v>145.75900000000001</v>
      </c>
    </row>
    <row r="249" spans="2:15" s="516" customFormat="1" ht="35.1" hidden="1" customHeight="1" x14ac:dyDescent="0.35">
      <c r="B249" s="103">
        <v>44866</v>
      </c>
      <c r="C249" s="517">
        <v>647.05399999999997</v>
      </c>
      <c r="D249" s="669">
        <v>198.51900000000001</v>
      </c>
      <c r="E249" s="669">
        <v>25.012</v>
      </c>
      <c r="F249" s="669">
        <v>34.341999999999999</v>
      </c>
      <c r="G249" s="669">
        <v>75.638000000000005</v>
      </c>
      <c r="H249" s="669">
        <v>16.103999999999999</v>
      </c>
      <c r="I249" s="669">
        <v>93.728999999999999</v>
      </c>
      <c r="J249" s="669">
        <v>30.106999999999999</v>
      </c>
      <c r="K249" s="669">
        <v>3.1230000000000002</v>
      </c>
      <c r="L249" s="669">
        <v>9.3140000000000001</v>
      </c>
      <c r="M249" s="669">
        <v>3.6219999999999999</v>
      </c>
      <c r="N249" s="669">
        <v>13.41</v>
      </c>
      <c r="O249" s="669">
        <v>144.13400000000004</v>
      </c>
    </row>
    <row r="250" spans="2:15" s="106" customFormat="1" ht="35.1" hidden="1" customHeight="1" x14ac:dyDescent="0.3">
      <c r="B250" s="104">
        <v>44896</v>
      </c>
      <c r="C250" s="491">
        <v>672.149</v>
      </c>
      <c r="D250" s="665">
        <v>245.32</v>
      </c>
      <c r="E250" s="665">
        <v>35.234000000000002</v>
      </c>
      <c r="F250" s="665">
        <v>37.173000000000002</v>
      </c>
      <c r="G250" s="665">
        <v>74.691999999999993</v>
      </c>
      <c r="H250" s="665">
        <v>18.887</v>
      </c>
      <c r="I250" s="665">
        <v>94.781999999999954</v>
      </c>
      <c r="J250" s="665">
        <v>22.582000000000001</v>
      </c>
      <c r="K250" s="665">
        <v>2.14</v>
      </c>
      <c r="L250" s="665">
        <v>7.7560000000000002</v>
      </c>
      <c r="M250" s="665">
        <v>3.246</v>
      </c>
      <c r="N250" s="665">
        <v>7.3609999999999998</v>
      </c>
      <c r="O250" s="665">
        <v>122.97600000000007</v>
      </c>
    </row>
    <row r="251" spans="2:15" s="102" customFormat="1" ht="35.1" hidden="1" customHeight="1" x14ac:dyDescent="0.35">
      <c r="B251" s="101">
        <v>2023</v>
      </c>
      <c r="C251" s="490"/>
      <c r="D251" s="663"/>
      <c r="E251" s="663"/>
      <c r="F251" s="663"/>
      <c r="G251" s="663"/>
      <c r="H251" s="663"/>
      <c r="I251" s="663"/>
      <c r="J251" s="663"/>
      <c r="K251" s="663"/>
      <c r="L251" s="663"/>
      <c r="M251" s="663"/>
      <c r="N251" s="663"/>
      <c r="O251" s="663"/>
    </row>
    <row r="252" spans="2:15" s="516" customFormat="1" ht="35.1" hidden="1" customHeight="1" x14ac:dyDescent="0.35">
      <c r="B252" s="103">
        <v>44927</v>
      </c>
      <c r="C252" s="517">
        <v>751.06700000000001</v>
      </c>
      <c r="D252" s="669">
        <v>300.08600000000001</v>
      </c>
      <c r="E252" s="669">
        <v>28.702999999999999</v>
      </c>
      <c r="F252" s="669">
        <v>35.061999999999998</v>
      </c>
      <c r="G252" s="669">
        <v>66.563999999999993</v>
      </c>
      <c r="H252" s="669">
        <v>16.972000000000001</v>
      </c>
      <c r="I252" s="669">
        <v>138.12800000000001</v>
      </c>
      <c r="J252" s="669">
        <v>19.475000000000001</v>
      </c>
      <c r="K252" s="669">
        <v>3.1640000000000001</v>
      </c>
      <c r="L252" s="669">
        <v>5.7169999999999996</v>
      </c>
      <c r="M252" s="669">
        <v>2.387</v>
      </c>
      <c r="N252" s="669">
        <v>7.1740000000000004</v>
      </c>
      <c r="O252" s="669">
        <v>127.63500000000005</v>
      </c>
    </row>
    <row r="253" spans="2:15" s="17" customFormat="1" ht="35.1" hidden="1" customHeight="1" x14ac:dyDescent="0.35">
      <c r="B253" s="104">
        <v>44958</v>
      </c>
      <c r="C253" s="491">
        <v>632.96199999999999</v>
      </c>
      <c r="D253" s="665">
        <v>223.80099999999999</v>
      </c>
      <c r="E253" s="665">
        <v>27.774000000000001</v>
      </c>
      <c r="F253" s="665">
        <v>32.146999999999998</v>
      </c>
      <c r="G253" s="665">
        <v>72.262</v>
      </c>
      <c r="H253" s="665">
        <v>18.640999999999998</v>
      </c>
      <c r="I253" s="665">
        <v>93.854000000000013</v>
      </c>
      <c r="J253" s="665">
        <v>21.303000000000001</v>
      </c>
      <c r="K253" s="665">
        <v>3.0150000000000001</v>
      </c>
      <c r="L253" s="665">
        <v>7.6529999999999996</v>
      </c>
      <c r="M253" s="665">
        <v>4.3099999999999996</v>
      </c>
      <c r="N253" s="665">
        <v>7.4640000000000004</v>
      </c>
      <c r="O253" s="665">
        <v>120.738</v>
      </c>
    </row>
    <row r="254" spans="2:15" s="516" customFormat="1" ht="35.1" hidden="1" customHeight="1" x14ac:dyDescent="0.35">
      <c r="B254" s="103">
        <v>44986</v>
      </c>
      <c r="C254" s="517">
        <v>763.12400000000002</v>
      </c>
      <c r="D254" s="669">
        <v>228.35300000000001</v>
      </c>
      <c r="E254" s="669">
        <v>46.527999999999999</v>
      </c>
      <c r="F254" s="669">
        <v>40.728000000000002</v>
      </c>
      <c r="G254" s="669">
        <v>101.26300000000001</v>
      </c>
      <c r="H254" s="669">
        <v>18.803999999999998</v>
      </c>
      <c r="I254" s="669">
        <v>100.95100000000002</v>
      </c>
      <c r="J254" s="669">
        <v>33.411999999999999</v>
      </c>
      <c r="K254" s="669">
        <v>3.226</v>
      </c>
      <c r="L254" s="669">
        <v>9.3160000000000007</v>
      </c>
      <c r="M254" s="669">
        <v>6.0209999999999999</v>
      </c>
      <c r="N254" s="669">
        <v>14.496</v>
      </c>
      <c r="O254" s="669">
        <v>160.02599999999995</v>
      </c>
    </row>
    <row r="255" spans="2:15" s="17" customFormat="1" ht="35.1" hidden="1" customHeight="1" x14ac:dyDescent="0.35">
      <c r="B255" s="104">
        <v>45017</v>
      </c>
      <c r="C255" s="491">
        <v>700.30999999999983</v>
      </c>
      <c r="D255" s="665">
        <v>239.68299999999999</v>
      </c>
      <c r="E255" s="665">
        <v>31.704999999999998</v>
      </c>
      <c r="F255" s="665">
        <v>38.645000000000003</v>
      </c>
      <c r="G255" s="665">
        <v>73.956000000000003</v>
      </c>
      <c r="H255" s="665">
        <v>14.568</v>
      </c>
      <c r="I255" s="665">
        <v>82.700000000000017</v>
      </c>
      <c r="J255" s="665">
        <v>25.768999999999998</v>
      </c>
      <c r="K255" s="665">
        <v>2.7749999999999999</v>
      </c>
      <c r="L255" s="665">
        <v>11.252000000000001</v>
      </c>
      <c r="M255" s="665">
        <v>2.3319999999999999</v>
      </c>
      <c r="N255" s="665">
        <v>12.164999999999999</v>
      </c>
      <c r="O255" s="665">
        <v>164.75999999999996</v>
      </c>
    </row>
    <row r="256" spans="2:15" s="516" customFormat="1" ht="35.1" hidden="1" customHeight="1" x14ac:dyDescent="0.35">
      <c r="B256" s="103">
        <v>45047</v>
      </c>
      <c r="C256" s="517">
        <v>756.702</v>
      </c>
      <c r="D256" s="669">
        <v>239.50200000000001</v>
      </c>
      <c r="E256" s="669">
        <v>37.210999999999999</v>
      </c>
      <c r="F256" s="669">
        <v>41.77</v>
      </c>
      <c r="G256" s="669">
        <v>101.73</v>
      </c>
      <c r="H256" s="669">
        <v>17.475000000000001</v>
      </c>
      <c r="I256" s="669">
        <v>97.110999999999976</v>
      </c>
      <c r="J256" s="669">
        <v>29.687999999999999</v>
      </c>
      <c r="K256" s="669">
        <v>3.1560000000000001</v>
      </c>
      <c r="L256" s="669">
        <v>9.9740000000000002</v>
      </c>
      <c r="M256" s="669">
        <v>3.218</v>
      </c>
      <c r="N256" s="669">
        <v>9.7810000000000006</v>
      </c>
      <c r="O256" s="669">
        <v>166.08600000000007</v>
      </c>
    </row>
    <row r="257" spans="2:16" s="17" customFormat="1" ht="35.1" hidden="1" customHeight="1" x14ac:dyDescent="0.35">
      <c r="B257" s="104">
        <v>45078</v>
      </c>
      <c r="C257" s="491">
        <v>809.1690000000001</v>
      </c>
      <c r="D257" s="665">
        <v>292.767</v>
      </c>
      <c r="E257" s="665">
        <v>46.287999999999997</v>
      </c>
      <c r="F257" s="665">
        <v>61.326999999999998</v>
      </c>
      <c r="G257" s="665">
        <v>90.77</v>
      </c>
      <c r="H257" s="665">
        <v>21.088000000000001</v>
      </c>
      <c r="I257" s="665">
        <v>124.02499999999999</v>
      </c>
      <c r="J257" s="665">
        <v>30.119</v>
      </c>
      <c r="K257" s="665">
        <v>3.3450000000000002</v>
      </c>
      <c r="L257" s="665">
        <v>7.609</v>
      </c>
      <c r="M257" s="665">
        <v>1.401</v>
      </c>
      <c r="N257" s="665">
        <v>8.3330000000000002</v>
      </c>
      <c r="O257" s="665">
        <v>122.09700000000004</v>
      </c>
    </row>
    <row r="258" spans="2:16" s="516" customFormat="1" ht="35.1" hidden="1" customHeight="1" x14ac:dyDescent="0.35">
      <c r="B258" s="103">
        <v>45109</v>
      </c>
      <c r="C258" s="517">
        <v>1033.087</v>
      </c>
      <c r="D258" s="669">
        <v>414.46699999999998</v>
      </c>
      <c r="E258" s="669">
        <v>33.649000000000001</v>
      </c>
      <c r="F258" s="669">
        <v>70.225999999999999</v>
      </c>
      <c r="G258" s="669">
        <v>161.96899999999999</v>
      </c>
      <c r="H258" s="669">
        <v>22.434999999999999</v>
      </c>
      <c r="I258" s="669">
        <v>159.17900000000003</v>
      </c>
      <c r="J258" s="669">
        <v>29.757000000000001</v>
      </c>
      <c r="K258" s="669">
        <v>3.2429999999999999</v>
      </c>
      <c r="L258" s="669">
        <v>6.4359999999999999</v>
      </c>
      <c r="M258" s="669">
        <v>1.42</v>
      </c>
      <c r="N258" s="669">
        <v>5.4790000000000001</v>
      </c>
      <c r="O258" s="669">
        <v>124.82699999999988</v>
      </c>
    </row>
    <row r="259" spans="2:16" s="17" customFormat="1" ht="35.1" hidden="1" customHeight="1" x14ac:dyDescent="0.35">
      <c r="B259" s="104">
        <v>45141</v>
      </c>
      <c r="C259" s="491">
        <v>1165.1020000000001</v>
      </c>
      <c r="D259" s="665">
        <v>494.54199999999997</v>
      </c>
      <c r="E259" s="665">
        <v>31.667999999999999</v>
      </c>
      <c r="F259" s="665">
        <v>80.066000000000003</v>
      </c>
      <c r="G259" s="665">
        <v>174.95699999999999</v>
      </c>
      <c r="H259" s="665">
        <v>25.338000000000001</v>
      </c>
      <c r="I259" s="665">
        <v>172.41499999999999</v>
      </c>
      <c r="J259" s="665">
        <v>24.184000000000001</v>
      </c>
      <c r="K259" s="665">
        <v>3.7559999999999998</v>
      </c>
      <c r="L259" s="665">
        <v>8.298</v>
      </c>
      <c r="M259" s="665">
        <v>1.5149999999999999</v>
      </c>
      <c r="N259" s="665">
        <v>7.5060000000000002</v>
      </c>
      <c r="O259" s="665">
        <v>140.85700000000014</v>
      </c>
    </row>
    <row r="260" spans="2:16" s="516" customFormat="1" ht="35.1" hidden="1" customHeight="1" x14ac:dyDescent="0.35">
      <c r="B260" s="103">
        <v>45192</v>
      </c>
      <c r="C260" s="517">
        <v>819.63099999999997</v>
      </c>
      <c r="D260" s="669">
        <v>300.072</v>
      </c>
      <c r="E260" s="669">
        <v>22.251999999999999</v>
      </c>
      <c r="F260" s="669">
        <v>63.518999999999998</v>
      </c>
      <c r="G260" s="669">
        <v>99.894999999999996</v>
      </c>
      <c r="H260" s="669">
        <v>26.263999999999999</v>
      </c>
      <c r="I260" s="669">
        <v>120.438</v>
      </c>
      <c r="J260" s="669">
        <v>23.928000000000001</v>
      </c>
      <c r="K260" s="669">
        <v>3.39</v>
      </c>
      <c r="L260" s="669">
        <v>9.5760000000000005</v>
      </c>
      <c r="M260" s="669">
        <v>2.758</v>
      </c>
      <c r="N260" s="669">
        <v>7.38</v>
      </c>
      <c r="O260" s="669">
        <v>140.15899999999999</v>
      </c>
    </row>
    <row r="261" spans="2:16" s="17" customFormat="1" ht="35.1" hidden="1" customHeight="1" x14ac:dyDescent="0.35">
      <c r="B261" s="104">
        <v>45200</v>
      </c>
      <c r="C261" s="491">
        <v>736.51800000000014</v>
      </c>
      <c r="D261" s="665">
        <v>236.357</v>
      </c>
      <c r="E261" s="665">
        <v>23.684000000000001</v>
      </c>
      <c r="F261" s="665">
        <v>57.475999999999999</v>
      </c>
      <c r="G261" s="665">
        <v>91.637</v>
      </c>
      <c r="H261" s="665">
        <v>23.224</v>
      </c>
      <c r="I261" s="665">
        <v>74.42500000000004</v>
      </c>
      <c r="J261" s="665">
        <v>27.495000000000001</v>
      </c>
      <c r="K261" s="665">
        <v>3.089</v>
      </c>
      <c r="L261" s="665">
        <v>12.904</v>
      </c>
      <c r="M261" s="665">
        <v>2.9750000000000001</v>
      </c>
      <c r="N261" s="665">
        <v>22.422000000000001</v>
      </c>
      <c r="O261" s="665">
        <v>160.83000000000001</v>
      </c>
    </row>
    <row r="262" spans="2:16" s="516" customFormat="1" ht="35.1" hidden="1" customHeight="1" x14ac:dyDescent="0.35">
      <c r="B262" s="103">
        <v>45231</v>
      </c>
      <c r="C262" s="517">
        <v>576.26099999999997</v>
      </c>
      <c r="D262" s="669">
        <v>213.87100000000001</v>
      </c>
      <c r="E262" s="669">
        <v>24.716000000000001</v>
      </c>
      <c r="F262" s="669">
        <v>59.926000000000002</v>
      </c>
      <c r="G262" s="669">
        <v>100.41200000000001</v>
      </c>
      <c r="H262" s="669">
        <v>17.931999999999999</v>
      </c>
      <c r="I262" s="669">
        <v>47.397000000000013</v>
      </c>
      <c r="J262" s="669">
        <v>11.9</v>
      </c>
      <c r="K262" s="669">
        <v>2.4319999999999999</v>
      </c>
      <c r="L262" s="669">
        <v>6.78</v>
      </c>
      <c r="M262" s="669">
        <v>2.5499999999999998</v>
      </c>
      <c r="N262" s="669">
        <v>6.37</v>
      </c>
      <c r="O262" s="669">
        <v>81.974999999999966</v>
      </c>
    </row>
    <row r="263" spans="2:16" s="17" customFormat="1" ht="35.1" hidden="1" customHeight="1" x14ac:dyDescent="0.35">
      <c r="B263" s="105">
        <v>45261</v>
      </c>
      <c r="C263" s="488">
        <v>664.64699999999993</v>
      </c>
      <c r="D263" s="666">
        <v>279.75299999999999</v>
      </c>
      <c r="E263" s="666">
        <v>32.392000000000003</v>
      </c>
      <c r="F263" s="666">
        <v>60.741</v>
      </c>
      <c r="G263" s="666">
        <v>97.486000000000004</v>
      </c>
      <c r="H263" s="666">
        <v>22.376999999999999</v>
      </c>
      <c r="I263" s="666">
        <v>67.604000000000013</v>
      </c>
      <c r="J263" s="666">
        <v>13.541</v>
      </c>
      <c r="K263" s="666">
        <v>2.399</v>
      </c>
      <c r="L263" s="666">
        <v>5.7610000000000001</v>
      </c>
      <c r="M263" s="666">
        <v>1.7470000000000001</v>
      </c>
      <c r="N263" s="666">
        <v>3.9489999999999998</v>
      </c>
      <c r="O263" s="666">
        <v>76.897000000000077</v>
      </c>
    </row>
    <row r="264" spans="2:16" s="102" customFormat="1" ht="35.1" hidden="1" customHeight="1" x14ac:dyDescent="0.35">
      <c r="B264" s="101">
        <v>2024</v>
      </c>
      <c r="C264" s="490"/>
      <c r="D264" s="663"/>
      <c r="E264" s="663"/>
      <c r="F264" s="663"/>
      <c r="G264" s="663"/>
      <c r="H264" s="663"/>
      <c r="I264" s="663"/>
      <c r="J264" s="663"/>
      <c r="K264" s="663"/>
      <c r="L264" s="663"/>
      <c r="M264" s="663"/>
      <c r="N264" s="663"/>
      <c r="O264" s="663"/>
    </row>
    <row r="265" spans="2:16" s="516" customFormat="1" ht="35.1" hidden="1" customHeight="1" x14ac:dyDescent="0.35">
      <c r="B265" s="103">
        <v>45292</v>
      </c>
      <c r="C265" s="517">
        <v>748.26900000000001</v>
      </c>
      <c r="D265" s="669">
        <v>337.875</v>
      </c>
      <c r="E265" s="669">
        <v>31.38</v>
      </c>
      <c r="F265" s="669">
        <v>58.305</v>
      </c>
      <c r="G265" s="669">
        <v>107.206</v>
      </c>
      <c r="H265" s="669">
        <v>22.145</v>
      </c>
      <c r="I265" s="669">
        <v>88.737000000000023</v>
      </c>
      <c r="J265" s="669">
        <v>11.721</v>
      </c>
      <c r="K265" s="669">
        <v>2.706</v>
      </c>
      <c r="L265" s="669">
        <v>4.7249999999999996</v>
      </c>
      <c r="M265" s="669">
        <v>2.081</v>
      </c>
      <c r="N265" s="669">
        <v>4.3179999999999996</v>
      </c>
      <c r="O265" s="669">
        <v>77.069999999999993</v>
      </c>
    </row>
    <row r="266" spans="2:16" s="17" customFormat="1" ht="35.1" hidden="1" customHeight="1" x14ac:dyDescent="0.35">
      <c r="B266" s="104">
        <v>45323</v>
      </c>
      <c r="C266" s="491">
        <v>725.53800000000001</v>
      </c>
      <c r="D266" s="665">
        <v>300.02300000000002</v>
      </c>
      <c r="E266" s="665">
        <v>33.225000000000001</v>
      </c>
      <c r="F266" s="665">
        <v>55.345999999999997</v>
      </c>
      <c r="G266" s="665">
        <v>118.324</v>
      </c>
      <c r="H266" s="665">
        <v>23.318999999999999</v>
      </c>
      <c r="I266" s="665">
        <v>91.369</v>
      </c>
      <c r="J266" s="665">
        <v>10.349</v>
      </c>
      <c r="K266" s="665">
        <v>3.1269999999999998</v>
      </c>
      <c r="L266" s="665">
        <v>6.0449999999999999</v>
      </c>
      <c r="M266" s="665">
        <v>2.9870000000000001</v>
      </c>
      <c r="N266" s="665">
        <v>3.6659999999999999</v>
      </c>
      <c r="O266" s="665">
        <v>77.757999999999981</v>
      </c>
    </row>
    <row r="267" spans="2:16" s="516" customFormat="1" ht="35.1" hidden="1" customHeight="1" x14ac:dyDescent="0.35">
      <c r="B267" s="103">
        <v>45352</v>
      </c>
      <c r="C267" s="517">
        <v>640.74599999999998</v>
      </c>
      <c r="D267" s="669">
        <v>256.70999999999998</v>
      </c>
      <c r="E267" s="669">
        <v>35.097000000000001</v>
      </c>
      <c r="F267" s="669">
        <v>51.146000000000001</v>
      </c>
      <c r="G267" s="669">
        <v>103.422</v>
      </c>
      <c r="H267" s="669">
        <v>19.492000000000001</v>
      </c>
      <c r="I267" s="669">
        <v>73.388999999999982</v>
      </c>
      <c r="J267" s="669">
        <v>11.061</v>
      </c>
      <c r="K267" s="669">
        <v>2.9209999999999998</v>
      </c>
      <c r="L267" s="669">
        <v>6.1909999999999998</v>
      </c>
      <c r="M267" s="669">
        <v>3.794</v>
      </c>
      <c r="N267" s="669">
        <v>4.9560000000000004</v>
      </c>
      <c r="O267" s="669">
        <v>72.566999999999894</v>
      </c>
      <c r="P267" s="518"/>
    </row>
    <row r="268" spans="2:16" s="17" customFormat="1" ht="35.1" hidden="1" customHeight="1" x14ac:dyDescent="0.35">
      <c r="B268" s="104">
        <v>45383</v>
      </c>
      <c r="C268" s="491">
        <v>736.18399999999997</v>
      </c>
      <c r="D268" s="665">
        <v>334.37</v>
      </c>
      <c r="E268" s="665">
        <v>23.585000000000001</v>
      </c>
      <c r="F268" s="665">
        <v>54.709000000000003</v>
      </c>
      <c r="G268" s="665">
        <v>90.522000000000006</v>
      </c>
      <c r="H268" s="665">
        <v>20.257000000000001</v>
      </c>
      <c r="I268" s="665">
        <v>78.996000000000009</v>
      </c>
      <c r="J268" s="665">
        <v>12.384</v>
      </c>
      <c r="K268" s="665">
        <v>3.915</v>
      </c>
      <c r="L268" s="665">
        <v>7.83</v>
      </c>
      <c r="M268" s="665">
        <v>2.15</v>
      </c>
      <c r="N268" s="665">
        <v>5.2759999999999998</v>
      </c>
      <c r="O268" s="665">
        <v>102.19000000000005</v>
      </c>
      <c r="P268" s="452"/>
    </row>
    <row r="269" spans="2:16" s="516" customFormat="1" ht="35.1" hidden="1" customHeight="1" x14ac:dyDescent="0.35">
      <c r="B269" s="103">
        <v>45413</v>
      </c>
      <c r="C269" s="517">
        <v>727.29600000000005</v>
      </c>
      <c r="D269" s="669">
        <v>312.858</v>
      </c>
      <c r="E269" s="669">
        <v>28.102</v>
      </c>
      <c r="F269" s="669">
        <v>50.307000000000002</v>
      </c>
      <c r="G269" s="669">
        <v>117.619</v>
      </c>
      <c r="H269" s="669">
        <v>19.699000000000002</v>
      </c>
      <c r="I269" s="669">
        <v>86.583999999999961</v>
      </c>
      <c r="J269" s="669">
        <v>14.007999999999999</v>
      </c>
      <c r="K269" s="669">
        <v>3.1120000000000001</v>
      </c>
      <c r="L269" s="669">
        <v>6.0179999999999998</v>
      </c>
      <c r="M269" s="669">
        <v>1.583</v>
      </c>
      <c r="N269" s="669">
        <v>4.9459999999999997</v>
      </c>
      <c r="O269" s="669">
        <v>82.460000000000093</v>
      </c>
      <c r="P269" s="518"/>
    </row>
    <row r="270" spans="2:16" s="17" customFormat="1" ht="35.1" hidden="1" customHeight="1" x14ac:dyDescent="0.35">
      <c r="B270" s="104">
        <v>45444</v>
      </c>
      <c r="C270" s="491">
        <v>899.52300000000014</v>
      </c>
      <c r="D270" s="665">
        <v>392.625</v>
      </c>
      <c r="E270" s="665">
        <v>45.704999999999998</v>
      </c>
      <c r="F270" s="665">
        <v>88.861000000000004</v>
      </c>
      <c r="G270" s="665">
        <v>114.379</v>
      </c>
      <c r="H270" s="665">
        <v>23.768999999999998</v>
      </c>
      <c r="I270" s="665">
        <v>124.44099999999996</v>
      </c>
      <c r="J270" s="665">
        <v>16.097999999999999</v>
      </c>
      <c r="K270" s="665">
        <v>3.504</v>
      </c>
      <c r="L270" s="665">
        <v>5.5179999999999998</v>
      </c>
      <c r="M270" s="665">
        <v>1.1499999999999999</v>
      </c>
      <c r="N270" s="665">
        <v>3.8239999999999998</v>
      </c>
      <c r="O270" s="665">
        <v>79.649000000000171</v>
      </c>
    </row>
    <row r="271" spans="2:16" s="516" customFormat="1" ht="35.1" hidden="1" customHeight="1" x14ac:dyDescent="0.35">
      <c r="B271" s="103">
        <v>45475</v>
      </c>
      <c r="C271" s="517">
        <v>1036.4839999999999</v>
      </c>
      <c r="D271" s="669">
        <v>449.39299999999997</v>
      </c>
      <c r="E271" s="669">
        <v>29.23</v>
      </c>
      <c r="F271" s="669">
        <v>87.817999999999998</v>
      </c>
      <c r="G271" s="669">
        <v>194.78100000000001</v>
      </c>
      <c r="H271" s="669">
        <v>24.318999999999999</v>
      </c>
      <c r="I271" s="669">
        <v>133.01399999999998</v>
      </c>
      <c r="J271" s="669">
        <v>19.564</v>
      </c>
      <c r="K271" s="669">
        <v>3.254</v>
      </c>
      <c r="L271" s="669">
        <v>5.5540000000000003</v>
      </c>
      <c r="M271" s="669">
        <v>1.6060000000000001</v>
      </c>
      <c r="N271" s="669">
        <v>5.3639999999999999</v>
      </c>
      <c r="O271" s="669">
        <v>82.587000000000046</v>
      </c>
    </row>
    <row r="272" spans="2:16" s="17" customFormat="1" ht="35.1" hidden="1" customHeight="1" x14ac:dyDescent="0.35">
      <c r="B272" s="104">
        <v>45507</v>
      </c>
      <c r="C272" s="491">
        <v>1200.2070000000001</v>
      </c>
      <c r="D272" s="665">
        <v>544.39300000000003</v>
      </c>
      <c r="E272" s="665">
        <v>30.071000000000002</v>
      </c>
      <c r="F272" s="665">
        <v>100.42</v>
      </c>
      <c r="G272" s="665">
        <v>175.55</v>
      </c>
      <c r="H272" s="665">
        <v>29.437000000000001</v>
      </c>
      <c r="I272" s="665">
        <v>150.34999999999994</v>
      </c>
      <c r="J272" s="665">
        <v>19.984000000000002</v>
      </c>
      <c r="K272" s="665">
        <v>4.0149999999999997</v>
      </c>
      <c r="L272" s="665">
        <v>7.8159999999999998</v>
      </c>
      <c r="M272" s="665">
        <v>1.5680000000000001</v>
      </c>
      <c r="N272" s="665">
        <v>8.6709999999999994</v>
      </c>
      <c r="O272" s="665">
        <v>127.93200000000002</v>
      </c>
    </row>
    <row r="273" spans="2:16" s="516" customFormat="1" ht="35.1" hidden="1" customHeight="1" x14ac:dyDescent="0.35">
      <c r="B273" s="103">
        <v>45558</v>
      </c>
      <c r="C273" s="517">
        <v>810.93200000000002</v>
      </c>
      <c r="D273" s="669">
        <v>351.55900000000003</v>
      </c>
      <c r="E273" s="669">
        <v>23.518999999999998</v>
      </c>
      <c r="F273" s="669">
        <v>76.778999999999996</v>
      </c>
      <c r="G273" s="669">
        <v>107.861</v>
      </c>
      <c r="H273" s="669">
        <v>28.699000000000002</v>
      </c>
      <c r="I273" s="669">
        <v>105.63</v>
      </c>
      <c r="J273" s="669">
        <v>14.629</v>
      </c>
      <c r="K273" s="669">
        <v>3.4159999999999999</v>
      </c>
      <c r="L273" s="669">
        <v>6.9009999999999998</v>
      </c>
      <c r="M273" s="669">
        <v>1.724</v>
      </c>
      <c r="N273" s="669">
        <v>5.5880000000000001</v>
      </c>
      <c r="O273" s="669">
        <v>84.62700000000001</v>
      </c>
      <c r="P273" s="518"/>
    </row>
    <row r="274" spans="2:16" s="17" customFormat="1" ht="35.1" hidden="1" customHeight="1" x14ac:dyDescent="0.35">
      <c r="B274" s="104">
        <v>45566</v>
      </c>
      <c r="C274" s="491">
        <v>738.74800000000005</v>
      </c>
      <c r="D274" s="665">
        <v>295.16699999999997</v>
      </c>
      <c r="E274" s="665">
        <v>25.824999999999999</v>
      </c>
      <c r="F274" s="665">
        <v>79.046999999999997</v>
      </c>
      <c r="G274" s="665">
        <v>95.798000000000002</v>
      </c>
      <c r="H274" s="665">
        <v>22.814</v>
      </c>
      <c r="I274" s="665">
        <v>89.970999999999961</v>
      </c>
      <c r="J274" s="665">
        <v>14.454000000000001</v>
      </c>
      <c r="K274" s="665">
        <v>2.57</v>
      </c>
      <c r="L274" s="665">
        <v>5.82</v>
      </c>
      <c r="M274" s="665">
        <v>2.19</v>
      </c>
      <c r="N274" s="665">
        <v>7.1120000000000001</v>
      </c>
      <c r="O274" s="665">
        <v>97.980000000000018</v>
      </c>
    </row>
    <row r="275" spans="2:16" s="516" customFormat="1" ht="35.1" hidden="1" customHeight="1" x14ac:dyDescent="0.35">
      <c r="B275" s="103">
        <v>45619</v>
      </c>
      <c r="C275" s="517">
        <v>726.20700000000011</v>
      </c>
      <c r="D275" s="669">
        <v>294.42</v>
      </c>
      <c r="E275" s="669">
        <v>26.523</v>
      </c>
      <c r="F275" s="669">
        <v>68.585999999999999</v>
      </c>
      <c r="G275" s="669">
        <v>117.16</v>
      </c>
      <c r="H275" s="669">
        <v>22.071000000000002</v>
      </c>
      <c r="I275" s="669">
        <v>87.748999999999981</v>
      </c>
      <c r="J275" s="669">
        <v>12.349</v>
      </c>
      <c r="K275" s="669">
        <v>3.1269999999999998</v>
      </c>
      <c r="L275" s="669">
        <v>5.0750000000000002</v>
      </c>
      <c r="M275" s="669">
        <v>2.7210000000000001</v>
      </c>
      <c r="N275" s="669">
        <v>5.8369999999999997</v>
      </c>
      <c r="O275" s="669">
        <v>80.588999999999885</v>
      </c>
      <c r="P275" s="518"/>
    </row>
    <row r="276" spans="2:16" s="17" customFormat="1" ht="35.1" hidden="1" customHeight="1" x14ac:dyDescent="0.35">
      <c r="B276" s="105">
        <v>45627</v>
      </c>
      <c r="C276" s="488">
        <v>737.98099999999999</v>
      </c>
      <c r="D276" s="666">
        <v>311.21499999999997</v>
      </c>
      <c r="E276" s="666">
        <v>33.511000000000003</v>
      </c>
      <c r="F276" s="666">
        <v>53.87</v>
      </c>
      <c r="G276" s="666">
        <v>96.629000000000005</v>
      </c>
      <c r="H276" s="666">
        <v>23.015999999999998</v>
      </c>
      <c r="I276" s="666">
        <v>98.430999999999955</v>
      </c>
      <c r="J276" s="666">
        <v>14.151999999999999</v>
      </c>
      <c r="K276" s="666">
        <v>3.016</v>
      </c>
      <c r="L276" s="666">
        <v>5.2629999999999999</v>
      </c>
      <c r="M276" s="666">
        <v>2.7719999999999998</v>
      </c>
      <c r="N276" s="666">
        <v>4.5010000000000003</v>
      </c>
      <c r="O276" s="666">
        <v>91.605000000000018</v>
      </c>
    </row>
    <row r="277" spans="2:16" s="102" customFormat="1" ht="35.1" customHeight="1" x14ac:dyDescent="0.35">
      <c r="B277" s="101">
        <v>2025</v>
      </c>
      <c r="C277" s="490"/>
      <c r="D277" s="663"/>
      <c r="E277" s="663"/>
      <c r="F277" s="663"/>
      <c r="G277" s="663"/>
      <c r="H277" s="663"/>
      <c r="I277" s="663"/>
      <c r="J277" s="663"/>
      <c r="K277" s="663"/>
      <c r="L277" s="663"/>
      <c r="M277" s="663"/>
      <c r="N277" s="663"/>
      <c r="O277" s="663"/>
    </row>
    <row r="278" spans="2:16" s="516" customFormat="1" ht="35.1" hidden="1" customHeight="1" x14ac:dyDescent="0.35">
      <c r="B278" s="103">
        <v>45658</v>
      </c>
      <c r="C278" s="517">
        <v>964.17</v>
      </c>
      <c r="D278" s="669">
        <v>410.58699999999999</v>
      </c>
      <c r="E278" s="669">
        <v>37.9</v>
      </c>
      <c r="F278" s="669">
        <v>100.822</v>
      </c>
      <c r="G278" s="669">
        <v>118.33499999999999</v>
      </c>
      <c r="H278" s="669">
        <v>25.864999999999998</v>
      </c>
      <c r="I278" s="669">
        <v>128.26700000000002</v>
      </c>
      <c r="J278" s="669">
        <v>13.068</v>
      </c>
      <c r="K278" s="669">
        <v>5.0570000000000004</v>
      </c>
      <c r="L278" s="669">
        <v>5.5990000000000002</v>
      </c>
      <c r="M278" s="669">
        <v>2.9740000000000002</v>
      </c>
      <c r="N278" s="669">
        <v>5.6260000000000003</v>
      </c>
      <c r="O278" s="669">
        <v>110.06999999999982</v>
      </c>
    </row>
    <row r="279" spans="2:16" s="17" customFormat="1" ht="35.1" hidden="1" customHeight="1" x14ac:dyDescent="0.35">
      <c r="B279" s="104">
        <v>45689</v>
      </c>
      <c r="C279" s="491">
        <v>818.61199999999985</v>
      </c>
      <c r="D279" s="665">
        <v>302.654</v>
      </c>
      <c r="E279" s="665">
        <v>38.177999999999997</v>
      </c>
      <c r="F279" s="665">
        <v>101.108</v>
      </c>
      <c r="G279" s="665">
        <v>131.97</v>
      </c>
      <c r="H279" s="665">
        <v>25.033000000000001</v>
      </c>
      <c r="I279" s="665">
        <v>105.34199999999996</v>
      </c>
      <c r="J279" s="665">
        <v>11.459</v>
      </c>
      <c r="K279" s="665">
        <v>4.2089999999999996</v>
      </c>
      <c r="L279" s="665">
        <v>7.0910000000000002</v>
      </c>
      <c r="M279" s="665">
        <v>2.6469999999999998</v>
      </c>
      <c r="N279" s="665">
        <v>4.976</v>
      </c>
      <c r="O279" s="665">
        <v>83.944999999999993</v>
      </c>
    </row>
    <row r="280" spans="2:16" s="516" customFormat="1" ht="35.1" hidden="1" customHeight="1" x14ac:dyDescent="0.35">
      <c r="B280" s="103">
        <v>45717</v>
      </c>
      <c r="C280" s="517">
        <v>620.72700000000009</v>
      </c>
      <c r="D280" s="669">
        <v>250.191</v>
      </c>
      <c r="E280" s="669">
        <v>32.835999999999999</v>
      </c>
      <c r="F280" s="669">
        <v>90.926000000000002</v>
      </c>
      <c r="G280" s="669">
        <v>59.067</v>
      </c>
      <c r="H280" s="669">
        <v>20.712</v>
      </c>
      <c r="I280" s="669">
        <v>65.103000000000009</v>
      </c>
      <c r="J280" s="669">
        <v>12.145</v>
      </c>
      <c r="K280" s="669">
        <v>4.4340000000000002</v>
      </c>
      <c r="L280" s="669">
        <v>6.3979999999999997</v>
      </c>
      <c r="M280" s="669">
        <v>2.585</v>
      </c>
      <c r="N280" s="669">
        <v>6.4569999999999999</v>
      </c>
      <c r="O280" s="669">
        <v>69.873000000000019</v>
      </c>
      <c r="P280" s="518"/>
    </row>
    <row r="281" spans="2:16" s="17" customFormat="1" ht="35.1" hidden="1" customHeight="1" x14ac:dyDescent="0.35">
      <c r="B281" s="104">
        <v>45748</v>
      </c>
      <c r="C281" s="491">
        <v>951.38499999999988</v>
      </c>
      <c r="D281" s="665">
        <v>359.57900000000001</v>
      </c>
      <c r="E281" s="665">
        <v>27.637</v>
      </c>
      <c r="F281" s="665">
        <v>97.427999999999997</v>
      </c>
      <c r="G281" s="665">
        <v>146.49299999999999</v>
      </c>
      <c r="H281" s="665">
        <v>22.486000000000001</v>
      </c>
      <c r="I281" s="665">
        <v>111.85900000000004</v>
      </c>
      <c r="J281" s="665">
        <v>16.733000000000001</v>
      </c>
      <c r="K281" s="665">
        <v>6.3949999999999996</v>
      </c>
      <c r="L281" s="665">
        <v>10.574</v>
      </c>
      <c r="M281" s="665">
        <v>2.6579999999999999</v>
      </c>
      <c r="N281" s="665">
        <v>12.022</v>
      </c>
      <c r="O281" s="665">
        <v>137.52099999999996</v>
      </c>
      <c r="P281" s="452"/>
    </row>
    <row r="282" spans="2:16" s="516" customFormat="1" ht="35.1" hidden="1" customHeight="1" x14ac:dyDescent="0.35">
      <c r="B282" s="103">
        <v>45778</v>
      </c>
      <c r="C282" s="517">
        <v>885.08699999999999</v>
      </c>
      <c r="D282" s="669">
        <v>297.76400000000001</v>
      </c>
      <c r="E282" s="669">
        <v>55.912999999999997</v>
      </c>
      <c r="F282" s="669">
        <v>102.55200000000001</v>
      </c>
      <c r="G282" s="669">
        <v>138.33000000000001</v>
      </c>
      <c r="H282" s="669">
        <v>22.994</v>
      </c>
      <c r="I282" s="669">
        <v>95.325999999999979</v>
      </c>
      <c r="J282" s="669">
        <v>16.623000000000001</v>
      </c>
      <c r="K282" s="669">
        <v>5.8029999999999999</v>
      </c>
      <c r="L282" s="669">
        <v>9.2010000000000005</v>
      </c>
      <c r="M282" s="669">
        <v>1.4</v>
      </c>
      <c r="N282" s="669">
        <v>8.2530000000000001</v>
      </c>
      <c r="O282" s="669">
        <v>130.92799999999977</v>
      </c>
      <c r="P282" s="518"/>
    </row>
    <row r="283" spans="2:16" s="17" customFormat="1" ht="35.1" hidden="1" customHeight="1" x14ac:dyDescent="0.35">
      <c r="B283" s="104">
        <v>45809</v>
      </c>
      <c r="C283" s="491">
        <v>955.87000000000012</v>
      </c>
      <c r="D283" s="665">
        <v>349.32799999999997</v>
      </c>
      <c r="E283" s="665">
        <v>37.521000000000001</v>
      </c>
      <c r="F283" s="665">
        <v>151.61099999999999</v>
      </c>
      <c r="G283" s="665">
        <v>115.614</v>
      </c>
      <c r="H283" s="665">
        <v>24.178999999999998</v>
      </c>
      <c r="I283" s="665">
        <v>95.661000000000016</v>
      </c>
      <c r="J283" s="665">
        <v>22.318999999999999</v>
      </c>
      <c r="K283" s="665">
        <v>5.1210000000000004</v>
      </c>
      <c r="L283" s="665">
        <v>6.7270000000000003</v>
      </c>
      <c r="M283" s="665">
        <v>1.206</v>
      </c>
      <c r="N283" s="665">
        <v>8.1859999999999999</v>
      </c>
      <c r="O283" s="665">
        <v>138.39699999999999</v>
      </c>
    </row>
    <row r="284" spans="2:16" s="516" customFormat="1" ht="35.1" hidden="1" customHeight="1" x14ac:dyDescent="0.35">
      <c r="B284" s="103">
        <v>45840</v>
      </c>
      <c r="C284" s="517">
        <v>1111.5370000000003</v>
      </c>
      <c r="D284" s="669">
        <v>441.96699999999998</v>
      </c>
      <c r="E284" s="669">
        <v>29.963000000000001</v>
      </c>
      <c r="F284" s="669">
        <v>172.44300000000001</v>
      </c>
      <c r="G284" s="669">
        <v>167.30199999999999</v>
      </c>
      <c r="H284" s="669">
        <v>25.106000000000002</v>
      </c>
      <c r="I284" s="669">
        <v>128.94199999999995</v>
      </c>
      <c r="J284" s="669">
        <v>20.068999999999999</v>
      </c>
      <c r="K284" s="669">
        <v>5.1070000000000002</v>
      </c>
      <c r="L284" s="669">
        <v>6.2050000000000001</v>
      </c>
      <c r="M284" s="669">
        <v>0.86899999999999999</v>
      </c>
      <c r="N284" s="669">
        <v>6.49</v>
      </c>
      <c r="O284" s="669">
        <v>107.0740000000003</v>
      </c>
    </row>
    <row r="285" spans="2:16" s="17" customFormat="1" ht="35.1" customHeight="1" x14ac:dyDescent="0.35">
      <c r="B285" s="104">
        <v>45872</v>
      </c>
      <c r="C285" s="491">
        <v>1348.4099999999999</v>
      </c>
      <c r="D285" s="665">
        <v>585.28899999999999</v>
      </c>
      <c r="E285" s="665">
        <v>29.143999999999998</v>
      </c>
      <c r="F285" s="665">
        <v>167.76300000000001</v>
      </c>
      <c r="G285" s="665">
        <v>189.82900000000001</v>
      </c>
      <c r="H285" s="665">
        <v>31.832000000000001</v>
      </c>
      <c r="I285" s="665">
        <v>142.066</v>
      </c>
      <c r="J285" s="665">
        <v>20.387</v>
      </c>
      <c r="K285" s="665">
        <v>6.7</v>
      </c>
      <c r="L285" s="665">
        <v>9.5660000000000007</v>
      </c>
      <c r="M285" s="665">
        <v>1.256</v>
      </c>
      <c r="N285" s="665">
        <v>10.807</v>
      </c>
      <c r="O285" s="665">
        <v>153.77099999999984</v>
      </c>
    </row>
    <row r="286" spans="2:16" s="516" customFormat="1" ht="35.1" customHeight="1" x14ac:dyDescent="0.35">
      <c r="B286" s="103">
        <v>45923</v>
      </c>
      <c r="C286" s="517">
        <v>930.00900000000001</v>
      </c>
      <c r="D286" s="669">
        <v>396.88299999999998</v>
      </c>
      <c r="E286" s="669">
        <v>24.89</v>
      </c>
      <c r="F286" s="669">
        <v>136.001</v>
      </c>
      <c r="G286" s="669">
        <v>96.837999999999994</v>
      </c>
      <c r="H286" s="669">
        <v>28.478000000000002</v>
      </c>
      <c r="I286" s="669">
        <v>106.35899999999999</v>
      </c>
      <c r="J286" s="669">
        <v>14.734999999999999</v>
      </c>
      <c r="K286" s="669">
        <v>4.7</v>
      </c>
      <c r="L286" s="669">
        <v>8.3670000000000009</v>
      </c>
      <c r="M286" s="669">
        <v>1.635</v>
      </c>
      <c r="N286" s="669">
        <v>9.1120000000000001</v>
      </c>
      <c r="O286" s="669">
        <v>102.01100000000014</v>
      </c>
      <c r="P286" s="518"/>
    </row>
    <row r="287" spans="2:16" s="17" customFormat="1" ht="35.1" customHeight="1" x14ac:dyDescent="0.35">
      <c r="B287" s="104">
        <v>45931</v>
      </c>
      <c r="C287" s="491">
        <v>887.70799999999997</v>
      </c>
      <c r="D287" s="665">
        <v>351.68</v>
      </c>
      <c r="E287" s="665">
        <v>25.861000000000001</v>
      </c>
      <c r="F287" s="665">
        <v>117.181</v>
      </c>
      <c r="G287" s="665">
        <v>107.34099999999999</v>
      </c>
      <c r="H287" s="665">
        <v>24.437000000000001</v>
      </c>
      <c r="I287" s="665">
        <v>94.389999999999958</v>
      </c>
      <c r="J287" s="665">
        <v>16.824000000000002</v>
      </c>
      <c r="K287" s="665">
        <v>4.1589999999999998</v>
      </c>
      <c r="L287" s="665">
        <v>9.8320000000000007</v>
      </c>
      <c r="M287" s="665">
        <v>2.0089999999999999</v>
      </c>
      <c r="N287" s="665">
        <v>9.3970000000000002</v>
      </c>
      <c r="O287" s="665">
        <v>124.59699999999998</v>
      </c>
    </row>
    <row r="288" spans="2:16" s="516" customFormat="1" ht="35.1" customHeight="1" x14ac:dyDescent="0.35">
      <c r="B288" s="103">
        <v>45984</v>
      </c>
      <c r="C288" s="517">
        <v>888.11900000000003</v>
      </c>
      <c r="D288" s="669">
        <v>334.99900000000002</v>
      </c>
      <c r="E288" s="669">
        <v>24.413</v>
      </c>
      <c r="F288" s="669">
        <v>114.908</v>
      </c>
      <c r="G288" s="669">
        <v>134.16800000000001</v>
      </c>
      <c r="H288" s="669">
        <v>23.274000000000001</v>
      </c>
      <c r="I288" s="669">
        <v>98.314999999999969</v>
      </c>
      <c r="J288" s="669">
        <v>16.456</v>
      </c>
      <c r="K288" s="669">
        <v>5.7249999999999996</v>
      </c>
      <c r="L288" s="669">
        <v>9.3610000000000007</v>
      </c>
      <c r="M288" s="669">
        <v>2.4540000000000002</v>
      </c>
      <c r="N288" s="669">
        <v>8.907</v>
      </c>
      <c r="O288" s="669">
        <v>115.13900000000001</v>
      </c>
      <c r="P288" s="518"/>
    </row>
    <row r="289" spans="2:17" s="17" customFormat="1" ht="35.1" customHeight="1" x14ac:dyDescent="0.35">
      <c r="B289" s="104">
        <v>45992</v>
      </c>
      <c r="C289" s="491">
        <v>927.79300000000001</v>
      </c>
      <c r="D289" s="665">
        <v>377.5</v>
      </c>
      <c r="E289" s="665">
        <v>32.753999999999998</v>
      </c>
      <c r="F289" s="665">
        <v>114.593</v>
      </c>
      <c r="G289" s="665">
        <v>118.947</v>
      </c>
      <c r="H289" s="665">
        <v>25.434000000000001</v>
      </c>
      <c r="I289" s="665">
        <v>102.35899999999995</v>
      </c>
      <c r="J289" s="665">
        <v>17.106999999999999</v>
      </c>
      <c r="K289" s="665">
        <v>4.2169999999999996</v>
      </c>
      <c r="L289" s="665">
        <v>8.02</v>
      </c>
      <c r="M289" s="665">
        <v>2.16</v>
      </c>
      <c r="N289" s="665">
        <v>8.7230000000000008</v>
      </c>
      <c r="O289" s="665">
        <v>115.97900000000027</v>
      </c>
    </row>
    <row r="290" spans="2:17" s="102" customFormat="1" ht="35.1" customHeight="1" x14ac:dyDescent="0.35">
      <c r="B290" s="101">
        <v>2026</v>
      </c>
      <c r="C290" s="490"/>
      <c r="D290" s="663"/>
      <c r="E290" s="663"/>
      <c r="F290" s="663"/>
      <c r="G290" s="663"/>
      <c r="H290" s="663"/>
      <c r="I290" s="663"/>
      <c r="J290" s="663"/>
      <c r="K290" s="663"/>
      <c r="L290" s="663"/>
      <c r="M290" s="663"/>
      <c r="N290" s="663"/>
      <c r="O290" s="663"/>
    </row>
    <row r="291" spans="2:17" s="516" customFormat="1" ht="35.1" customHeight="1" x14ac:dyDescent="0.35">
      <c r="B291" s="103">
        <v>46023</v>
      </c>
      <c r="C291" s="517">
        <v>1010.835</v>
      </c>
      <c r="D291" s="669">
        <v>428.46300000000002</v>
      </c>
      <c r="E291" s="669">
        <v>30.86</v>
      </c>
      <c r="F291" s="669">
        <v>108.15900000000001</v>
      </c>
      <c r="G291" s="669">
        <v>136.95699999999999</v>
      </c>
      <c r="H291" s="669">
        <v>21</v>
      </c>
      <c r="I291" s="669">
        <v>120.48200000000004</v>
      </c>
      <c r="J291" s="669">
        <v>14.914</v>
      </c>
      <c r="K291" s="669">
        <v>8.8190000000000008</v>
      </c>
      <c r="L291" s="669">
        <v>6.8760000000000003</v>
      </c>
      <c r="M291" s="669">
        <v>2.581</v>
      </c>
      <c r="N291" s="669">
        <v>7.5730000000000004</v>
      </c>
      <c r="O291" s="669">
        <v>124.15100000000001</v>
      </c>
      <c r="P291" s="518"/>
      <c r="Q291" s="518"/>
    </row>
    <row r="292" spans="2:17" s="17" customFormat="1" ht="35.1" customHeight="1" x14ac:dyDescent="0.35">
      <c r="B292" s="104">
        <v>46054</v>
      </c>
      <c r="C292" s="491">
        <v>752.61500000000001</v>
      </c>
      <c r="D292" s="665">
        <v>279.88600000000002</v>
      </c>
      <c r="E292" s="665">
        <v>33.771000000000001</v>
      </c>
      <c r="F292" s="665">
        <v>104.76</v>
      </c>
      <c r="G292" s="665">
        <v>103.563</v>
      </c>
      <c r="H292" s="665">
        <v>22.321999999999999</v>
      </c>
      <c r="I292" s="665">
        <v>78.737000000000023</v>
      </c>
      <c r="J292" s="665">
        <v>12.82</v>
      </c>
      <c r="K292" s="665">
        <v>5.726</v>
      </c>
      <c r="L292" s="665">
        <v>7.0880000000000001</v>
      </c>
      <c r="M292" s="665">
        <v>2.0339999999999998</v>
      </c>
      <c r="N292" s="665">
        <v>6.1749999999999998</v>
      </c>
      <c r="O292" s="665">
        <v>95.733000000000061</v>
      </c>
      <c r="P292" s="518"/>
      <c r="Q292" s="518"/>
    </row>
    <row r="293" spans="2:17" s="516" customFormat="1" ht="35.1" customHeight="1" x14ac:dyDescent="0.35">
      <c r="B293" s="103">
        <v>46083</v>
      </c>
      <c r="C293" s="517">
        <v>709.4</v>
      </c>
      <c r="D293" s="669">
        <v>242.8</v>
      </c>
      <c r="E293" s="669">
        <v>26.2</v>
      </c>
      <c r="F293" s="669">
        <v>171</v>
      </c>
      <c r="G293" s="669">
        <v>86.5</v>
      </c>
      <c r="H293" s="669">
        <v>17.8</v>
      </c>
      <c r="I293" s="669">
        <v>54.100000000000037</v>
      </c>
      <c r="J293" s="669">
        <v>9.6999999999999993</v>
      </c>
      <c r="K293" s="669">
        <v>5.9</v>
      </c>
      <c r="L293" s="669">
        <v>3.5</v>
      </c>
      <c r="M293" s="669">
        <v>0.7</v>
      </c>
      <c r="N293" s="669">
        <v>4.4000000000000004</v>
      </c>
      <c r="O293" s="669">
        <v>86.799999999999912</v>
      </c>
      <c r="P293" s="518"/>
      <c r="Q293" s="518"/>
    </row>
    <row r="294" spans="2:17" s="17" customFormat="1" ht="35.1" customHeight="1" x14ac:dyDescent="0.35">
      <c r="B294" s="104">
        <v>46113</v>
      </c>
      <c r="C294" s="491">
        <v>778.5</v>
      </c>
      <c r="D294" s="665">
        <v>259.7</v>
      </c>
      <c r="E294" s="665">
        <v>23.1</v>
      </c>
      <c r="F294" s="665">
        <v>125.4</v>
      </c>
      <c r="G294" s="665">
        <v>142.30000000000001</v>
      </c>
      <c r="H294" s="665">
        <v>27</v>
      </c>
      <c r="I294" s="665">
        <v>61.299999999999983</v>
      </c>
      <c r="J294" s="665">
        <v>6.4</v>
      </c>
      <c r="K294" s="665">
        <v>4.5</v>
      </c>
      <c r="L294" s="665">
        <v>3.2</v>
      </c>
      <c r="M294" s="665">
        <v>0.6</v>
      </c>
      <c r="N294" s="665">
        <v>3.6</v>
      </c>
      <c r="O294" s="665">
        <v>121.39999999999996</v>
      </c>
      <c r="P294" s="518"/>
      <c r="Q294" s="518"/>
    </row>
    <row r="295" spans="2:17" s="516" customFormat="1" ht="35.1" customHeight="1" x14ac:dyDescent="0.35">
      <c r="B295" s="103">
        <v>46143</v>
      </c>
      <c r="C295" s="517">
        <v>878.1</v>
      </c>
      <c r="D295" s="669">
        <v>334.7</v>
      </c>
      <c r="E295" s="669">
        <v>35.299999999999997</v>
      </c>
      <c r="F295" s="669">
        <v>123.5</v>
      </c>
      <c r="G295" s="669">
        <v>145.30000000000001</v>
      </c>
      <c r="H295" s="669">
        <v>34.200000000000003</v>
      </c>
      <c r="I295" s="669">
        <v>82.7</v>
      </c>
      <c r="J295" s="669">
        <v>9.6999999999999993</v>
      </c>
      <c r="K295" s="669">
        <v>5.7</v>
      </c>
      <c r="L295" s="669">
        <v>3.5</v>
      </c>
      <c r="M295" s="669">
        <v>1.9</v>
      </c>
      <c r="N295" s="669">
        <v>4.0999999999999996</v>
      </c>
      <c r="O295" s="669">
        <v>97.5</v>
      </c>
      <c r="P295" s="518"/>
      <c r="Q295" s="518"/>
    </row>
    <row r="296" spans="2:17" customFormat="1" ht="27" customHeight="1" x14ac:dyDescent="0.35">
      <c r="B296" s="104">
        <v>46175</v>
      </c>
      <c r="C296" s="491">
        <v>987.3</v>
      </c>
      <c r="D296" s="784">
        <v>392</v>
      </c>
      <c r="E296" s="784">
        <v>27.2</v>
      </c>
      <c r="F296" s="784">
        <v>145.19999999999999</v>
      </c>
      <c r="G296" s="784">
        <v>141.1</v>
      </c>
      <c r="H296" s="784">
        <v>40.799999999999997</v>
      </c>
      <c r="I296" s="784">
        <v>107.8</v>
      </c>
      <c r="J296" s="665">
        <v>14.7</v>
      </c>
      <c r="K296" s="665">
        <v>9.8000000000000007</v>
      </c>
      <c r="L296" s="665">
        <v>4.2</v>
      </c>
      <c r="M296" s="665">
        <v>1</v>
      </c>
      <c r="N296" s="665">
        <v>4.7</v>
      </c>
      <c r="O296" s="665">
        <v>98.8</v>
      </c>
      <c r="P296" s="518"/>
      <c r="Q296" s="518"/>
    </row>
    <row r="297" spans="2:17" s="516" customFormat="1" ht="35.1" customHeight="1" x14ac:dyDescent="0.35">
      <c r="B297" s="103">
        <v>46205</v>
      </c>
      <c r="C297" s="517">
        <v>1305.9000000000001</v>
      </c>
      <c r="D297" s="669">
        <v>477.7</v>
      </c>
      <c r="E297" s="669">
        <v>29.1</v>
      </c>
      <c r="F297" s="669">
        <v>224.4</v>
      </c>
      <c r="G297" s="669">
        <v>204.8</v>
      </c>
      <c r="H297" s="669">
        <v>44.5</v>
      </c>
      <c r="I297" s="669">
        <v>148.90000000000003</v>
      </c>
      <c r="J297" s="669">
        <v>20.3</v>
      </c>
      <c r="K297" s="669">
        <v>16.3</v>
      </c>
      <c r="L297" s="669">
        <v>6</v>
      </c>
      <c r="M297" s="669">
        <v>1.1000000000000001</v>
      </c>
      <c r="N297" s="669">
        <v>6.8</v>
      </c>
      <c r="O297" s="669">
        <v>125.99999999999999</v>
      </c>
    </row>
    <row r="298" spans="2:17" s="17" customFormat="1" ht="35.1" customHeight="1" x14ac:dyDescent="0.35">
      <c r="B298" s="105">
        <v>46237</v>
      </c>
      <c r="C298" s="488">
        <v>1567.2</v>
      </c>
      <c r="D298" s="666">
        <v>631.6</v>
      </c>
      <c r="E298" s="666">
        <v>29.4</v>
      </c>
      <c r="F298" s="666">
        <v>234</v>
      </c>
      <c r="G298" s="666">
        <v>217.1</v>
      </c>
      <c r="H298" s="666">
        <v>54.1</v>
      </c>
      <c r="I298" s="666">
        <v>163.6</v>
      </c>
      <c r="J298" s="666">
        <v>20.6</v>
      </c>
      <c r="K298" s="666">
        <v>17.399999999999999</v>
      </c>
      <c r="L298" s="666">
        <v>7.1</v>
      </c>
      <c r="M298" s="666">
        <v>1.1000000000000001</v>
      </c>
      <c r="N298" s="666">
        <v>9.1</v>
      </c>
      <c r="O298" s="666">
        <v>182.1</v>
      </c>
    </row>
    <row r="299" spans="2:17" ht="15" customHeight="1" x14ac:dyDescent="0.25">
      <c r="B299" s="487"/>
      <c r="C299" s="486"/>
      <c r="D299" s="486"/>
      <c r="E299" s="486"/>
      <c r="F299" s="486"/>
      <c r="G299" s="486"/>
      <c r="H299" s="486"/>
      <c r="I299" s="486"/>
      <c r="J299" s="486"/>
      <c r="K299" s="486"/>
      <c r="L299" s="486"/>
      <c r="M299" s="486"/>
      <c r="N299" s="486"/>
      <c r="O299" s="486"/>
    </row>
    <row r="300" spans="2:17" ht="15" customHeight="1" x14ac:dyDescent="0.25">
      <c r="B300" s="487"/>
      <c r="C300" s="486"/>
      <c r="D300" s="486"/>
      <c r="E300" s="486"/>
      <c r="F300" s="486"/>
      <c r="G300" s="486"/>
      <c r="H300" s="486"/>
      <c r="I300" s="486"/>
      <c r="J300" s="486"/>
      <c r="K300" s="486"/>
      <c r="L300" s="486"/>
      <c r="M300" s="486"/>
      <c r="N300" s="486"/>
      <c r="O300" s="486"/>
    </row>
    <row r="301" spans="2:17" ht="15" customHeight="1" x14ac:dyDescent="0.25">
      <c r="B301" s="487"/>
      <c r="C301" s="486"/>
      <c r="D301" s="486"/>
      <c r="E301" s="486"/>
      <c r="F301" s="486"/>
      <c r="G301" s="486"/>
      <c r="H301" s="486"/>
      <c r="I301" s="486"/>
      <c r="J301" s="486"/>
      <c r="K301" s="486"/>
      <c r="L301" s="486"/>
      <c r="M301" s="486"/>
      <c r="N301" s="486"/>
      <c r="O301" s="486"/>
    </row>
    <row r="302" spans="2:17" ht="15" customHeight="1" x14ac:dyDescent="0.25">
      <c r="B302" s="487"/>
      <c r="C302" s="486"/>
      <c r="D302" s="486"/>
      <c r="E302" s="486"/>
      <c r="F302" s="486"/>
      <c r="G302" s="486"/>
      <c r="H302" s="740"/>
      <c r="I302" s="486"/>
      <c r="J302" s="486"/>
      <c r="K302" s="486"/>
      <c r="L302" s="486"/>
      <c r="M302" s="486"/>
      <c r="N302" s="486"/>
      <c r="O302" s="486"/>
    </row>
    <row r="303" spans="2:17" ht="15" customHeight="1" x14ac:dyDescent="0.25">
      <c r="B303" s="487"/>
      <c r="C303" s="486"/>
      <c r="D303" s="785"/>
      <c r="E303" s="486"/>
      <c r="F303" s="486"/>
      <c r="G303" s="486"/>
      <c r="H303" s="486"/>
      <c r="I303" s="486"/>
      <c r="J303" s="486"/>
      <c r="K303" s="486"/>
      <c r="L303" s="486"/>
      <c r="M303" s="486"/>
      <c r="N303" s="486"/>
      <c r="O303" s="486"/>
    </row>
    <row r="304" spans="2:17" ht="15" customHeight="1" x14ac:dyDescent="0.25">
      <c r="B304" s="487"/>
      <c r="C304" s="486"/>
      <c r="D304" s="486"/>
      <c r="E304" s="486"/>
      <c r="F304" s="486"/>
      <c r="G304" s="486"/>
      <c r="H304" s="486"/>
      <c r="I304" s="486"/>
      <c r="J304" s="486"/>
      <c r="K304" s="486"/>
      <c r="L304" s="486"/>
      <c r="M304" s="486"/>
      <c r="N304" s="486"/>
      <c r="O304" s="486"/>
    </row>
    <row r="305" spans="2:15" ht="15" customHeight="1" x14ac:dyDescent="0.25">
      <c r="B305" s="487"/>
      <c r="C305" s="486"/>
      <c r="D305" s="486"/>
      <c r="E305" s="486"/>
      <c r="F305" s="486"/>
      <c r="G305" s="486"/>
      <c r="H305" s="486"/>
      <c r="I305" s="486"/>
      <c r="J305" s="486"/>
      <c r="K305" s="486"/>
      <c r="L305" s="486"/>
      <c r="M305" s="486"/>
      <c r="N305" s="486"/>
      <c r="O305" s="486"/>
    </row>
    <row r="306" spans="2:15" ht="15" customHeight="1" x14ac:dyDescent="0.25">
      <c r="B306" s="487"/>
      <c r="C306" s="486"/>
      <c r="D306" s="486"/>
      <c r="E306" s="486"/>
      <c r="F306" s="486"/>
      <c r="G306" s="486"/>
      <c r="H306" s="486"/>
      <c r="I306" s="486"/>
      <c r="J306" s="486"/>
      <c r="K306" s="486"/>
      <c r="L306" s="486"/>
      <c r="M306" s="486"/>
      <c r="N306" s="486"/>
      <c r="O306" s="486"/>
    </row>
    <row r="307" spans="2:15" ht="15" customHeight="1" x14ac:dyDescent="0.25">
      <c r="B307" s="487"/>
      <c r="C307" s="486"/>
      <c r="D307" s="486"/>
      <c r="E307" s="486"/>
      <c r="F307" s="486"/>
      <c r="G307" s="486"/>
      <c r="H307" s="486"/>
      <c r="I307" s="486"/>
      <c r="J307" s="486"/>
      <c r="K307" s="486"/>
      <c r="L307" s="486"/>
      <c r="M307" s="486"/>
      <c r="N307" s="486"/>
      <c r="O307" s="486"/>
    </row>
    <row r="308" spans="2:15" ht="15" customHeight="1" x14ac:dyDescent="0.25">
      <c r="B308" s="487"/>
      <c r="C308" s="486"/>
      <c r="D308" s="486"/>
      <c r="E308" s="486"/>
      <c r="F308" s="486"/>
      <c r="G308" s="486"/>
      <c r="H308" s="486"/>
      <c r="I308" s="486"/>
      <c r="J308" s="486"/>
      <c r="K308" s="486"/>
      <c r="L308" s="486"/>
      <c r="M308" s="486"/>
      <c r="N308" s="486"/>
      <c r="O308" s="486"/>
    </row>
    <row r="309" spans="2:15" ht="15" customHeight="1" x14ac:dyDescent="0.25">
      <c r="B309" s="487"/>
      <c r="C309" s="486"/>
      <c r="D309" s="486"/>
      <c r="E309" s="486"/>
      <c r="F309" s="486"/>
      <c r="G309" s="486"/>
      <c r="H309" s="486"/>
      <c r="I309" s="486"/>
      <c r="J309" s="486"/>
      <c r="K309" s="486"/>
      <c r="L309" s="486"/>
      <c r="M309" s="486"/>
      <c r="N309" s="486"/>
      <c r="O309" s="486"/>
    </row>
    <row r="310" spans="2:15" ht="15" customHeight="1" x14ac:dyDescent="0.25">
      <c r="B310" s="487"/>
      <c r="C310" s="486"/>
      <c r="D310" s="486"/>
      <c r="E310" s="486"/>
      <c r="F310" s="486"/>
      <c r="G310" s="486"/>
      <c r="H310" s="486"/>
      <c r="I310" s="486"/>
      <c r="J310" s="486"/>
      <c r="K310" s="486"/>
      <c r="L310" s="486"/>
      <c r="M310" s="486"/>
      <c r="N310" s="486"/>
      <c r="O310" s="486"/>
    </row>
    <row r="311" spans="2:15" ht="15" customHeight="1" x14ac:dyDescent="0.25">
      <c r="B311" s="487"/>
      <c r="C311" s="486"/>
      <c r="D311" s="486"/>
      <c r="E311" s="486"/>
      <c r="F311" s="486"/>
      <c r="G311" s="486"/>
      <c r="H311" s="486"/>
      <c r="I311" s="486"/>
      <c r="J311" s="486"/>
      <c r="K311" s="486"/>
      <c r="L311" s="486"/>
      <c r="M311" s="486"/>
      <c r="N311" s="486"/>
      <c r="O311" s="486"/>
    </row>
    <row r="312" spans="2:15" ht="15" customHeight="1" x14ac:dyDescent="0.25">
      <c r="B312" s="487"/>
      <c r="C312" s="486"/>
      <c r="D312" s="486"/>
      <c r="E312" s="486"/>
      <c r="F312" s="486"/>
      <c r="G312" s="486"/>
      <c r="H312" s="486"/>
      <c r="I312" s="486"/>
      <c r="J312" s="486"/>
      <c r="K312" s="486"/>
      <c r="L312" s="486"/>
      <c r="M312" s="486"/>
      <c r="N312" s="486"/>
      <c r="O312" s="486"/>
    </row>
    <row r="313" spans="2:15" ht="15" customHeight="1" x14ac:dyDescent="0.25">
      <c r="B313" s="487"/>
      <c r="C313" s="486"/>
      <c r="D313" s="486"/>
      <c r="E313" s="486"/>
      <c r="F313" s="486"/>
      <c r="G313" s="486"/>
      <c r="H313" s="486"/>
      <c r="I313" s="486"/>
      <c r="J313" s="486"/>
      <c r="K313" s="486"/>
      <c r="L313" s="486"/>
      <c r="M313" s="486"/>
      <c r="N313" s="486"/>
      <c r="O313" s="486"/>
    </row>
    <row r="314" spans="2:15" ht="15" customHeight="1" x14ac:dyDescent="0.25">
      <c r="B314" s="487"/>
      <c r="C314" s="486"/>
      <c r="D314" s="486"/>
      <c r="E314" s="486"/>
      <c r="F314" s="486"/>
      <c r="G314" s="486"/>
      <c r="H314" s="486"/>
      <c r="I314" s="486"/>
      <c r="J314" s="486"/>
      <c r="K314" s="486"/>
      <c r="L314" s="486"/>
      <c r="M314" s="486"/>
      <c r="N314" s="486"/>
      <c r="O314" s="486"/>
    </row>
    <row r="315" spans="2:15" ht="15" customHeight="1" x14ac:dyDescent="0.25">
      <c r="B315" s="487"/>
      <c r="C315" s="486"/>
      <c r="D315" s="486"/>
      <c r="E315" s="486"/>
      <c r="F315" s="486"/>
      <c r="G315" s="486"/>
      <c r="H315" s="486"/>
      <c r="I315" s="486"/>
      <c r="J315" s="486"/>
      <c r="K315" s="486"/>
      <c r="L315" s="486"/>
      <c r="M315" s="486"/>
      <c r="N315" s="486"/>
      <c r="O315" s="486"/>
    </row>
    <row r="316" spans="2:15" ht="15" customHeight="1" x14ac:dyDescent="0.25">
      <c r="B316" s="487"/>
      <c r="C316" s="486"/>
      <c r="D316" s="486"/>
      <c r="E316" s="486"/>
      <c r="F316" s="486"/>
      <c r="G316" s="486"/>
      <c r="H316" s="486"/>
      <c r="I316" s="486"/>
      <c r="J316" s="486"/>
      <c r="K316" s="486"/>
      <c r="L316" s="486"/>
      <c r="M316" s="486"/>
      <c r="N316" s="486"/>
      <c r="O316" s="486"/>
    </row>
    <row r="317" spans="2:15" ht="15" customHeight="1" x14ac:dyDescent="0.25">
      <c r="B317" s="487"/>
      <c r="C317" s="486"/>
      <c r="D317" s="486"/>
      <c r="E317" s="486"/>
      <c r="F317" s="486"/>
      <c r="G317" s="486"/>
      <c r="H317" s="486"/>
      <c r="I317" s="486"/>
      <c r="J317" s="486"/>
      <c r="K317" s="486"/>
      <c r="L317" s="486"/>
      <c r="M317" s="486"/>
      <c r="N317" s="486"/>
      <c r="O317" s="486"/>
    </row>
    <row r="318" spans="2:15" ht="15" customHeight="1" x14ac:dyDescent="0.25">
      <c r="B318" s="487"/>
      <c r="C318" s="486"/>
      <c r="D318" s="486"/>
      <c r="E318" s="486"/>
      <c r="F318" s="486"/>
      <c r="G318" s="486"/>
      <c r="H318" s="486"/>
      <c r="I318" s="486"/>
      <c r="J318" s="486"/>
      <c r="K318" s="486"/>
      <c r="L318" s="486"/>
      <c r="M318" s="486"/>
      <c r="N318" s="486"/>
      <c r="O318" s="486"/>
    </row>
    <row r="319" spans="2:15" ht="15" customHeight="1" x14ac:dyDescent="0.25">
      <c r="B319" s="487"/>
      <c r="C319" s="486"/>
      <c r="D319" s="486"/>
      <c r="E319" s="486"/>
      <c r="F319" s="486"/>
      <c r="G319" s="486"/>
      <c r="H319" s="486"/>
      <c r="I319" s="486"/>
      <c r="J319" s="486"/>
      <c r="K319" s="486"/>
      <c r="L319" s="486"/>
      <c r="M319" s="486"/>
      <c r="N319" s="486"/>
      <c r="O319" s="486"/>
    </row>
    <row r="320" spans="2:15" ht="15" customHeight="1" x14ac:dyDescent="0.25">
      <c r="B320" s="487"/>
      <c r="C320" s="486"/>
      <c r="D320" s="486"/>
      <c r="E320" s="486"/>
      <c r="F320" s="486"/>
      <c r="G320" s="486"/>
      <c r="H320" s="486"/>
      <c r="I320" s="486"/>
      <c r="J320" s="486"/>
      <c r="K320" s="486"/>
      <c r="L320" s="486"/>
      <c r="M320" s="486"/>
      <c r="N320" s="486"/>
      <c r="O320" s="486"/>
    </row>
    <row r="321" spans="2:15" ht="15" customHeight="1" x14ac:dyDescent="0.25">
      <c r="B321" s="487"/>
      <c r="C321" s="486"/>
      <c r="D321" s="486"/>
      <c r="E321" s="486"/>
      <c r="F321" s="486"/>
      <c r="G321" s="486"/>
      <c r="H321" s="486"/>
      <c r="I321" s="486"/>
      <c r="J321" s="486"/>
      <c r="K321" s="486"/>
      <c r="L321" s="486"/>
      <c r="M321" s="486"/>
      <c r="N321" s="486"/>
      <c r="O321" s="486"/>
    </row>
    <row r="322" spans="2:15" ht="15" customHeight="1" x14ac:dyDescent="0.25">
      <c r="B322" s="487"/>
      <c r="C322" s="486"/>
      <c r="D322" s="486"/>
      <c r="E322" s="486"/>
      <c r="F322" s="486"/>
      <c r="G322" s="486"/>
      <c r="H322" s="486"/>
      <c r="I322" s="486"/>
      <c r="J322" s="486"/>
      <c r="K322" s="486"/>
      <c r="L322" s="486"/>
      <c r="M322" s="486"/>
      <c r="N322" s="486"/>
      <c r="O322" s="486"/>
    </row>
    <row r="323" spans="2:15" ht="15" customHeight="1" x14ac:dyDescent="0.25">
      <c r="B323" s="487"/>
      <c r="C323" s="486"/>
      <c r="D323" s="486"/>
      <c r="E323" s="486"/>
      <c r="F323" s="486"/>
      <c r="G323" s="486"/>
      <c r="H323" s="486"/>
      <c r="I323" s="486"/>
      <c r="J323" s="486"/>
      <c r="K323" s="486"/>
      <c r="L323" s="486"/>
      <c r="M323" s="486"/>
      <c r="N323" s="486"/>
      <c r="O323" s="486"/>
    </row>
    <row r="324" spans="2:15" ht="15" customHeight="1" x14ac:dyDescent="0.25">
      <c r="B324" s="487"/>
      <c r="C324" s="486"/>
      <c r="D324" s="486"/>
      <c r="E324" s="486"/>
      <c r="F324" s="486"/>
      <c r="G324" s="486"/>
      <c r="H324" s="486"/>
      <c r="I324" s="486"/>
      <c r="J324" s="486"/>
      <c r="K324" s="486"/>
      <c r="L324" s="486"/>
      <c r="M324" s="486"/>
      <c r="N324" s="486"/>
      <c r="O324" s="486"/>
    </row>
    <row r="325" spans="2:15" ht="15" customHeight="1" x14ac:dyDescent="0.25">
      <c r="B325" s="487"/>
      <c r="C325" s="486"/>
      <c r="D325" s="486"/>
      <c r="E325" s="486"/>
      <c r="F325" s="486"/>
      <c r="G325" s="486"/>
      <c r="H325" s="486"/>
      <c r="I325" s="486"/>
      <c r="J325" s="486"/>
      <c r="K325" s="486"/>
      <c r="L325" s="486"/>
      <c r="M325" s="486"/>
      <c r="N325" s="486"/>
      <c r="O325" s="486"/>
    </row>
    <row r="326" spans="2:15" ht="15" customHeight="1" x14ac:dyDescent="0.25">
      <c r="B326" s="487"/>
      <c r="C326" s="486"/>
      <c r="D326" s="486"/>
      <c r="E326" s="486"/>
      <c r="F326" s="486"/>
      <c r="G326" s="486"/>
      <c r="H326" s="486"/>
      <c r="I326" s="486"/>
      <c r="J326" s="486"/>
      <c r="K326" s="486"/>
      <c r="L326" s="486"/>
      <c r="M326" s="486"/>
      <c r="N326" s="486"/>
      <c r="O326" s="486"/>
    </row>
    <row r="327" spans="2:15" ht="15" customHeight="1" x14ac:dyDescent="0.25">
      <c r="B327" s="487"/>
      <c r="C327" s="486"/>
      <c r="D327" s="486"/>
      <c r="E327" s="486"/>
      <c r="F327" s="486"/>
      <c r="G327" s="486"/>
      <c r="H327" s="486"/>
      <c r="I327" s="486"/>
      <c r="J327" s="486"/>
      <c r="K327" s="486"/>
      <c r="L327" s="486"/>
      <c r="M327" s="486"/>
      <c r="N327" s="486"/>
      <c r="O327" s="486"/>
    </row>
    <row r="328" spans="2:15" ht="15" customHeight="1" x14ac:dyDescent="0.25">
      <c r="B328" s="487"/>
      <c r="C328" s="486"/>
      <c r="D328" s="486"/>
      <c r="E328" s="486"/>
      <c r="F328" s="486"/>
      <c r="G328" s="486"/>
      <c r="H328" s="486"/>
      <c r="I328" s="486"/>
      <c r="J328" s="486"/>
      <c r="K328" s="486"/>
      <c r="L328" s="486"/>
      <c r="M328" s="486"/>
      <c r="N328" s="486"/>
      <c r="O328" s="486"/>
    </row>
    <row r="329" spans="2:15" ht="15" customHeight="1" x14ac:dyDescent="0.25">
      <c r="B329" s="487"/>
      <c r="C329" s="486"/>
      <c r="D329" s="486"/>
      <c r="E329" s="486"/>
      <c r="F329" s="486"/>
      <c r="G329" s="486"/>
      <c r="H329" s="486"/>
      <c r="I329" s="486"/>
      <c r="J329" s="486"/>
      <c r="K329" s="486"/>
      <c r="L329" s="486"/>
      <c r="M329" s="486"/>
      <c r="N329" s="486"/>
      <c r="O329" s="486"/>
    </row>
    <row r="330" spans="2:15" ht="15" customHeight="1" x14ac:dyDescent="0.25">
      <c r="B330" s="487"/>
      <c r="C330" s="486"/>
      <c r="D330" s="486"/>
      <c r="E330" s="486"/>
      <c r="F330" s="486"/>
      <c r="G330" s="486"/>
      <c r="H330" s="486"/>
      <c r="I330" s="486"/>
      <c r="J330" s="486"/>
      <c r="K330" s="486"/>
      <c r="L330" s="486"/>
      <c r="M330" s="486"/>
      <c r="N330" s="486"/>
      <c r="O330" s="486"/>
    </row>
    <row r="331" spans="2:15" ht="15" customHeight="1" x14ac:dyDescent="0.25">
      <c r="B331" s="487"/>
      <c r="C331" s="486"/>
      <c r="D331" s="486"/>
      <c r="E331" s="486"/>
      <c r="F331" s="486"/>
      <c r="G331" s="486"/>
      <c r="H331" s="486"/>
      <c r="I331" s="486"/>
      <c r="J331" s="486"/>
      <c r="K331" s="486"/>
      <c r="L331" s="486"/>
      <c r="M331" s="486"/>
      <c r="N331" s="486"/>
      <c r="O331" s="486"/>
    </row>
    <row r="332" spans="2:15" ht="15" customHeight="1" x14ac:dyDescent="0.25">
      <c r="B332" s="487"/>
      <c r="C332" s="486"/>
      <c r="D332" s="486"/>
      <c r="E332" s="486"/>
      <c r="F332" s="486"/>
      <c r="G332" s="486"/>
      <c r="H332" s="486"/>
      <c r="I332" s="486"/>
      <c r="J332" s="486"/>
      <c r="K332" s="486"/>
      <c r="L332" s="486"/>
      <c r="M332" s="486"/>
      <c r="N332" s="486"/>
      <c r="O332" s="486"/>
    </row>
    <row r="333" spans="2:15" ht="15" customHeight="1" x14ac:dyDescent="0.25">
      <c r="B333" s="487"/>
      <c r="C333" s="486"/>
      <c r="D333" s="486"/>
      <c r="E333" s="486"/>
      <c r="F333" s="486"/>
      <c r="G333" s="486"/>
      <c r="H333" s="486"/>
      <c r="I333" s="486"/>
      <c r="J333" s="486"/>
      <c r="K333" s="486"/>
      <c r="L333" s="486"/>
      <c r="M333" s="486"/>
      <c r="N333" s="486"/>
      <c r="O333" s="486"/>
    </row>
    <row r="334" spans="2:15" ht="15" customHeight="1" x14ac:dyDescent="0.25">
      <c r="B334" s="487"/>
      <c r="C334" s="486"/>
      <c r="D334" s="486"/>
      <c r="E334" s="486"/>
      <c r="F334" s="486"/>
      <c r="G334" s="486"/>
      <c r="H334" s="486"/>
      <c r="I334" s="486"/>
      <c r="J334" s="486"/>
      <c r="K334" s="486"/>
      <c r="L334" s="486"/>
      <c r="M334" s="486"/>
      <c r="N334" s="486"/>
      <c r="O334" s="486"/>
    </row>
    <row r="335" spans="2:15" ht="15" customHeight="1" x14ac:dyDescent="0.25">
      <c r="B335" s="487"/>
      <c r="C335" s="486"/>
      <c r="D335" s="486"/>
      <c r="E335" s="486"/>
      <c r="F335" s="486"/>
      <c r="G335" s="486"/>
      <c r="H335" s="486"/>
      <c r="I335" s="486"/>
      <c r="J335" s="486"/>
      <c r="K335" s="486"/>
      <c r="L335" s="486"/>
      <c r="M335" s="486"/>
      <c r="N335" s="486"/>
      <c r="O335" s="486"/>
    </row>
    <row r="336" spans="2:15" ht="15" customHeight="1" x14ac:dyDescent="0.25">
      <c r="B336" s="487"/>
      <c r="C336" s="486"/>
      <c r="D336" s="486"/>
      <c r="E336" s="486"/>
      <c r="F336" s="486"/>
      <c r="G336" s="486"/>
      <c r="H336" s="486"/>
      <c r="I336" s="486"/>
      <c r="J336" s="486"/>
      <c r="K336" s="486"/>
      <c r="L336" s="486"/>
      <c r="M336" s="486"/>
      <c r="N336" s="486"/>
      <c r="O336" s="486"/>
    </row>
    <row r="337" spans="2:15" ht="15" customHeight="1" x14ac:dyDescent="0.25">
      <c r="B337" s="487"/>
      <c r="C337" s="486"/>
      <c r="D337" s="486"/>
      <c r="E337" s="486"/>
      <c r="F337" s="486"/>
      <c r="G337" s="486"/>
      <c r="H337" s="486"/>
      <c r="I337" s="486"/>
      <c r="J337" s="486"/>
      <c r="K337" s="486"/>
      <c r="L337" s="486"/>
      <c r="M337" s="486"/>
      <c r="N337" s="486"/>
      <c r="O337" s="486"/>
    </row>
    <row r="338" spans="2:15" ht="15" customHeight="1" x14ac:dyDescent="0.25">
      <c r="B338" s="487"/>
      <c r="C338" s="486"/>
      <c r="D338" s="486"/>
      <c r="E338" s="486"/>
      <c r="F338" s="486"/>
      <c r="G338" s="486"/>
      <c r="H338" s="486"/>
      <c r="I338" s="486"/>
      <c r="J338" s="486"/>
      <c r="K338" s="486"/>
      <c r="L338" s="486"/>
      <c r="M338" s="486"/>
      <c r="N338" s="486"/>
      <c r="O338" s="486"/>
    </row>
    <row r="339" spans="2:15" ht="15" customHeight="1" x14ac:dyDescent="0.25">
      <c r="B339" s="487"/>
      <c r="C339" s="486"/>
      <c r="D339" s="486"/>
      <c r="E339" s="486"/>
      <c r="F339" s="486"/>
      <c r="G339" s="486"/>
      <c r="H339" s="486"/>
      <c r="I339" s="486"/>
      <c r="J339" s="486"/>
      <c r="K339" s="486"/>
      <c r="L339" s="486"/>
      <c r="M339" s="486"/>
      <c r="N339" s="486"/>
      <c r="O339" s="486"/>
    </row>
    <row r="340" spans="2:15" ht="15" customHeight="1" x14ac:dyDescent="0.25">
      <c r="B340" s="487"/>
      <c r="C340" s="486"/>
      <c r="D340" s="486"/>
      <c r="E340" s="486"/>
      <c r="F340" s="486"/>
      <c r="G340" s="486"/>
      <c r="H340" s="486"/>
      <c r="I340" s="486"/>
      <c r="J340" s="486"/>
      <c r="K340" s="486"/>
      <c r="L340" s="486"/>
      <c r="M340" s="486"/>
      <c r="N340" s="486"/>
      <c r="O340" s="486"/>
    </row>
    <row r="341" spans="2:15" ht="15" customHeight="1" x14ac:dyDescent="0.25">
      <c r="B341" s="487"/>
      <c r="C341" s="486"/>
      <c r="D341" s="486"/>
      <c r="E341" s="486"/>
      <c r="F341" s="486"/>
      <c r="G341" s="486"/>
      <c r="H341" s="486"/>
      <c r="I341" s="486"/>
      <c r="J341" s="486"/>
      <c r="K341" s="486"/>
      <c r="L341" s="486"/>
      <c r="M341" s="486"/>
      <c r="N341" s="486"/>
      <c r="O341" s="486"/>
    </row>
    <row r="342" spans="2:15" ht="15" customHeight="1" x14ac:dyDescent="0.25">
      <c r="B342" s="487"/>
      <c r="C342" s="486"/>
      <c r="D342" s="486"/>
      <c r="E342" s="486"/>
      <c r="F342" s="486"/>
      <c r="G342" s="486"/>
      <c r="H342" s="486"/>
      <c r="I342" s="486"/>
      <c r="J342" s="486"/>
      <c r="K342" s="486"/>
      <c r="L342" s="486"/>
      <c r="M342" s="486"/>
      <c r="N342" s="486"/>
      <c r="O342" s="486"/>
    </row>
    <row r="343" spans="2:15" ht="15" customHeight="1" x14ac:dyDescent="0.25">
      <c r="B343" s="487"/>
      <c r="C343" s="486"/>
      <c r="D343" s="486"/>
      <c r="E343" s="486"/>
      <c r="F343" s="486"/>
      <c r="G343" s="486"/>
      <c r="H343" s="486"/>
      <c r="I343" s="486"/>
      <c r="J343" s="486"/>
      <c r="K343" s="486"/>
      <c r="L343" s="486"/>
      <c r="M343" s="486"/>
      <c r="N343" s="486"/>
      <c r="O343" s="486"/>
    </row>
    <row r="344" spans="2:15" ht="15" customHeight="1" x14ac:dyDescent="0.25">
      <c r="B344" s="487"/>
      <c r="C344" s="486"/>
      <c r="D344" s="486"/>
      <c r="E344" s="486"/>
      <c r="F344" s="486"/>
      <c r="G344" s="486"/>
      <c r="H344" s="486"/>
      <c r="I344" s="486"/>
      <c r="J344" s="486"/>
      <c r="K344" s="486"/>
      <c r="L344" s="486"/>
      <c r="M344" s="486"/>
      <c r="N344" s="486"/>
      <c r="O344" s="486"/>
    </row>
    <row r="345" spans="2:15" ht="15" customHeight="1" x14ac:dyDescent="0.25">
      <c r="B345" s="487"/>
      <c r="C345" s="486"/>
      <c r="D345" s="486"/>
      <c r="E345" s="486"/>
      <c r="F345" s="486"/>
      <c r="G345" s="486"/>
      <c r="H345" s="486"/>
      <c r="I345" s="486"/>
      <c r="J345" s="486"/>
      <c r="K345" s="486"/>
      <c r="L345" s="486"/>
      <c r="M345" s="486"/>
      <c r="N345" s="486"/>
      <c r="O345" s="486"/>
    </row>
    <row r="346" spans="2:15" ht="15" customHeight="1" x14ac:dyDescent="0.25">
      <c r="B346" s="487"/>
      <c r="C346" s="486"/>
      <c r="D346" s="486"/>
      <c r="E346" s="486"/>
      <c r="F346" s="486"/>
      <c r="G346" s="486"/>
      <c r="H346" s="486"/>
      <c r="I346" s="486"/>
      <c r="J346" s="486"/>
      <c r="K346" s="486"/>
      <c r="L346" s="486"/>
      <c r="M346" s="486"/>
      <c r="N346" s="486"/>
      <c r="O346" s="486"/>
    </row>
    <row r="347" spans="2:15" ht="15" customHeight="1" x14ac:dyDescent="0.25">
      <c r="B347" s="487"/>
      <c r="C347" s="486"/>
      <c r="D347" s="486"/>
      <c r="E347" s="486"/>
      <c r="F347" s="486"/>
      <c r="G347" s="486"/>
      <c r="H347" s="486"/>
      <c r="I347" s="486"/>
      <c r="J347" s="486"/>
      <c r="K347" s="486"/>
      <c r="L347" s="486"/>
      <c r="M347" s="486"/>
      <c r="N347" s="486"/>
      <c r="O347" s="486"/>
    </row>
    <row r="348" spans="2:15" ht="15" customHeight="1" x14ac:dyDescent="0.25">
      <c r="B348" s="487"/>
      <c r="C348" s="486"/>
      <c r="D348" s="486"/>
      <c r="E348" s="486"/>
      <c r="F348" s="486"/>
      <c r="G348" s="486"/>
      <c r="H348" s="486"/>
      <c r="I348" s="486"/>
      <c r="J348" s="486"/>
      <c r="K348" s="486"/>
      <c r="L348" s="486"/>
      <c r="M348" s="486"/>
      <c r="N348" s="486"/>
      <c r="O348" s="486"/>
    </row>
    <row r="349" spans="2:15" ht="15" customHeight="1" x14ac:dyDescent="0.25">
      <c r="B349" s="487"/>
      <c r="C349" s="486"/>
      <c r="D349" s="486"/>
      <c r="E349" s="486"/>
      <c r="F349" s="486"/>
      <c r="G349" s="486"/>
      <c r="H349" s="486"/>
      <c r="I349" s="486"/>
      <c r="J349" s="486"/>
      <c r="K349" s="486"/>
      <c r="L349" s="486"/>
      <c r="M349" s="486"/>
      <c r="N349" s="486"/>
      <c r="O349" s="486"/>
    </row>
    <row r="350" spans="2:15" ht="15" customHeight="1" x14ac:dyDescent="0.25">
      <c r="B350" s="487"/>
      <c r="C350" s="486"/>
      <c r="D350" s="486"/>
      <c r="E350" s="486"/>
      <c r="F350" s="486"/>
      <c r="G350" s="486"/>
      <c r="H350" s="486"/>
      <c r="I350" s="486"/>
      <c r="J350" s="486"/>
      <c r="K350" s="486"/>
      <c r="L350" s="486"/>
      <c r="M350" s="486"/>
      <c r="N350" s="486"/>
      <c r="O350" s="486"/>
    </row>
    <row r="351" spans="2:15" ht="15" customHeight="1" x14ac:dyDescent="0.25">
      <c r="B351" s="487"/>
      <c r="C351" s="486"/>
      <c r="D351" s="486"/>
      <c r="E351" s="486"/>
      <c r="F351" s="486"/>
      <c r="G351" s="486"/>
      <c r="H351" s="486"/>
      <c r="I351" s="486"/>
      <c r="J351" s="486"/>
      <c r="K351" s="486"/>
      <c r="L351" s="486"/>
      <c r="M351" s="486"/>
      <c r="N351" s="486"/>
      <c r="O351" s="486"/>
    </row>
    <row r="352" spans="2:15" ht="15" customHeight="1" x14ac:dyDescent="0.25">
      <c r="B352" s="487"/>
      <c r="C352" s="486"/>
      <c r="D352" s="486"/>
      <c r="E352" s="486"/>
      <c r="F352" s="486"/>
      <c r="G352" s="486"/>
      <c r="H352" s="486"/>
      <c r="I352" s="486"/>
      <c r="J352" s="486"/>
      <c r="K352" s="486"/>
      <c r="L352" s="486"/>
      <c r="M352" s="486"/>
      <c r="N352" s="486"/>
      <c r="O352" s="486"/>
    </row>
    <row r="353" spans="2:15" ht="15" customHeight="1" x14ac:dyDescent="0.25">
      <c r="B353" s="487"/>
      <c r="C353" s="486"/>
      <c r="D353" s="486"/>
      <c r="E353" s="486"/>
      <c r="F353" s="486"/>
      <c r="G353" s="486"/>
      <c r="H353" s="486"/>
      <c r="I353" s="486"/>
      <c r="J353" s="486"/>
      <c r="K353" s="486"/>
      <c r="L353" s="486"/>
      <c r="M353" s="486"/>
      <c r="N353" s="486"/>
      <c r="O353" s="486"/>
    </row>
    <row r="354" spans="2:15" ht="15" customHeight="1" x14ac:dyDescent="0.25">
      <c r="B354" s="487"/>
      <c r="C354" s="486"/>
      <c r="D354" s="486"/>
      <c r="E354" s="486"/>
      <c r="F354" s="486"/>
      <c r="G354" s="486"/>
      <c r="H354" s="486"/>
      <c r="I354" s="486"/>
      <c r="J354" s="486"/>
      <c r="K354" s="486"/>
      <c r="L354" s="486"/>
      <c r="M354" s="486"/>
      <c r="N354" s="486"/>
      <c r="O354" s="486"/>
    </row>
    <row r="355" spans="2:15" ht="15" customHeight="1" x14ac:dyDescent="0.25">
      <c r="B355" s="487"/>
      <c r="C355" s="486"/>
      <c r="D355" s="486"/>
      <c r="E355" s="486"/>
      <c r="F355" s="486"/>
      <c r="G355" s="486"/>
      <c r="H355" s="486"/>
      <c r="I355" s="486"/>
      <c r="J355" s="486"/>
      <c r="K355" s="486"/>
      <c r="L355" s="486"/>
      <c r="M355" s="486"/>
      <c r="N355" s="486"/>
      <c r="O355" s="486"/>
    </row>
    <row r="356" spans="2:15" ht="15" customHeight="1" x14ac:dyDescent="0.25">
      <c r="B356" s="487"/>
      <c r="C356" s="486"/>
      <c r="D356" s="486"/>
      <c r="E356" s="486"/>
      <c r="F356" s="486"/>
      <c r="G356" s="486"/>
      <c r="H356" s="486"/>
      <c r="I356" s="486"/>
      <c r="J356" s="486"/>
      <c r="K356" s="486"/>
      <c r="L356" s="486"/>
      <c r="M356" s="486"/>
      <c r="N356" s="486"/>
      <c r="O356" s="486"/>
    </row>
    <row r="357" spans="2:15" ht="15" customHeight="1" x14ac:dyDescent="0.25">
      <c r="B357" s="487"/>
      <c r="C357" s="486"/>
      <c r="D357" s="486"/>
      <c r="E357" s="486"/>
      <c r="F357" s="486"/>
      <c r="G357" s="486"/>
      <c r="H357" s="486"/>
      <c r="I357" s="486"/>
      <c r="J357" s="486"/>
      <c r="K357" s="486"/>
      <c r="L357" s="486"/>
      <c r="M357" s="486"/>
      <c r="N357" s="486"/>
      <c r="O357" s="486"/>
    </row>
    <row r="358" spans="2:15" ht="15" customHeight="1" x14ac:dyDescent="0.25">
      <c r="B358" s="487"/>
      <c r="C358" s="486"/>
      <c r="D358" s="486"/>
      <c r="E358" s="486"/>
      <c r="F358" s="486"/>
      <c r="G358" s="486"/>
      <c r="H358" s="486"/>
      <c r="I358" s="486"/>
      <c r="J358" s="486"/>
      <c r="K358" s="486"/>
      <c r="L358" s="486"/>
      <c r="M358" s="486"/>
      <c r="N358" s="486"/>
      <c r="O358" s="486"/>
    </row>
    <row r="359" spans="2:15" ht="15" customHeight="1" x14ac:dyDescent="0.25">
      <c r="B359" s="487"/>
      <c r="C359" s="486"/>
      <c r="D359" s="486"/>
      <c r="E359" s="486"/>
      <c r="F359" s="486"/>
      <c r="G359" s="486"/>
      <c r="H359" s="486"/>
      <c r="I359" s="486"/>
      <c r="J359" s="486"/>
      <c r="K359" s="486"/>
      <c r="L359" s="486"/>
      <c r="M359" s="486"/>
      <c r="N359" s="486"/>
      <c r="O359" s="486"/>
    </row>
    <row r="360" spans="2:15" ht="15" customHeight="1" x14ac:dyDescent="0.25">
      <c r="B360" s="487"/>
      <c r="C360" s="486"/>
      <c r="D360" s="486"/>
      <c r="E360" s="486"/>
      <c r="F360" s="486"/>
      <c r="G360" s="486"/>
      <c r="H360" s="486"/>
      <c r="I360" s="486"/>
      <c r="J360" s="486"/>
      <c r="K360" s="486"/>
      <c r="L360" s="486"/>
      <c r="M360" s="486"/>
      <c r="N360" s="486"/>
      <c r="O360" s="486"/>
    </row>
    <row r="361" spans="2:15" ht="15" customHeight="1" x14ac:dyDescent="0.25">
      <c r="B361" s="487"/>
      <c r="C361" s="486"/>
      <c r="D361" s="486"/>
      <c r="E361" s="486"/>
      <c r="F361" s="486"/>
      <c r="G361" s="486"/>
      <c r="H361" s="486"/>
      <c r="I361" s="486"/>
      <c r="J361" s="486"/>
      <c r="K361" s="486"/>
      <c r="L361" s="486"/>
      <c r="M361" s="486"/>
      <c r="N361" s="486"/>
      <c r="O361" s="486"/>
    </row>
    <row r="362" spans="2:15" ht="15" customHeight="1" x14ac:dyDescent="0.25">
      <c r="B362" s="487"/>
      <c r="C362" s="486"/>
      <c r="D362" s="486"/>
      <c r="E362" s="486"/>
      <c r="F362" s="486"/>
      <c r="G362" s="486"/>
      <c r="H362" s="486"/>
      <c r="I362" s="486"/>
      <c r="J362" s="486"/>
      <c r="K362" s="486"/>
      <c r="L362" s="486"/>
      <c r="M362" s="486"/>
      <c r="N362" s="486"/>
      <c r="O362" s="486"/>
    </row>
    <row r="363" spans="2:15" ht="15" customHeight="1" x14ac:dyDescent="0.25">
      <c r="B363" s="487"/>
      <c r="C363" s="486"/>
      <c r="D363" s="486"/>
      <c r="E363" s="486"/>
      <c r="F363" s="486"/>
      <c r="G363" s="486"/>
      <c r="H363" s="486"/>
      <c r="I363" s="486"/>
      <c r="J363" s="486"/>
      <c r="K363" s="486"/>
      <c r="L363" s="486"/>
      <c r="M363" s="486"/>
      <c r="N363" s="486"/>
      <c r="O363" s="486"/>
    </row>
    <row r="364" spans="2:15" ht="15" customHeight="1" x14ac:dyDescent="0.25">
      <c r="B364" s="487"/>
      <c r="C364" s="486"/>
      <c r="D364" s="486"/>
      <c r="E364" s="486"/>
      <c r="F364" s="486"/>
      <c r="G364" s="486"/>
      <c r="H364" s="486"/>
      <c r="I364" s="486"/>
      <c r="J364" s="486"/>
      <c r="K364" s="486"/>
      <c r="L364" s="486"/>
      <c r="M364" s="486"/>
      <c r="N364" s="486"/>
      <c r="O364" s="486"/>
    </row>
    <row r="365" spans="2:15" ht="15" customHeight="1" x14ac:dyDescent="0.25">
      <c r="B365" s="487"/>
      <c r="C365" s="486"/>
      <c r="D365" s="486"/>
      <c r="E365" s="486"/>
      <c r="F365" s="486"/>
      <c r="G365" s="486"/>
      <c r="H365" s="486"/>
      <c r="I365" s="486"/>
      <c r="J365" s="486"/>
      <c r="K365" s="486"/>
      <c r="L365" s="486"/>
      <c r="M365" s="486"/>
      <c r="N365" s="486"/>
      <c r="O365" s="486"/>
    </row>
    <row r="366" spans="2:15" ht="15" customHeight="1" x14ac:dyDescent="0.25">
      <c r="B366" s="487"/>
      <c r="C366" s="486"/>
      <c r="D366" s="486"/>
      <c r="E366" s="486"/>
      <c r="F366" s="486"/>
      <c r="G366" s="486"/>
      <c r="H366" s="486"/>
      <c r="I366" s="486"/>
      <c r="J366" s="486"/>
      <c r="K366" s="486"/>
      <c r="L366" s="486"/>
      <c r="M366" s="486"/>
      <c r="N366" s="486"/>
      <c r="O366" s="486"/>
    </row>
    <row r="367" spans="2:15" ht="15" customHeight="1" x14ac:dyDescent="0.25">
      <c r="B367" s="487"/>
      <c r="C367" s="486"/>
      <c r="D367" s="486"/>
      <c r="E367" s="486"/>
      <c r="F367" s="486"/>
      <c r="G367" s="486"/>
      <c r="H367" s="486"/>
      <c r="I367" s="486"/>
      <c r="J367" s="486"/>
      <c r="K367" s="486"/>
      <c r="L367" s="486"/>
      <c r="M367" s="486"/>
      <c r="N367" s="486"/>
      <c r="O367" s="486"/>
    </row>
    <row r="368" spans="2:15" ht="15" customHeight="1" x14ac:dyDescent="0.25">
      <c r="B368" s="487"/>
      <c r="C368" s="486"/>
      <c r="D368" s="486"/>
      <c r="E368" s="486"/>
      <c r="F368" s="486"/>
      <c r="G368" s="486"/>
      <c r="H368" s="486"/>
      <c r="I368" s="486"/>
      <c r="J368" s="486"/>
      <c r="K368" s="486"/>
      <c r="L368" s="486"/>
      <c r="M368" s="486"/>
      <c r="N368" s="486"/>
      <c r="O368" s="486"/>
    </row>
    <row r="369" spans="2:15" ht="15" customHeight="1" x14ac:dyDescent="0.25">
      <c r="B369" s="487"/>
      <c r="C369" s="486"/>
      <c r="D369" s="486"/>
      <c r="E369" s="486"/>
      <c r="F369" s="486"/>
      <c r="G369" s="486"/>
      <c r="H369" s="486"/>
      <c r="I369" s="486"/>
      <c r="J369" s="486"/>
      <c r="K369" s="486"/>
      <c r="L369" s="486"/>
      <c r="M369" s="486"/>
      <c r="N369" s="486"/>
      <c r="O369" s="486"/>
    </row>
    <row r="370" spans="2:15" ht="15" customHeight="1" x14ac:dyDescent="0.25">
      <c r="B370" s="487"/>
      <c r="C370" s="486"/>
      <c r="D370" s="486"/>
      <c r="E370" s="486"/>
      <c r="F370" s="486"/>
      <c r="G370" s="486"/>
      <c r="H370" s="486"/>
      <c r="I370" s="486"/>
      <c r="J370" s="486"/>
      <c r="K370" s="486"/>
      <c r="L370" s="486"/>
      <c r="M370" s="486"/>
      <c r="N370" s="486"/>
      <c r="O370" s="486"/>
    </row>
    <row r="371" spans="2:15" ht="15" customHeight="1" x14ac:dyDescent="0.25">
      <c r="B371" s="487"/>
      <c r="C371" s="486"/>
      <c r="D371" s="486"/>
      <c r="E371" s="486"/>
      <c r="F371" s="486"/>
      <c r="G371" s="486"/>
      <c r="H371" s="486"/>
      <c r="I371" s="486"/>
      <c r="J371" s="486"/>
      <c r="K371" s="486"/>
      <c r="L371" s="486"/>
      <c r="M371" s="486"/>
      <c r="N371" s="486"/>
      <c r="O371" s="486"/>
    </row>
    <row r="372" spans="2:15" ht="15" customHeight="1" x14ac:dyDescent="0.25">
      <c r="B372" s="487"/>
      <c r="C372" s="486"/>
      <c r="D372" s="486"/>
      <c r="E372" s="486"/>
      <c r="F372" s="486"/>
      <c r="G372" s="486"/>
      <c r="H372" s="486"/>
      <c r="I372" s="486"/>
      <c r="J372" s="486"/>
      <c r="K372" s="486"/>
      <c r="L372" s="486"/>
      <c r="M372" s="486"/>
      <c r="N372" s="486"/>
      <c r="O372" s="486"/>
    </row>
    <row r="373" spans="2:15" ht="15" customHeight="1" x14ac:dyDescent="0.25">
      <c r="B373" s="487"/>
      <c r="C373" s="486"/>
      <c r="D373" s="486"/>
      <c r="E373" s="486"/>
      <c r="F373" s="486"/>
      <c r="G373" s="486"/>
      <c r="H373" s="486"/>
      <c r="I373" s="486"/>
      <c r="J373" s="486"/>
      <c r="K373" s="486"/>
      <c r="L373" s="486"/>
      <c r="M373" s="486"/>
      <c r="N373" s="486"/>
      <c r="O373" s="486"/>
    </row>
    <row r="374" spans="2:15" ht="15" customHeight="1" x14ac:dyDescent="0.25">
      <c r="B374" s="487"/>
      <c r="C374" s="486"/>
      <c r="D374" s="486"/>
      <c r="E374" s="486"/>
      <c r="F374" s="486"/>
      <c r="G374" s="486"/>
      <c r="H374" s="486"/>
      <c r="I374" s="486"/>
      <c r="J374" s="486"/>
      <c r="K374" s="486"/>
      <c r="L374" s="486"/>
      <c r="M374" s="486"/>
      <c r="N374" s="486"/>
      <c r="O374" s="486"/>
    </row>
    <row r="375" spans="2:15" ht="15" customHeight="1" x14ac:dyDescent="0.25">
      <c r="B375" s="487"/>
      <c r="C375" s="486"/>
      <c r="D375" s="486"/>
      <c r="E375" s="486"/>
      <c r="F375" s="486"/>
      <c r="G375" s="486"/>
      <c r="H375" s="486"/>
      <c r="I375" s="486"/>
      <c r="J375" s="486"/>
      <c r="K375" s="486"/>
      <c r="L375" s="486"/>
      <c r="M375" s="486"/>
      <c r="N375" s="486"/>
      <c r="O375" s="486"/>
    </row>
    <row r="376" spans="2:15" ht="15" customHeight="1" x14ac:dyDescent="0.25">
      <c r="B376" s="487"/>
      <c r="C376" s="486"/>
      <c r="D376" s="486"/>
      <c r="E376" s="486"/>
      <c r="F376" s="486"/>
      <c r="G376" s="486"/>
      <c r="H376" s="486"/>
      <c r="I376" s="486"/>
      <c r="J376" s="486"/>
      <c r="K376" s="486"/>
      <c r="L376" s="486"/>
      <c r="M376" s="486"/>
      <c r="N376" s="486"/>
      <c r="O376" s="486"/>
    </row>
    <row r="377" spans="2:15" ht="15" customHeight="1" x14ac:dyDescent="0.25">
      <c r="B377" s="487"/>
      <c r="C377" s="486"/>
      <c r="D377" s="486"/>
      <c r="E377" s="486"/>
      <c r="F377" s="486"/>
      <c r="G377" s="486"/>
      <c r="H377" s="486"/>
      <c r="I377" s="486"/>
      <c r="J377" s="486"/>
      <c r="K377" s="486"/>
      <c r="L377" s="486"/>
      <c r="M377" s="486"/>
      <c r="N377" s="486"/>
      <c r="O377" s="486"/>
    </row>
    <row r="378" spans="2:15" ht="15" customHeight="1" x14ac:dyDescent="0.25">
      <c r="B378" s="487"/>
      <c r="C378" s="486"/>
      <c r="D378" s="486"/>
      <c r="E378" s="486"/>
      <c r="F378" s="486"/>
      <c r="G378" s="486"/>
      <c r="H378" s="486"/>
      <c r="I378" s="486"/>
      <c r="J378" s="486"/>
      <c r="K378" s="486"/>
      <c r="L378" s="486"/>
      <c r="M378" s="486"/>
      <c r="N378" s="486"/>
      <c r="O378" s="486"/>
    </row>
    <row r="379" spans="2:15" ht="15" customHeight="1" x14ac:dyDescent="0.25">
      <c r="B379" s="487"/>
      <c r="C379" s="486"/>
      <c r="D379" s="486"/>
      <c r="E379" s="486"/>
      <c r="F379" s="486"/>
      <c r="G379" s="486"/>
      <c r="H379" s="486"/>
      <c r="I379" s="486"/>
      <c r="J379" s="486"/>
      <c r="K379" s="486"/>
      <c r="L379" s="486"/>
      <c r="M379" s="486"/>
      <c r="N379" s="486"/>
      <c r="O379" s="486"/>
    </row>
    <row r="380" spans="2:15" ht="15" customHeight="1" x14ac:dyDescent="0.25">
      <c r="B380" s="487"/>
      <c r="C380" s="486"/>
      <c r="D380" s="486"/>
      <c r="E380" s="486"/>
      <c r="F380" s="486"/>
      <c r="G380" s="486"/>
      <c r="H380" s="486"/>
      <c r="I380" s="486"/>
      <c r="J380" s="486"/>
      <c r="K380" s="486"/>
      <c r="L380" s="486"/>
      <c r="M380" s="486"/>
      <c r="N380" s="486"/>
      <c r="O380" s="486"/>
    </row>
    <row r="381" spans="2:15" ht="15" customHeight="1" x14ac:dyDescent="0.25">
      <c r="B381" s="487"/>
      <c r="C381" s="486"/>
      <c r="D381" s="486"/>
      <c r="E381" s="486"/>
      <c r="F381" s="486"/>
      <c r="G381" s="486"/>
      <c r="H381" s="486"/>
      <c r="I381" s="486"/>
      <c r="J381" s="486"/>
      <c r="K381" s="486"/>
      <c r="L381" s="486"/>
      <c r="M381" s="486"/>
      <c r="N381" s="486"/>
      <c r="O381" s="486"/>
    </row>
    <row r="382" spans="2:15" ht="15" customHeight="1" x14ac:dyDescent="0.25">
      <c r="B382" s="487"/>
      <c r="C382" s="486"/>
      <c r="D382" s="486"/>
      <c r="E382" s="486"/>
      <c r="F382" s="486"/>
      <c r="G382" s="486"/>
      <c r="H382" s="486"/>
      <c r="I382" s="486"/>
      <c r="J382" s="486"/>
      <c r="K382" s="486"/>
      <c r="L382" s="486"/>
      <c r="M382" s="486"/>
      <c r="N382" s="486"/>
      <c r="O382" s="486"/>
    </row>
    <row r="383" spans="2:15" ht="15" customHeight="1" x14ac:dyDescent="0.25">
      <c r="B383" s="487"/>
      <c r="C383" s="486"/>
      <c r="D383" s="486"/>
      <c r="E383" s="486"/>
      <c r="F383" s="486"/>
      <c r="G383" s="486"/>
      <c r="H383" s="486"/>
      <c r="I383" s="486"/>
      <c r="J383" s="486"/>
      <c r="K383" s="486"/>
      <c r="L383" s="486"/>
      <c r="M383" s="486"/>
      <c r="N383" s="486"/>
      <c r="O383" s="486"/>
    </row>
    <row r="384" spans="2:15" ht="15" customHeight="1" x14ac:dyDescent="0.25">
      <c r="B384" s="487"/>
      <c r="C384" s="486"/>
      <c r="D384" s="486"/>
      <c r="E384" s="486"/>
      <c r="F384" s="486"/>
      <c r="G384" s="486"/>
      <c r="H384" s="486"/>
      <c r="I384" s="486"/>
      <c r="J384" s="486"/>
      <c r="K384" s="486"/>
      <c r="L384" s="486"/>
      <c r="M384" s="486"/>
      <c r="N384" s="486"/>
      <c r="O384" s="486"/>
    </row>
    <row r="385" spans="2:15" ht="15" customHeight="1" x14ac:dyDescent="0.25">
      <c r="B385" s="487"/>
      <c r="C385" s="486"/>
      <c r="D385" s="486"/>
      <c r="E385" s="486"/>
      <c r="F385" s="486"/>
      <c r="G385" s="486"/>
      <c r="H385" s="486"/>
      <c r="I385" s="486"/>
      <c r="J385" s="486"/>
      <c r="K385" s="486"/>
      <c r="L385" s="486"/>
      <c r="M385" s="486"/>
      <c r="N385" s="486"/>
      <c r="O385" s="486"/>
    </row>
    <row r="386" spans="2:15" ht="15" customHeight="1" x14ac:dyDescent="0.25">
      <c r="B386" s="487"/>
      <c r="C386" s="486"/>
      <c r="D386" s="486"/>
      <c r="E386" s="486"/>
      <c r="F386" s="486"/>
      <c r="G386" s="486"/>
      <c r="H386" s="486"/>
      <c r="I386" s="486"/>
      <c r="J386" s="486"/>
      <c r="K386" s="486"/>
      <c r="L386" s="486"/>
      <c r="M386" s="486"/>
      <c r="N386" s="486"/>
      <c r="O386" s="486"/>
    </row>
    <row r="387" spans="2:15" ht="15" customHeight="1" x14ac:dyDescent="0.25">
      <c r="B387" s="487"/>
      <c r="C387" s="486"/>
      <c r="D387" s="486"/>
      <c r="E387" s="486"/>
      <c r="F387" s="486"/>
      <c r="G387" s="486"/>
      <c r="H387" s="486"/>
      <c r="I387" s="486"/>
      <c r="J387" s="486"/>
      <c r="K387" s="486"/>
      <c r="L387" s="486"/>
      <c r="M387" s="486"/>
      <c r="N387" s="486"/>
      <c r="O387" s="486"/>
    </row>
    <row r="388" spans="2:15" ht="15" customHeight="1" x14ac:dyDescent="0.25">
      <c r="B388" s="487"/>
      <c r="C388" s="486"/>
      <c r="D388" s="486"/>
      <c r="E388" s="486"/>
      <c r="F388" s="486"/>
      <c r="G388" s="486"/>
      <c r="H388" s="486"/>
      <c r="I388" s="486"/>
      <c r="J388" s="486"/>
      <c r="K388" s="486"/>
      <c r="L388" s="486"/>
      <c r="M388" s="486"/>
      <c r="N388" s="486"/>
      <c r="O388" s="486"/>
    </row>
    <row r="389" spans="2:15" ht="15" customHeight="1" x14ac:dyDescent="0.25">
      <c r="B389" s="487"/>
      <c r="C389" s="486"/>
      <c r="D389" s="486"/>
      <c r="E389" s="486"/>
      <c r="F389" s="486"/>
      <c r="G389" s="486"/>
      <c r="H389" s="486"/>
      <c r="I389" s="486"/>
      <c r="J389" s="486"/>
      <c r="K389" s="486"/>
      <c r="L389" s="486"/>
      <c r="M389" s="486"/>
      <c r="N389" s="486"/>
      <c r="O389" s="486"/>
    </row>
    <row r="390" spans="2:15" ht="15" customHeight="1" x14ac:dyDescent="0.25">
      <c r="B390" s="487"/>
      <c r="C390" s="486"/>
      <c r="D390" s="486"/>
      <c r="E390" s="486"/>
      <c r="F390" s="486"/>
      <c r="G390" s="486"/>
      <c r="H390" s="486"/>
      <c r="I390" s="486"/>
      <c r="J390" s="486"/>
      <c r="K390" s="486"/>
      <c r="L390" s="486"/>
      <c r="M390" s="486"/>
      <c r="N390" s="486"/>
      <c r="O390" s="486"/>
    </row>
    <row r="391" spans="2:15" ht="15" customHeight="1" x14ac:dyDescent="0.25">
      <c r="B391" s="487"/>
      <c r="C391" s="486"/>
      <c r="D391" s="486"/>
      <c r="E391" s="486"/>
      <c r="F391" s="486"/>
      <c r="G391" s="486"/>
      <c r="H391" s="486"/>
      <c r="I391" s="486"/>
      <c r="J391" s="486"/>
      <c r="K391" s="486"/>
      <c r="L391" s="486"/>
      <c r="M391" s="486"/>
      <c r="N391" s="486"/>
      <c r="O391" s="486"/>
    </row>
    <row r="392" spans="2:15" ht="15" customHeight="1" x14ac:dyDescent="0.25">
      <c r="B392" s="487"/>
      <c r="C392" s="486"/>
      <c r="D392" s="486"/>
      <c r="E392" s="486"/>
      <c r="F392" s="486"/>
      <c r="G392" s="486"/>
      <c r="H392" s="486"/>
      <c r="I392" s="486"/>
      <c r="J392" s="486"/>
      <c r="K392" s="486"/>
      <c r="L392" s="486"/>
      <c r="M392" s="486"/>
      <c r="N392" s="486"/>
      <c r="O392" s="486"/>
    </row>
    <row r="393" spans="2:15" ht="15" customHeight="1" x14ac:dyDescent="0.25">
      <c r="B393" s="487"/>
      <c r="C393" s="486"/>
      <c r="D393" s="486"/>
      <c r="E393" s="486"/>
      <c r="F393" s="486"/>
      <c r="G393" s="486"/>
      <c r="H393" s="486"/>
      <c r="I393" s="486"/>
      <c r="J393" s="486"/>
      <c r="K393" s="486"/>
      <c r="L393" s="486"/>
      <c r="M393" s="486"/>
      <c r="N393" s="486"/>
      <c r="O393" s="486"/>
    </row>
    <row r="394" spans="2:15" ht="15" customHeight="1" x14ac:dyDescent="0.25">
      <c r="B394" s="487"/>
      <c r="C394" s="486"/>
      <c r="D394" s="486"/>
      <c r="E394" s="486"/>
      <c r="F394" s="486"/>
      <c r="G394" s="486"/>
      <c r="H394" s="486"/>
      <c r="I394" s="486"/>
      <c r="J394" s="486"/>
      <c r="K394" s="486"/>
      <c r="L394" s="486"/>
      <c r="M394" s="486"/>
      <c r="N394" s="486"/>
      <c r="O394" s="486"/>
    </row>
    <row r="395" spans="2:15" ht="15" customHeight="1" x14ac:dyDescent="0.25">
      <c r="B395" s="487"/>
      <c r="C395" s="486"/>
      <c r="D395" s="486"/>
      <c r="E395" s="486"/>
      <c r="F395" s="486"/>
      <c r="G395" s="486"/>
      <c r="H395" s="486"/>
      <c r="I395" s="486"/>
      <c r="J395" s="486"/>
      <c r="K395" s="486"/>
      <c r="L395" s="486"/>
      <c r="M395" s="486"/>
      <c r="N395" s="486"/>
      <c r="O395" s="486"/>
    </row>
    <row r="396" spans="2:15" ht="15" customHeight="1" x14ac:dyDescent="0.25">
      <c r="B396" s="487"/>
      <c r="C396" s="486"/>
      <c r="D396" s="486"/>
      <c r="E396" s="486"/>
      <c r="F396" s="486"/>
      <c r="G396" s="486"/>
      <c r="H396" s="486"/>
      <c r="I396" s="486"/>
      <c r="J396" s="486"/>
      <c r="K396" s="486"/>
      <c r="L396" s="486"/>
      <c r="M396" s="486"/>
      <c r="N396" s="486"/>
      <c r="O396" s="486"/>
    </row>
    <row r="397" spans="2:15" ht="15" customHeight="1" x14ac:dyDescent="0.25">
      <c r="B397" s="487"/>
      <c r="C397" s="486"/>
      <c r="D397" s="486"/>
      <c r="E397" s="486"/>
      <c r="F397" s="486"/>
      <c r="G397" s="486"/>
      <c r="H397" s="486"/>
      <c r="I397" s="486"/>
      <c r="J397" s="486"/>
      <c r="K397" s="486"/>
      <c r="L397" s="486"/>
      <c r="M397" s="486"/>
      <c r="N397" s="486"/>
      <c r="O397" s="486"/>
    </row>
    <row r="398" spans="2:15" ht="15" customHeight="1" x14ac:dyDescent="0.25">
      <c r="B398" s="487"/>
      <c r="C398" s="486"/>
      <c r="D398" s="486"/>
      <c r="E398" s="486"/>
      <c r="F398" s="486"/>
      <c r="G398" s="486"/>
      <c r="H398" s="486"/>
      <c r="I398" s="486"/>
      <c r="J398" s="486"/>
      <c r="K398" s="486"/>
      <c r="L398" s="486"/>
      <c r="M398" s="486"/>
      <c r="N398" s="486"/>
      <c r="O398" s="486"/>
    </row>
    <row r="399" spans="2:15" ht="15" customHeight="1" x14ac:dyDescent="0.25">
      <c r="B399" s="487"/>
      <c r="C399" s="486"/>
      <c r="D399" s="486"/>
      <c r="E399" s="486"/>
      <c r="F399" s="486"/>
      <c r="G399" s="486"/>
      <c r="H399" s="486"/>
      <c r="I399" s="486"/>
      <c r="J399" s="486"/>
      <c r="K399" s="486"/>
      <c r="L399" s="486"/>
      <c r="M399" s="486"/>
      <c r="N399" s="486"/>
      <c r="O399" s="486"/>
    </row>
    <row r="400" spans="2:15" ht="15" customHeight="1" x14ac:dyDescent="0.25">
      <c r="B400" s="487"/>
      <c r="C400" s="486"/>
      <c r="D400" s="486"/>
      <c r="E400" s="486"/>
      <c r="F400" s="486"/>
      <c r="G400" s="486"/>
      <c r="H400" s="486"/>
      <c r="I400" s="486"/>
      <c r="J400" s="486"/>
      <c r="K400" s="486"/>
      <c r="L400" s="486"/>
      <c r="M400" s="486"/>
      <c r="N400" s="486"/>
      <c r="O400" s="486"/>
    </row>
    <row r="401" spans="2:15" ht="15" customHeight="1" x14ac:dyDescent="0.25">
      <c r="B401" s="487"/>
      <c r="C401" s="486"/>
      <c r="D401" s="486"/>
      <c r="E401" s="486"/>
      <c r="F401" s="486"/>
      <c r="G401" s="486"/>
      <c r="H401" s="486"/>
      <c r="I401" s="486"/>
      <c r="J401" s="486"/>
      <c r="K401" s="486"/>
      <c r="L401" s="486"/>
      <c r="M401" s="486"/>
      <c r="N401" s="486"/>
      <c r="O401" s="486"/>
    </row>
    <row r="402" spans="2:15" ht="15" customHeight="1" x14ac:dyDescent="0.25">
      <c r="B402" s="487"/>
      <c r="C402" s="486"/>
      <c r="D402" s="486"/>
      <c r="E402" s="486"/>
      <c r="F402" s="486"/>
      <c r="G402" s="486"/>
      <c r="H402" s="486"/>
      <c r="I402" s="486"/>
      <c r="J402" s="486"/>
      <c r="K402" s="486"/>
      <c r="L402" s="486"/>
      <c r="M402" s="486"/>
      <c r="N402" s="486"/>
      <c r="O402" s="486"/>
    </row>
    <row r="403" spans="2:15" ht="15" customHeight="1" x14ac:dyDescent="0.25">
      <c r="B403" s="487"/>
      <c r="C403" s="486"/>
      <c r="D403" s="486"/>
      <c r="E403" s="486"/>
      <c r="F403" s="486"/>
      <c r="G403" s="486"/>
      <c r="H403" s="486"/>
      <c r="I403" s="486"/>
      <c r="J403" s="486"/>
      <c r="K403" s="486"/>
      <c r="L403" s="486"/>
      <c r="M403" s="486"/>
      <c r="N403" s="486"/>
      <c r="O403" s="486"/>
    </row>
    <row r="404" spans="2:15" ht="15" customHeight="1" x14ac:dyDescent="0.25">
      <c r="B404" s="487"/>
      <c r="C404" s="486"/>
      <c r="D404" s="486"/>
      <c r="E404" s="486"/>
      <c r="F404" s="486"/>
      <c r="G404" s="486"/>
      <c r="H404" s="486"/>
      <c r="I404" s="486"/>
      <c r="J404" s="486"/>
      <c r="K404" s="486"/>
      <c r="L404" s="486"/>
      <c r="M404" s="486"/>
      <c r="N404" s="486"/>
      <c r="O404" s="486"/>
    </row>
    <row r="405" spans="2:15" ht="15" customHeight="1" x14ac:dyDescent="0.25">
      <c r="B405" s="487"/>
      <c r="C405" s="486"/>
      <c r="D405" s="486"/>
      <c r="E405" s="486"/>
      <c r="F405" s="486"/>
      <c r="G405" s="486"/>
      <c r="H405" s="486"/>
      <c r="I405" s="486"/>
      <c r="J405" s="486"/>
      <c r="K405" s="486"/>
      <c r="L405" s="486"/>
      <c r="M405" s="486"/>
      <c r="N405" s="486"/>
      <c r="O405" s="486"/>
    </row>
    <row r="406" spans="2:15" ht="15" customHeight="1" x14ac:dyDescent="0.25">
      <c r="B406" s="487"/>
      <c r="C406" s="486"/>
      <c r="D406" s="486"/>
      <c r="E406" s="486"/>
      <c r="F406" s="486"/>
      <c r="G406" s="486"/>
      <c r="H406" s="486"/>
      <c r="I406" s="486"/>
      <c r="J406" s="486"/>
      <c r="K406" s="486"/>
      <c r="L406" s="486"/>
      <c r="M406" s="486"/>
      <c r="N406" s="486"/>
      <c r="O406" s="486"/>
    </row>
    <row r="407" spans="2:15" ht="15" customHeight="1" x14ac:dyDescent="0.25">
      <c r="B407" s="487"/>
      <c r="C407" s="486"/>
      <c r="D407" s="486"/>
      <c r="E407" s="486"/>
      <c r="F407" s="486"/>
      <c r="G407" s="486"/>
      <c r="H407" s="486"/>
      <c r="I407" s="486"/>
      <c r="J407" s="486"/>
      <c r="K407" s="486"/>
      <c r="L407" s="486"/>
      <c r="M407" s="486"/>
      <c r="N407" s="486"/>
      <c r="O407" s="486"/>
    </row>
    <row r="408" spans="2:15" ht="15" customHeight="1" x14ac:dyDescent="0.25">
      <c r="B408" s="487"/>
      <c r="C408" s="486"/>
      <c r="D408" s="486"/>
      <c r="E408" s="486"/>
      <c r="F408" s="486"/>
      <c r="G408" s="486"/>
      <c r="H408" s="486"/>
      <c r="I408" s="486"/>
      <c r="J408" s="486"/>
      <c r="K408" s="486"/>
      <c r="L408" s="486"/>
      <c r="M408" s="486"/>
      <c r="N408" s="486"/>
      <c r="O408" s="486"/>
    </row>
    <row r="409" spans="2:15" ht="15" customHeight="1" x14ac:dyDescent="0.25">
      <c r="B409" s="487"/>
      <c r="C409" s="486"/>
      <c r="D409" s="486"/>
      <c r="E409" s="486"/>
      <c r="F409" s="486"/>
      <c r="G409" s="486"/>
      <c r="H409" s="486"/>
      <c r="I409" s="486"/>
      <c r="J409" s="486"/>
      <c r="K409" s="486"/>
      <c r="L409" s="486"/>
      <c r="M409" s="486"/>
      <c r="N409" s="486"/>
      <c r="O409" s="486"/>
    </row>
    <row r="410" spans="2:15" ht="15" customHeight="1" x14ac:dyDescent="0.25">
      <c r="B410" s="487"/>
      <c r="C410" s="486"/>
      <c r="D410" s="486"/>
      <c r="E410" s="486"/>
      <c r="F410" s="486"/>
      <c r="G410" s="486"/>
      <c r="H410" s="486"/>
      <c r="I410" s="486"/>
      <c r="J410" s="486"/>
      <c r="K410" s="486"/>
      <c r="L410" s="486"/>
      <c r="M410" s="486"/>
      <c r="N410" s="486"/>
      <c r="O410" s="486"/>
    </row>
    <row r="411" spans="2:15" ht="15" customHeight="1" x14ac:dyDescent="0.25">
      <c r="B411" s="487"/>
      <c r="C411" s="486"/>
      <c r="D411" s="486"/>
      <c r="E411" s="486"/>
      <c r="F411" s="486"/>
      <c r="G411" s="486"/>
      <c r="H411" s="486"/>
      <c r="I411" s="486"/>
      <c r="J411" s="486"/>
      <c r="K411" s="486"/>
      <c r="L411" s="486"/>
      <c r="M411" s="486"/>
      <c r="N411" s="486"/>
      <c r="O411" s="486"/>
    </row>
    <row r="412" spans="2:15" ht="15" customHeight="1" x14ac:dyDescent="0.25">
      <c r="B412" s="487"/>
      <c r="C412" s="486"/>
      <c r="D412" s="486"/>
      <c r="E412" s="486"/>
      <c r="F412" s="486"/>
      <c r="G412" s="486"/>
      <c r="H412" s="486"/>
      <c r="I412" s="486"/>
      <c r="J412" s="486"/>
      <c r="K412" s="486"/>
      <c r="L412" s="486"/>
      <c r="M412" s="486"/>
      <c r="N412" s="486"/>
      <c r="O412" s="486"/>
    </row>
    <row r="413" spans="2:15" ht="15" customHeight="1" x14ac:dyDescent="0.25">
      <c r="B413" s="487"/>
      <c r="C413" s="486"/>
      <c r="D413" s="486"/>
      <c r="E413" s="486"/>
      <c r="F413" s="486"/>
      <c r="G413" s="486"/>
      <c r="H413" s="486"/>
      <c r="I413" s="486"/>
      <c r="J413" s="486"/>
      <c r="K413" s="486"/>
      <c r="L413" s="486"/>
      <c r="M413" s="486"/>
      <c r="N413" s="486"/>
      <c r="O413" s="486"/>
    </row>
    <row r="414" spans="2:15" ht="15" customHeight="1" x14ac:dyDescent="0.25">
      <c r="B414" s="487"/>
      <c r="C414" s="486"/>
      <c r="D414" s="486"/>
      <c r="E414" s="486"/>
      <c r="F414" s="486"/>
      <c r="G414" s="486"/>
      <c r="H414" s="486"/>
      <c r="I414" s="486"/>
      <c r="J414" s="486"/>
      <c r="K414" s="486"/>
      <c r="L414" s="486"/>
      <c r="M414" s="486"/>
      <c r="N414" s="486"/>
      <c r="O414" s="486"/>
    </row>
    <row r="415" spans="2:15" ht="15" customHeight="1" x14ac:dyDescent="0.25">
      <c r="B415" s="487"/>
      <c r="C415" s="486"/>
      <c r="D415" s="486"/>
      <c r="E415" s="486"/>
      <c r="F415" s="486"/>
      <c r="G415" s="486"/>
      <c r="H415" s="486"/>
      <c r="I415" s="486"/>
      <c r="J415" s="486"/>
      <c r="K415" s="486"/>
      <c r="L415" s="486"/>
      <c r="M415" s="486"/>
      <c r="N415" s="486"/>
      <c r="O415" s="486"/>
    </row>
    <row r="416" spans="2:15" ht="15" customHeight="1" x14ac:dyDescent="0.25">
      <c r="B416" s="487"/>
      <c r="C416" s="486"/>
      <c r="D416" s="486"/>
      <c r="E416" s="486"/>
      <c r="F416" s="486"/>
      <c r="G416" s="486"/>
      <c r="H416" s="486"/>
      <c r="I416" s="486"/>
      <c r="J416" s="486"/>
      <c r="K416" s="486"/>
      <c r="L416" s="486"/>
      <c r="M416" s="486"/>
      <c r="N416" s="486"/>
      <c r="O416" s="486"/>
    </row>
    <row r="417" spans="2:15" ht="15" customHeight="1" x14ac:dyDescent="0.25">
      <c r="B417" s="487"/>
      <c r="C417" s="486"/>
      <c r="D417" s="486"/>
      <c r="E417" s="486"/>
      <c r="F417" s="486"/>
      <c r="G417" s="486"/>
      <c r="H417" s="486"/>
      <c r="I417" s="486"/>
      <c r="J417" s="486"/>
      <c r="K417" s="486"/>
      <c r="L417" s="486"/>
      <c r="M417" s="486"/>
      <c r="N417" s="486"/>
      <c r="O417" s="486"/>
    </row>
    <row r="418" spans="2:15" ht="15" customHeight="1" x14ac:dyDescent="0.25">
      <c r="B418" s="487"/>
      <c r="C418" s="486"/>
      <c r="D418" s="486"/>
      <c r="E418" s="486"/>
      <c r="F418" s="486"/>
      <c r="G418" s="486"/>
      <c r="H418" s="486"/>
      <c r="I418" s="486"/>
      <c r="J418" s="486"/>
      <c r="K418" s="486"/>
      <c r="L418" s="486"/>
      <c r="M418" s="486"/>
      <c r="N418" s="486"/>
      <c r="O418" s="486"/>
    </row>
    <row r="419" spans="2:15" ht="15" customHeight="1" x14ac:dyDescent="0.25">
      <c r="B419" s="487"/>
      <c r="C419" s="486"/>
      <c r="D419" s="486"/>
      <c r="E419" s="486"/>
      <c r="F419" s="486"/>
      <c r="G419" s="486"/>
      <c r="H419" s="486"/>
      <c r="I419" s="486"/>
      <c r="J419" s="486"/>
      <c r="K419" s="486"/>
      <c r="L419" s="486"/>
      <c r="M419" s="486"/>
      <c r="N419" s="486"/>
      <c r="O419" s="486"/>
    </row>
    <row r="420" spans="2:15" ht="15" customHeight="1" x14ac:dyDescent="0.25">
      <c r="B420" s="487"/>
      <c r="C420" s="486"/>
      <c r="D420" s="486"/>
      <c r="E420" s="486"/>
      <c r="F420" s="486"/>
      <c r="G420" s="486"/>
      <c r="H420" s="486"/>
      <c r="I420" s="486"/>
      <c r="J420" s="486"/>
      <c r="K420" s="486"/>
      <c r="L420" s="486"/>
      <c r="M420" s="486"/>
      <c r="N420" s="486"/>
      <c r="O420" s="486"/>
    </row>
    <row r="421" spans="2:15" ht="15" customHeight="1" x14ac:dyDescent="0.25">
      <c r="B421" s="487"/>
      <c r="C421" s="486"/>
      <c r="D421" s="486"/>
      <c r="E421" s="486"/>
      <c r="F421" s="486"/>
      <c r="G421" s="486"/>
      <c r="H421" s="486"/>
      <c r="I421" s="486"/>
      <c r="J421" s="486"/>
      <c r="K421" s="486"/>
      <c r="L421" s="486"/>
      <c r="M421" s="486"/>
      <c r="N421" s="486"/>
      <c r="O421" s="486"/>
    </row>
    <row r="422" spans="2:15" ht="15" customHeight="1" x14ac:dyDescent="0.25">
      <c r="B422" s="487"/>
      <c r="C422" s="486"/>
      <c r="D422" s="486"/>
      <c r="E422" s="486"/>
      <c r="F422" s="486"/>
      <c r="G422" s="486"/>
      <c r="H422" s="486"/>
      <c r="I422" s="486"/>
      <c r="J422" s="486"/>
      <c r="K422" s="486"/>
      <c r="L422" s="486"/>
      <c r="M422" s="486"/>
      <c r="N422" s="486"/>
      <c r="O422" s="486"/>
    </row>
    <row r="423" spans="2:15" ht="15" customHeight="1" x14ac:dyDescent="0.25">
      <c r="B423" s="487"/>
      <c r="C423" s="486"/>
      <c r="D423" s="486"/>
      <c r="E423" s="486"/>
      <c r="F423" s="486"/>
      <c r="G423" s="486"/>
      <c r="H423" s="486"/>
      <c r="I423" s="486"/>
      <c r="J423" s="486"/>
      <c r="K423" s="486"/>
      <c r="L423" s="486"/>
      <c r="M423" s="486"/>
      <c r="N423" s="486"/>
      <c r="O423" s="486"/>
    </row>
    <row r="424" spans="2:15" ht="15" customHeight="1" x14ac:dyDescent="0.25">
      <c r="B424" s="487"/>
      <c r="C424" s="486"/>
      <c r="D424" s="486"/>
      <c r="E424" s="486"/>
      <c r="F424" s="486"/>
      <c r="G424" s="486"/>
      <c r="H424" s="486"/>
      <c r="I424" s="486"/>
      <c r="J424" s="486"/>
      <c r="K424" s="486"/>
      <c r="L424" s="486"/>
      <c r="M424" s="486"/>
      <c r="N424" s="486"/>
      <c r="O424" s="486"/>
    </row>
    <row r="425" spans="2:15" ht="15" customHeight="1" x14ac:dyDescent="0.25">
      <c r="B425" s="487"/>
      <c r="C425" s="486"/>
      <c r="D425" s="486"/>
      <c r="E425" s="486"/>
      <c r="F425" s="486"/>
      <c r="G425" s="486"/>
      <c r="H425" s="486"/>
      <c r="I425" s="486"/>
      <c r="J425" s="486"/>
      <c r="K425" s="486"/>
      <c r="L425" s="486"/>
      <c r="M425" s="486"/>
      <c r="N425" s="486"/>
      <c r="O425" s="486"/>
    </row>
    <row r="426" spans="2:15" ht="15" customHeight="1" x14ac:dyDescent="0.25">
      <c r="B426" s="487"/>
      <c r="C426" s="486"/>
      <c r="D426" s="486"/>
      <c r="E426" s="486"/>
      <c r="F426" s="486"/>
      <c r="G426" s="486"/>
      <c r="H426" s="486"/>
      <c r="I426" s="486"/>
      <c r="J426" s="486"/>
      <c r="K426" s="486"/>
      <c r="L426" s="486"/>
      <c r="M426" s="486"/>
      <c r="N426" s="486"/>
      <c r="O426" s="486"/>
    </row>
    <row r="427" spans="2:15" ht="15" customHeight="1" x14ac:dyDescent="0.25">
      <c r="B427" s="487"/>
      <c r="C427" s="486"/>
      <c r="D427" s="486"/>
      <c r="E427" s="486"/>
      <c r="F427" s="486"/>
      <c r="G427" s="486"/>
      <c r="H427" s="486"/>
      <c r="I427" s="486"/>
      <c r="J427" s="486"/>
      <c r="K427" s="486"/>
      <c r="L427" s="486"/>
      <c r="M427" s="486"/>
      <c r="N427" s="486"/>
      <c r="O427" s="486"/>
    </row>
    <row r="428" spans="2:15" ht="15" customHeight="1" x14ac:dyDescent="0.25">
      <c r="B428" s="487"/>
      <c r="C428" s="486"/>
      <c r="D428" s="486"/>
      <c r="E428" s="486"/>
      <c r="F428" s="486"/>
      <c r="G428" s="486"/>
      <c r="H428" s="486"/>
      <c r="I428" s="486"/>
      <c r="J428" s="486"/>
      <c r="K428" s="486"/>
      <c r="L428" s="486"/>
      <c r="M428" s="486"/>
      <c r="N428" s="486"/>
      <c r="O428" s="486"/>
    </row>
    <row r="429" spans="2:15" ht="15" customHeight="1" x14ac:dyDescent="0.25">
      <c r="B429" s="487"/>
      <c r="C429" s="486"/>
      <c r="D429" s="486"/>
      <c r="E429" s="486"/>
      <c r="F429" s="486"/>
      <c r="G429" s="486"/>
      <c r="H429" s="486"/>
      <c r="I429" s="486"/>
      <c r="J429" s="486"/>
      <c r="K429" s="486"/>
      <c r="L429" s="486"/>
      <c r="M429" s="486"/>
      <c r="N429" s="486"/>
      <c r="O429" s="486"/>
    </row>
    <row r="430" spans="2:15" ht="15" customHeight="1" x14ac:dyDescent="0.25">
      <c r="B430" s="487"/>
      <c r="C430" s="486"/>
      <c r="D430" s="486"/>
      <c r="E430" s="486"/>
      <c r="F430" s="486"/>
      <c r="G430" s="486"/>
      <c r="H430" s="486"/>
      <c r="I430" s="486"/>
      <c r="J430" s="486"/>
      <c r="K430" s="486"/>
      <c r="L430" s="486"/>
      <c r="M430" s="486"/>
      <c r="N430" s="486"/>
      <c r="O430" s="486"/>
    </row>
    <row r="431" spans="2:15" ht="15" customHeight="1" x14ac:dyDescent="0.25">
      <c r="B431" s="487"/>
      <c r="C431" s="486"/>
      <c r="D431" s="486"/>
      <c r="E431" s="486"/>
      <c r="F431" s="486"/>
      <c r="G431" s="486"/>
      <c r="H431" s="486"/>
      <c r="I431" s="486"/>
      <c r="J431" s="486"/>
      <c r="K431" s="486"/>
      <c r="L431" s="486"/>
      <c r="M431" s="486"/>
      <c r="N431" s="486"/>
      <c r="O431" s="486"/>
    </row>
    <row r="432" spans="2:15" ht="15" customHeight="1" x14ac:dyDescent="0.25">
      <c r="B432" s="487"/>
      <c r="C432" s="486"/>
      <c r="D432" s="486"/>
      <c r="E432" s="486"/>
      <c r="F432" s="486"/>
      <c r="G432" s="486"/>
      <c r="H432" s="486"/>
      <c r="I432" s="486"/>
      <c r="J432" s="486"/>
      <c r="K432" s="486"/>
      <c r="L432" s="486"/>
      <c r="M432" s="486"/>
      <c r="N432" s="486"/>
      <c r="O432" s="486"/>
    </row>
    <row r="433" spans="2:15" ht="15" customHeight="1" x14ac:dyDescent="0.25">
      <c r="B433" s="487"/>
      <c r="C433" s="486"/>
      <c r="D433" s="486"/>
      <c r="E433" s="486"/>
      <c r="F433" s="486"/>
      <c r="G433" s="486"/>
      <c r="H433" s="486"/>
      <c r="I433" s="486"/>
      <c r="J433" s="486"/>
      <c r="K433" s="486"/>
      <c r="L433" s="486"/>
      <c r="M433" s="486"/>
      <c r="N433" s="486"/>
      <c r="O433" s="486"/>
    </row>
    <row r="434" spans="2:15" ht="15" customHeight="1" x14ac:dyDescent="0.25">
      <c r="B434" s="487"/>
      <c r="C434" s="486"/>
      <c r="D434" s="486"/>
      <c r="E434" s="486"/>
      <c r="F434" s="486"/>
      <c r="G434" s="486"/>
      <c r="H434" s="486"/>
      <c r="I434" s="486"/>
      <c r="J434" s="486"/>
      <c r="K434" s="486"/>
      <c r="L434" s="486"/>
      <c r="M434" s="486"/>
      <c r="N434" s="486"/>
      <c r="O434" s="486"/>
    </row>
    <row r="435" spans="2:15" ht="15" customHeight="1" x14ac:dyDescent="0.25">
      <c r="B435" s="487"/>
      <c r="C435" s="486"/>
      <c r="D435" s="486"/>
      <c r="E435" s="486"/>
      <c r="F435" s="486"/>
      <c r="G435" s="486"/>
      <c r="H435" s="486"/>
      <c r="I435" s="486"/>
      <c r="J435" s="486"/>
      <c r="K435" s="486"/>
      <c r="L435" s="486"/>
      <c r="M435" s="486"/>
      <c r="N435" s="486"/>
      <c r="O435" s="486"/>
    </row>
    <row r="436" spans="2:15" ht="15" customHeight="1" x14ac:dyDescent="0.25">
      <c r="B436" s="487"/>
      <c r="C436" s="486"/>
      <c r="D436" s="486"/>
      <c r="E436" s="486"/>
      <c r="F436" s="486"/>
      <c r="G436" s="486"/>
      <c r="H436" s="486"/>
      <c r="I436" s="486"/>
      <c r="J436" s="486"/>
      <c r="K436" s="486"/>
      <c r="L436" s="486"/>
      <c r="M436" s="486"/>
      <c r="N436" s="486"/>
      <c r="O436" s="486"/>
    </row>
    <row r="437" spans="2:15" ht="15" customHeight="1" x14ac:dyDescent="0.25">
      <c r="B437" s="487"/>
      <c r="C437" s="486"/>
      <c r="D437" s="486"/>
      <c r="E437" s="486"/>
      <c r="F437" s="486"/>
      <c r="G437" s="486"/>
      <c r="H437" s="486"/>
      <c r="I437" s="486"/>
      <c r="J437" s="486"/>
      <c r="K437" s="486"/>
      <c r="L437" s="486"/>
      <c r="M437" s="486"/>
      <c r="N437" s="486"/>
      <c r="O437" s="486"/>
    </row>
    <row r="438" spans="2:15" ht="15" customHeight="1" x14ac:dyDescent="0.25">
      <c r="B438" s="487"/>
      <c r="C438" s="486"/>
      <c r="D438" s="486"/>
      <c r="E438" s="486"/>
      <c r="F438" s="486"/>
      <c r="G438" s="486"/>
      <c r="H438" s="486"/>
      <c r="I438" s="486"/>
      <c r="J438" s="486"/>
      <c r="K438" s="486"/>
      <c r="L438" s="486"/>
      <c r="M438" s="486"/>
      <c r="N438" s="486"/>
      <c r="O438" s="486"/>
    </row>
    <row r="439" spans="2:15" ht="15" customHeight="1" x14ac:dyDescent="0.25">
      <c r="B439" s="487"/>
      <c r="C439" s="486"/>
      <c r="D439" s="486"/>
      <c r="E439" s="486"/>
      <c r="F439" s="486"/>
      <c r="G439" s="486"/>
      <c r="H439" s="486"/>
      <c r="I439" s="486"/>
      <c r="J439" s="486"/>
      <c r="K439" s="486"/>
      <c r="L439" s="486"/>
      <c r="M439" s="486"/>
      <c r="N439" s="486"/>
      <c r="O439" s="486"/>
    </row>
    <row r="440" spans="2:15" ht="15" customHeight="1" x14ac:dyDescent="0.25">
      <c r="B440" s="487"/>
      <c r="C440" s="486"/>
      <c r="D440" s="486"/>
      <c r="E440" s="486"/>
      <c r="F440" s="486"/>
      <c r="G440" s="486"/>
      <c r="H440" s="486"/>
      <c r="I440" s="486"/>
      <c r="J440" s="486"/>
      <c r="K440" s="486"/>
      <c r="L440" s="486"/>
      <c r="M440" s="486"/>
      <c r="N440" s="486"/>
      <c r="O440" s="486"/>
    </row>
    <row r="441" spans="2:15" ht="15" customHeight="1" x14ac:dyDescent="0.25">
      <c r="B441" s="487"/>
      <c r="C441" s="486"/>
      <c r="D441" s="486"/>
      <c r="E441" s="486"/>
      <c r="F441" s="486"/>
      <c r="G441" s="486"/>
      <c r="H441" s="486"/>
      <c r="I441" s="486"/>
      <c r="J441" s="486"/>
      <c r="K441" s="486"/>
      <c r="L441" s="486"/>
      <c r="M441" s="486"/>
      <c r="N441" s="486"/>
      <c r="O441" s="486"/>
    </row>
    <row r="442" spans="2:15" ht="15" customHeight="1" x14ac:dyDescent="0.25">
      <c r="B442" s="487"/>
      <c r="C442" s="486"/>
      <c r="D442" s="486"/>
      <c r="E442" s="486"/>
      <c r="F442" s="486"/>
      <c r="G442" s="486"/>
      <c r="H442" s="486"/>
      <c r="I442" s="486"/>
      <c r="J442" s="486"/>
      <c r="K442" s="486"/>
      <c r="L442" s="486"/>
      <c r="M442" s="486"/>
      <c r="N442" s="486"/>
      <c r="O442" s="486"/>
    </row>
    <row r="443" spans="2:15" ht="15" customHeight="1" x14ac:dyDescent="0.25">
      <c r="B443" s="487"/>
      <c r="C443" s="486"/>
      <c r="D443" s="486"/>
      <c r="E443" s="486"/>
      <c r="F443" s="486"/>
      <c r="G443" s="486"/>
      <c r="H443" s="486"/>
      <c r="I443" s="486"/>
      <c r="J443" s="486"/>
      <c r="K443" s="486"/>
      <c r="L443" s="486"/>
      <c r="M443" s="486"/>
      <c r="N443" s="486"/>
      <c r="O443" s="486"/>
    </row>
    <row r="444" spans="2:15" ht="15" customHeight="1" x14ac:dyDescent="0.25">
      <c r="B444" s="487"/>
      <c r="C444" s="486"/>
      <c r="D444" s="486"/>
      <c r="E444" s="486"/>
      <c r="F444" s="486"/>
      <c r="G444" s="486"/>
      <c r="H444" s="486"/>
      <c r="I444" s="486"/>
      <c r="J444" s="486"/>
      <c r="K444" s="486"/>
      <c r="L444" s="486"/>
      <c r="M444" s="486"/>
      <c r="N444" s="486"/>
      <c r="O444" s="486"/>
    </row>
    <row r="445" spans="2:15" ht="15" customHeight="1" x14ac:dyDescent="0.25">
      <c r="B445" s="487"/>
      <c r="C445" s="486"/>
      <c r="D445" s="486"/>
      <c r="E445" s="486"/>
      <c r="F445" s="486"/>
      <c r="G445" s="486"/>
      <c r="H445" s="486"/>
      <c r="I445" s="486"/>
      <c r="J445" s="486"/>
      <c r="K445" s="486"/>
      <c r="L445" s="486"/>
      <c r="M445" s="486"/>
      <c r="N445" s="486"/>
      <c r="O445" s="486"/>
    </row>
    <row r="446" spans="2:15" ht="15" customHeight="1" x14ac:dyDescent="0.25">
      <c r="B446" s="487"/>
      <c r="C446" s="486"/>
      <c r="D446" s="486"/>
      <c r="E446" s="486"/>
      <c r="F446" s="486"/>
      <c r="G446" s="486"/>
      <c r="H446" s="486"/>
      <c r="I446" s="486"/>
      <c r="J446" s="486"/>
      <c r="K446" s="486"/>
      <c r="L446" s="486"/>
      <c r="M446" s="486"/>
      <c r="N446" s="486"/>
      <c r="O446" s="486"/>
    </row>
    <row r="447" spans="2:15" ht="15" customHeight="1" x14ac:dyDescent="0.25">
      <c r="B447" s="487"/>
      <c r="C447" s="486"/>
      <c r="D447" s="486"/>
      <c r="E447" s="486"/>
      <c r="F447" s="486"/>
      <c r="G447" s="486"/>
      <c r="H447" s="486"/>
      <c r="I447" s="486"/>
      <c r="J447" s="486"/>
      <c r="K447" s="486"/>
      <c r="L447" s="486"/>
      <c r="M447" s="486"/>
      <c r="N447" s="486"/>
      <c r="O447" s="486"/>
    </row>
    <row r="448" spans="2:15" ht="15" customHeight="1" x14ac:dyDescent="0.25">
      <c r="B448" s="487"/>
      <c r="C448" s="486"/>
      <c r="D448" s="486"/>
      <c r="E448" s="486"/>
      <c r="F448" s="486"/>
      <c r="G448" s="486"/>
      <c r="H448" s="486"/>
      <c r="I448" s="486"/>
      <c r="J448" s="486"/>
      <c r="K448" s="486"/>
      <c r="L448" s="486"/>
      <c r="M448" s="486"/>
      <c r="N448" s="486"/>
      <c r="O448" s="486"/>
    </row>
    <row r="449" spans="2:15" ht="15" customHeight="1" x14ac:dyDescent="0.25">
      <c r="B449" s="487"/>
      <c r="C449" s="486"/>
      <c r="D449" s="486"/>
      <c r="E449" s="486"/>
      <c r="F449" s="486"/>
      <c r="G449" s="486"/>
      <c r="H449" s="486"/>
      <c r="I449" s="486"/>
      <c r="J449" s="486"/>
      <c r="K449" s="486"/>
      <c r="L449" s="486"/>
      <c r="M449" s="486"/>
      <c r="N449" s="486"/>
      <c r="O449" s="486"/>
    </row>
    <row r="450" spans="2:15" ht="15" customHeight="1" x14ac:dyDescent="0.25">
      <c r="B450" s="487"/>
      <c r="C450" s="486"/>
      <c r="D450" s="486"/>
      <c r="E450" s="486"/>
      <c r="F450" s="486"/>
      <c r="G450" s="486"/>
      <c r="H450" s="486"/>
      <c r="I450" s="486"/>
      <c r="J450" s="486"/>
      <c r="K450" s="486"/>
      <c r="L450" s="486"/>
      <c r="M450" s="486"/>
      <c r="N450" s="486"/>
      <c r="O450" s="486"/>
    </row>
    <row r="451" spans="2:15" ht="15" customHeight="1" x14ac:dyDescent="0.25">
      <c r="B451" s="487"/>
      <c r="C451" s="486"/>
      <c r="D451" s="486"/>
      <c r="E451" s="486"/>
      <c r="F451" s="486"/>
      <c r="G451" s="486"/>
      <c r="H451" s="486"/>
      <c r="I451" s="486"/>
      <c r="J451" s="486"/>
      <c r="K451" s="486"/>
      <c r="L451" s="486"/>
      <c r="M451" s="486"/>
      <c r="N451" s="486"/>
      <c r="O451" s="486"/>
    </row>
    <row r="452" spans="2:15" ht="15" customHeight="1" x14ac:dyDescent="0.25">
      <c r="B452" s="487"/>
      <c r="C452" s="486"/>
      <c r="D452" s="486"/>
      <c r="E452" s="486"/>
      <c r="F452" s="486"/>
      <c r="G452" s="486"/>
      <c r="H452" s="486"/>
      <c r="I452" s="486"/>
      <c r="J452" s="486"/>
      <c r="K452" s="486"/>
      <c r="L452" s="486"/>
      <c r="M452" s="486"/>
      <c r="N452" s="486"/>
      <c r="O452" s="486"/>
    </row>
    <row r="453" spans="2:15" ht="15" customHeight="1" x14ac:dyDescent="0.25">
      <c r="B453" s="487"/>
      <c r="C453" s="486"/>
      <c r="D453" s="486"/>
      <c r="E453" s="486"/>
      <c r="F453" s="486"/>
      <c r="G453" s="486"/>
      <c r="H453" s="486"/>
      <c r="I453" s="486"/>
      <c r="J453" s="486"/>
      <c r="K453" s="486"/>
      <c r="L453" s="486"/>
      <c r="M453" s="486"/>
      <c r="N453" s="486"/>
      <c r="O453" s="486"/>
    </row>
    <row r="454" spans="2:15" ht="15" customHeight="1" x14ac:dyDescent="0.25">
      <c r="B454" s="487"/>
      <c r="C454" s="486"/>
      <c r="D454" s="486"/>
      <c r="E454" s="486"/>
      <c r="F454" s="486"/>
      <c r="G454" s="486"/>
      <c r="H454" s="486"/>
      <c r="I454" s="486"/>
      <c r="J454" s="486"/>
      <c r="K454" s="486"/>
      <c r="L454" s="486"/>
      <c r="M454" s="486"/>
      <c r="N454" s="486"/>
      <c r="O454" s="486"/>
    </row>
    <row r="455" spans="2:15" ht="15" customHeight="1" x14ac:dyDescent="0.25">
      <c r="B455" s="487"/>
      <c r="C455" s="486"/>
      <c r="D455" s="486"/>
      <c r="E455" s="486"/>
      <c r="F455" s="486"/>
      <c r="G455" s="486"/>
      <c r="H455" s="486"/>
      <c r="I455" s="486"/>
      <c r="J455" s="486"/>
      <c r="K455" s="486"/>
      <c r="L455" s="486"/>
      <c r="M455" s="486"/>
      <c r="N455" s="486"/>
      <c r="O455" s="486"/>
    </row>
    <row r="456" spans="2:15" ht="15" customHeight="1" x14ac:dyDescent="0.25">
      <c r="B456" s="487"/>
      <c r="C456" s="486"/>
      <c r="D456" s="486"/>
      <c r="E456" s="486"/>
      <c r="F456" s="486"/>
      <c r="G456" s="486"/>
      <c r="H456" s="486"/>
      <c r="I456" s="486"/>
      <c r="J456" s="486"/>
      <c r="K456" s="486"/>
      <c r="L456" s="486"/>
      <c r="M456" s="486"/>
      <c r="N456" s="486"/>
      <c r="O456" s="486"/>
    </row>
    <row r="457" spans="2:15" ht="15" customHeight="1" x14ac:dyDescent="0.25">
      <c r="B457" s="487"/>
      <c r="C457" s="486"/>
      <c r="D457" s="486"/>
      <c r="E457" s="486"/>
      <c r="F457" s="486"/>
      <c r="G457" s="486"/>
      <c r="H457" s="486"/>
      <c r="I457" s="486"/>
      <c r="J457" s="486"/>
      <c r="K457" s="486"/>
      <c r="L457" s="486"/>
      <c r="M457" s="486"/>
      <c r="N457" s="486"/>
      <c r="O457" s="486"/>
    </row>
    <row r="458" spans="2:15" ht="15" customHeight="1" x14ac:dyDescent="0.25">
      <c r="B458" s="487"/>
      <c r="C458" s="486"/>
      <c r="D458" s="486"/>
      <c r="E458" s="486"/>
      <c r="F458" s="486"/>
      <c r="G458" s="486"/>
      <c r="H458" s="486"/>
      <c r="I458" s="486"/>
      <c r="J458" s="486"/>
      <c r="K458" s="486"/>
      <c r="L458" s="486"/>
      <c r="M458" s="486"/>
      <c r="N458" s="486"/>
      <c r="O458" s="486"/>
    </row>
    <row r="459" spans="2:15" ht="15" customHeight="1" x14ac:dyDescent="0.25">
      <c r="B459" s="487"/>
      <c r="C459" s="486"/>
      <c r="D459" s="486"/>
      <c r="E459" s="486"/>
      <c r="F459" s="486"/>
      <c r="G459" s="486"/>
      <c r="H459" s="486"/>
      <c r="I459" s="486"/>
      <c r="J459" s="486"/>
      <c r="K459" s="486"/>
      <c r="L459" s="486"/>
      <c r="M459" s="486"/>
      <c r="N459" s="486"/>
      <c r="O459" s="486"/>
    </row>
    <row r="460" spans="2:15" ht="15" customHeight="1" x14ac:dyDescent="0.25">
      <c r="B460" s="487"/>
      <c r="C460" s="486"/>
      <c r="D460" s="486"/>
      <c r="E460" s="486"/>
      <c r="F460" s="486"/>
      <c r="G460" s="486"/>
      <c r="H460" s="486"/>
      <c r="I460" s="486"/>
      <c r="J460" s="486"/>
      <c r="K460" s="486"/>
      <c r="L460" s="486"/>
      <c r="M460" s="486"/>
      <c r="N460" s="486"/>
      <c r="O460" s="486"/>
    </row>
    <row r="461" spans="2:15" ht="15" customHeight="1" x14ac:dyDescent="0.25">
      <c r="B461" s="487"/>
      <c r="C461" s="486"/>
      <c r="D461" s="486"/>
      <c r="E461" s="486"/>
      <c r="F461" s="486"/>
      <c r="G461" s="486"/>
      <c r="H461" s="486"/>
      <c r="I461" s="486"/>
      <c r="J461" s="486"/>
      <c r="K461" s="486"/>
      <c r="L461" s="486"/>
      <c r="M461" s="486"/>
      <c r="N461" s="486"/>
      <c r="O461" s="486"/>
    </row>
    <row r="462" spans="2:15" ht="15" customHeight="1" x14ac:dyDescent="0.25">
      <c r="B462" s="487"/>
      <c r="C462" s="486"/>
      <c r="D462" s="486"/>
      <c r="E462" s="486"/>
      <c r="F462" s="486"/>
      <c r="G462" s="486"/>
      <c r="H462" s="486"/>
      <c r="I462" s="486"/>
      <c r="J462" s="486"/>
      <c r="K462" s="486"/>
      <c r="L462" s="486"/>
      <c r="M462" s="486"/>
      <c r="N462" s="486"/>
      <c r="O462" s="486"/>
    </row>
    <row r="463" spans="2:15" ht="15" customHeight="1" x14ac:dyDescent="0.25">
      <c r="B463" s="487"/>
      <c r="C463" s="486"/>
      <c r="D463" s="486"/>
      <c r="E463" s="486"/>
      <c r="F463" s="486"/>
      <c r="G463" s="486"/>
      <c r="H463" s="486"/>
      <c r="I463" s="486"/>
      <c r="J463" s="486"/>
      <c r="K463" s="486"/>
      <c r="L463" s="486"/>
      <c r="M463" s="486"/>
      <c r="N463" s="486"/>
      <c r="O463" s="486"/>
    </row>
    <row r="464" spans="2:15" ht="15" customHeight="1" x14ac:dyDescent="0.25">
      <c r="B464" s="487"/>
      <c r="C464" s="486"/>
      <c r="D464" s="486"/>
      <c r="E464" s="486"/>
      <c r="F464" s="486"/>
      <c r="G464" s="486"/>
      <c r="H464" s="486"/>
      <c r="I464" s="486"/>
      <c r="J464" s="486"/>
      <c r="K464" s="486"/>
      <c r="L464" s="486"/>
      <c r="M464" s="486"/>
      <c r="N464" s="486"/>
      <c r="O464" s="486"/>
    </row>
    <row r="465" spans="2:15" ht="15" customHeight="1" x14ac:dyDescent="0.25">
      <c r="B465" s="487"/>
      <c r="C465" s="486"/>
      <c r="D465" s="486"/>
      <c r="E465" s="486"/>
      <c r="F465" s="486"/>
      <c r="G465" s="486"/>
      <c r="H465" s="486"/>
      <c r="I465" s="486"/>
      <c r="J465" s="486"/>
      <c r="K465" s="486"/>
      <c r="L465" s="486"/>
      <c r="M465" s="486"/>
      <c r="N465" s="486"/>
      <c r="O465" s="486"/>
    </row>
    <row r="466" spans="2:15" ht="15" customHeight="1" x14ac:dyDescent="0.25">
      <c r="B466" s="487"/>
      <c r="C466" s="486"/>
      <c r="D466" s="486"/>
      <c r="E466" s="486"/>
      <c r="F466" s="486"/>
      <c r="G466" s="486"/>
      <c r="H466" s="486"/>
      <c r="I466" s="486"/>
      <c r="J466" s="486"/>
      <c r="K466" s="486"/>
      <c r="L466" s="486"/>
      <c r="M466" s="486"/>
      <c r="N466" s="486"/>
      <c r="O466" s="486"/>
    </row>
    <row r="467" spans="2:15" ht="15" customHeight="1" x14ac:dyDescent="0.25">
      <c r="B467" s="487"/>
      <c r="C467" s="486"/>
      <c r="D467" s="486"/>
      <c r="E467" s="486"/>
      <c r="F467" s="486"/>
      <c r="G467" s="486"/>
      <c r="H467" s="486"/>
      <c r="I467" s="486"/>
      <c r="J467" s="486"/>
      <c r="K467" s="486"/>
      <c r="L467" s="486"/>
      <c r="M467" s="486"/>
      <c r="N467" s="486"/>
      <c r="O467" s="486"/>
    </row>
    <row r="468" spans="2:15" ht="15" customHeight="1" x14ac:dyDescent="0.25">
      <c r="B468" s="487"/>
      <c r="C468" s="486"/>
      <c r="D468" s="486"/>
      <c r="E468" s="486"/>
      <c r="F468" s="486"/>
      <c r="G468" s="486"/>
      <c r="H468" s="486"/>
      <c r="I468" s="486"/>
      <c r="J468" s="486"/>
      <c r="K468" s="486"/>
      <c r="L468" s="486"/>
      <c r="M468" s="486"/>
      <c r="N468" s="486"/>
      <c r="O468" s="486"/>
    </row>
    <row r="469" spans="2:15" ht="15" customHeight="1" x14ac:dyDescent="0.25">
      <c r="B469" s="487"/>
      <c r="C469" s="486"/>
      <c r="D469" s="486"/>
      <c r="E469" s="486"/>
      <c r="F469" s="486"/>
      <c r="G469" s="486"/>
      <c r="H469" s="486"/>
      <c r="I469" s="486"/>
      <c r="J469" s="486"/>
      <c r="K469" s="486"/>
      <c r="L469" s="486"/>
      <c r="M469" s="486"/>
      <c r="N469" s="486"/>
      <c r="O469" s="486"/>
    </row>
    <row r="470" spans="2:15" ht="15" customHeight="1" x14ac:dyDescent="0.25">
      <c r="B470" s="487"/>
      <c r="C470" s="486"/>
      <c r="D470" s="486"/>
      <c r="E470" s="486"/>
      <c r="F470" s="486"/>
      <c r="G470" s="486"/>
      <c r="H470" s="486"/>
      <c r="I470" s="486"/>
      <c r="J470" s="486"/>
      <c r="K470" s="486"/>
      <c r="L470" s="486"/>
      <c r="M470" s="486"/>
      <c r="N470" s="486"/>
      <c r="O470" s="486"/>
    </row>
    <row r="471" spans="2:15" ht="15" customHeight="1" x14ac:dyDescent="0.25">
      <c r="B471" s="487"/>
      <c r="C471" s="486"/>
      <c r="D471" s="486"/>
      <c r="E471" s="486"/>
      <c r="F471" s="486"/>
      <c r="G471" s="486"/>
      <c r="H471" s="486"/>
      <c r="I471" s="486"/>
      <c r="J471" s="486"/>
      <c r="K471" s="486"/>
      <c r="L471" s="486"/>
      <c r="M471" s="486"/>
      <c r="N471" s="486"/>
      <c r="O471" s="486"/>
    </row>
    <row r="472" spans="2:15" ht="15" customHeight="1" x14ac:dyDescent="0.25">
      <c r="B472" s="487"/>
      <c r="C472" s="486"/>
      <c r="D472" s="486"/>
      <c r="E472" s="486"/>
      <c r="F472" s="486"/>
      <c r="G472" s="486"/>
      <c r="H472" s="486"/>
      <c r="I472" s="486"/>
      <c r="J472" s="486"/>
      <c r="K472" s="486"/>
      <c r="L472" s="486"/>
      <c r="M472" s="486"/>
      <c r="N472" s="486"/>
      <c r="O472" s="486"/>
    </row>
    <row r="473" spans="2:15" ht="15" customHeight="1" x14ac:dyDescent="0.25">
      <c r="B473" s="487"/>
      <c r="C473" s="486"/>
      <c r="D473" s="486"/>
      <c r="E473" s="486"/>
      <c r="F473" s="486"/>
      <c r="G473" s="486"/>
      <c r="H473" s="486"/>
      <c r="I473" s="486"/>
      <c r="J473" s="486"/>
      <c r="K473" s="486"/>
      <c r="L473" s="486"/>
      <c r="M473" s="486"/>
      <c r="N473" s="486"/>
      <c r="O473" s="486"/>
    </row>
    <row r="474" spans="2:15" ht="15" customHeight="1" x14ac:dyDescent="0.25">
      <c r="B474" s="487"/>
      <c r="C474" s="486"/>
      <c r="D474" s="486"/>
      <c r="E474" s="486"/>
      <c r="F474" s="486"/>
      <c r="G474" s="486"/>
      <c r="H474" s="486"/>
      <c r="I474" s="486"/>
      <c r="J474" s="486"/>
      <c r="K474" s="486"/>
      <c r="L474" s="486"/>
      <c r="M474" s="486"/>
      <c r="N474" s="486"/>
      <c r="O474" s="486"/>
    </row>
    <row r="475" spans="2:15" ht="15" customHeight="1" x14ac:dyDescent="0.25">
      <c r="B475" s="487"/>
      <c r="C475" s="486"/>
      <c r="D475" s="486"/>
      <c r="E475" s="486"/>
      <c r="F475" s="486"/>
      <c r="G475" s="486"/>
      <c r="H475" s="486"/>
      <c r="I475" s="486"/>
      <c r="J475" s="486"/>
      <c r="K475" s="486"/>
      <c r="L475" s="486"/>
      <c r="M475" s="486"/>
      <c r="N475" s="486"/>
      <c r="O475" s="486"/>
    </row>
    <row r="476" spans="2:15" ht="15" customHeight="1" x14ac:dyDescent="0.25">
      <c r="B476" s="487"/>
      <c r="C476" s="486"/>
      <c r="D476" s="486"/>
      <c r="E476" s="486"/>
      <c r="F476" s="486"/>
      <c r="G476" s="486"/>
      <c r="H476" s="486"/>
      <c r="I476" s="486"/>
      <c r="J476" s="486"/>
      <c r="K476" s="486"/>
      <c r="L476" s="486"/>
      <c r="M476" s="486"/>
      <c r="N476" s="486"/>
      <c r="O476" s="486"/>
    </row>
    <row r="477" spans="2:15" ht="15" customHeight="1" x14ac:dyDescent="0.25">
      <c r="B477" s="487"/>
      <c r="C477" s="486"/>
      <c r="D477" s="486"/>
      <c r="E477" s="486"/>
      <c r="F477" s="486"/>
      <c r="G477" s="486"/>
      <c r="H477" s="486"/>
      <c r="I477" s="486"/>
      <c r="J477" s="486"/>
      <c r="K477" s="486"/>
      <c r="L477" s="486"/>
      <c r="M477" s="486"/>
      <c r="N477" s="486"/>
      <c r="O477" s="486"/>
    </row>
    <row r="478" spans="2:15" ht="15" customHeight="1" x14ac:dyDescent="0.25">
      <c r="B478" s="487"/>
      <c r="C478" s="486"/>
      <c r="D478" s="486"/>
      <c r="E478" s="486"/>
      <c r="F478" s="486"/>
      <c r="G478" s="486"/>
      <c r="H478" s="486"/>
      <c r="I478" s="486"/>
      <c r="J478" s="486"/>
      <c r="K478" s="486"/>
      <c r="L478" s="486"/>
      <c r="M478" s="486"/>
      <c r="N478" s="486"/>
      <c r="O478" s="486"/>
    </row>
    <row r="479" spans="2:15" ht="15" customHeight="1" x14ac:dyDescent="0.25">
      <c r="B479" s="487"/>
      <c r="C479" s="486"/>
      <c r="D479" s="486"/>
      <c r="E479" s="486"/>
      <c r="F479" s="486"/>
      <c r="G479" s="486"/>
      <c r="H479" s="486"/>
      <c r="I479" s="486"/>
      <c r="J479" s="486"/>
      <c r="K479" s="486"/>
      <c r="L479" s="486"/>
      <c r="M479" s="486"/>
      <c r="N479" s="486"/>
      <c r="O479" s="486"/>
    </row>
    <row r="480" spans="2:15" ht="15" customHeight="1" x14ac:dyDescent="0.25">
      <c r="B480" s="487"/>
      <c r="C480" s="486"/>
      <c r="D480" s="486"/>
      <c r="E480" s="486"/>
      <c r="F480" s="486"/>
      <c r="G480" s="486"/>
      <c r="H480" s="486"/>
      <c r="I480" s="486"/>
      <c r="J480" s="486"/>
      <c r="K480" s="486"/>
      <c r="L480" s="486"/>
      <c r="M480" s="486"/>
      <c r="N480" s="486"/>
      <c r="O480" s="486"/>
    </row>
    <row r="481" spans="2:15" ht="15" customHeight="1" x14ac:dyDescent="0.25">
      <c r="B481" s="487"/>
      <c r="C481" s="486"/>
      <c r="D481" s="486"/>
      <c r="E481" s="486"/>
      <c r="F481" s="486"/>
      <c r="G481" s="486"/>
      <c r="H481" s="486"/>
      <c r="I481" s="486"/>
      <c r="J481" s="486"/>
      <c r="K481" s="486"/>
      <c r="L481" s="486"/>
      <c r="M481" s="486"/>
      <c r="N481" s="486"/>
      <c r="O481" s="486"/>
    </row>
    <row r="482" spans="2:15" ht="15" customHeight="1" x14ac:dyDescent="0.25">
      <c r="B482" s="487"/>
      <c r="C482" s="486"/>
      <c r="D482" s="486"/>
      <c r="E482" s="486"/>
      <c r="F482" s="486"/>
      <c r="G482" s="486"/>
      <c r="H482" s="486"/>
      <c r="I482" s="486"/>
      <c r="J482" s="486"/>
      <c r="K482" s="486"/>
      <c r="L482" s="486"/>
      <c r="M482" s="486"/>
      <c r="N482" s="486"/>
      <c r="O482" s="486"/>
    </row>
    <row r="483" spans="2:15" ht="15" customHeight="1" x14ac:dyDescent="0.25">
      <c r="B483" s="487"/>
      <c r="C483" s="486"/>
      <c r="D483" s="486"/>
      <c r="E483" s="486"/>
      <c r="F483" s="486"/>
      <c r="G483" s="486"/>
      <c r="H483" s="486"/>
      <c r="I483" s="486"/>
      <c r="J483" s="486"/>
      <c r="K483" s="486"/>
      <c r="L483" s="486"/>
      <c r="M483" s="486"/>
      <c r="N483" s="486"/>
      <c r="O483" s="486"/>
    </row>
    <row r="484" spans="2:15" ht="15" customHeight="1" x14ac:dyDescent="0.25">
      <c r="B484" s="487"/>
      <c r="C484" s="486"/>
      <c r="D484" s="486"/>
      <c r="E484" s="486"/>
      <c r="F484" s="486"/>
      <c r="G484" s="486"/>
      <c r="H484" s="486"/>
      <c r="I484" s="486"/>
      <c r="J484" s="486"/>
      <c r="K484" s="486"/>
      <c r="L484" s="486"/>
      <c r="M484" s="486"/>
      <c r="N484" s="486"/>
      <c r="O484" s="486"/>
    </row>
    <row r="485" spans="2:15" ht="15" customHeight="1" x14ac:dyDescent="0.25">
      <c r="B485" s="487"/>
      <c r="C485" s="486"/>
      <c r="D485" s="486"/>
      <c r="E485" s="486"/>
      <c r="F485" s="486"/>
      <c r="G485" s="486"/>
      <c r="H485" s="486"/>
      <c r="I485" s="486"/>
      <c r="J485" s="486"/>
      <c r="K485" s="486"/>
      <c r="L485" s="486"/>
      <c r="M485" s="486"/>
      <c r="N485" s="486"/>
      <c r="O485" s="486"/>
    </row>
    <row r="486" spans="2:15" ht="15" customHeight="1" x14ac:dyDescent="0.25">
      <c r="B486" s="487"/>
      <c r="C486" s="486"/>
      <c r="D486" s="486"/>
      <c r="E486" s="486"/>
      <c r="F486" s="486"/>
      <c r="G486" s="486"/>
      <c r="H486" s="486"/>
      <c r="I486" s="486"/>
      <c r="J486" s="486"/>
      <c r="K486" s="486"/>
      <c r="L486" s="486"/>
      <c r="M486" s="486"/>
      <c r="N486" s="486"/>
      <c r="O486" s="486"/>
    </row>
    <row r="487" spans="2:15" ht="15" customHeight="1" x14ac:dyDescent="0.25">
      <c r="B487" s="487"/>
      <c r="C487" s="486"/>
      <c r="D487" s="486"/>
      <c r="E487" s="486"/>
      <c r="F487" s="486"/>
      <c r="G487" s="486"/>
      <c r="H487" s="486"/>
      <c r="I487" s="486"/>
      <c r="J487" s="486"/>
      <c r="K487" s="486"/>
      <c r="L487" s="486"/>
      <c r="M487" s="486"/>
      <c r="N487" s="486"/>
      <c r="O487" s="486"/>
    </row>
    <row r="488" spans="2:15" ht="15" customHeight="1" x14ac:dyDescent="0.25">
      <c r="B488" s="487"/>
      <c r="C488" s="486"/>
      <c r="D488" s="486"/>
      <c r="E488" s="486"/>
      <c r="F488" s="486"/>
      <c r="G488" s="486"/>
      <c r="H488" s="486"/>
      <c r="I488" s="486"/>
      <c r="J488" s="486"/>
      <c r="K488" s="486"/>
      <c r="L488" s="486"/>
      <c r="M488" s="486"/>
      <c r="N488" s="486"/>
      <c r="O488" s="486"/>
    </row>
    <row r="489" spans="2:15" ht="15" customHeight="1" x14ac:dyDescent="0.25">
      <c r="B489" s="487"/>
      <c r="C489" s="486"/>
      <c r="D489" s="486"/>
      <c r="E489" s="486"/>
      <c r="F489" s="486"/>
      <c r="G489" s="486"/>
      <c r="H489" s="486"/>
      <c r="I489" s="486"/>
      <c r="J489" s="486"/>
      <c r="K489" s="486"/>
      <c r="L489" s="486"/>
      <c r="M489" s="486"/>
      <c r="N489" s="486"/>
      <c r="O489" s="486"/>
    </row>
    <row r="490" spans="2:15" ht="15" customHeight="1" x14ac:dyDescent="0.25">
      <c r="B490" s="487"/>
      <c r="C490" s="486"/>
      <c r="D490" s="486"/>
      <c r="E490" s="486"/>
      <c r="F490" s="486"/>
      <c r="G490" s="486"/>
      <c r="H490" s="486"/>
      <c r="I490" s="486"/>
      <c r="J490" s="486"/>
      <c r="K490" s="486"/>
      <c r="L490" s="486"/>
      <c r="M490" s="486"/>
      <c r="N490" s="486"/>
      <c r="O490" s="486"/>
    </row>
    <row r="491" spans="2:15" ht="15" customHeight="1" x14ac:dyDescent="0.25">
      <c r="B491" s="487"/>
      <c r="C491" s="486"/>
      <c r="D491" s="486"/>
      <c r="E491" s="486"/>
      <c r="F491" s="486"/>
      <c r="G491" s="486"/>
      <c r="H491" s="486"/>
      <c r="I491" s="486"/>
      <c r="J491" s="486"/>
      <c r="K491" s="486"/>
      <c r="L491" s="486"/>
      <c r="M491" s="486"/>
      <c r="N491" s="486"/>
      <c r="O491" s="486"/>
    </row>
    <row r="492" spans="2:15" ht="15" customHeight="1" x14ac:dyDescent="0.25">
      <c r="B492" s="487"/>
      <c r="C492" s="486"/>
      <c r="D492" s="486"/>
      <c r="E492" s="486"/>
      <c r="F492" s="486"/>
      <c r="G492" s="486"/>
      <c r="H492" s="486"/>
      <c r="I492" s="486"/>
      <c r="J492" s="486"/>
      <c r="K492" s="486"/>
      <c r="L492" s="486"/>
      <c r="M492" s="486"/>
      <c r="N492" s="486"/>
      <c r="O492" s="486"/>
    </row>
    <row r="493" spans="2:15" ht="15" customHeight="1" x14ac:dyDescent="0.25">
      <c r="B493" s="487"/>
      <c r="C493" s="486"/>
      <c r="D493" s="486"/>
      <c r="E493" s="486"/>
      <c r="F493" s="486"/>
      <c r="G493" s="486"/>
      <c r="H493" s="486"/>
      <c r="I493" s="486"/>
      <c r="J493" s="486"/>
      <c r="K493" s="486"/>
      <c r="L493" s="486"/>
      <c r="M493" s="486"/>
      <c r="N493" s="486"/>
      <c r="O493" s="486"/>
    </row>
    <row r="494" spans="2:15" ht="15" customHeight="1" x14ac:dyDescent="0.25">
      <c r="B494" s="487"/>
      <c r="C494" s="486"/>
      <c r="D494" s="486"/>
      <c r="E494" s="486"/>
      <c r="F494" s="486"/>
      <c r="G494" s="486"/>
      <c r="H494" s="486"/>
      <c r="I494" s="486"/>
      <c r="J494" s="486"/>
      <c r="K494" s="486"/>
      <c r="L494" s="486"/>
      <c r="M494" s="486"/>
      <c r="N494" s="486"/>
      <c r="O494" s="486"/>
    </row>
    <row r="495" spans="2:15" ht="15" customHeight="1" x14ac:dyDescent="0.25">
      <c r="B495" s="487"/>
      <c r="C495" s="486"/>
      <c r="D495" s="486"/>
      <c r="E495" s="486"/>
      <c r="F495" s="486"/>
      <c r="G495" s="486"/>
      <c r="H495" s="486"/>
      <c r="I495" s="486"/>
      <c r="J495" s="486"/>
      <c r="K495" s="486"/>
      <c r="L495" s="486"/>
      <c r="M495" s="486"/>
      <c r="N495" s="486"/>
      <c r="O495" s="486"/>
    </row>
    <row r="496" spans="2:15" ht="15" customHeight="1" x14ac:dyDescent="0.25">
      <c r="B496" s="487"/>
      <c r="C496" s="486"/>
      <c r="D496" s="486"/>
      <c r="E496" s="486"/>
      <c r="F496" s="486"/>
      <c r="G496" s="486"/>
      <c r="H496" s="486"/>
      <c r="I496" s="486"/>
      <c r="J496" s="486"/>
      <c r="K496" s="486"/>
      <c r="L496" s="486"/>
      <c r="M496" s="486"/>
      <c r="N496" s="486"/>
      <c r="O496" s="486"/>
    </row>
    <row r="497" spans="2:15" ht="15" customHeight="1" x14ac:dyDescent="0.25">
      <c r="B497" s="487"/>
      <c r="C497" s="486"/>
      <c r="D497" s="486"/>
      <c r="E497" s="486"/>
      <c r="F497" s="486"/>
      <c r="G497" s="486"/>
      <c r="H497" s="486"/>
      <c r="I497" s="486"/>
      <c r="J497" s="486"/>
      <c r="K497" s="486"/>
      <c r="L497" s="486"/>
      <c r="M497" s="486"/>
      <c r="N497" s="486"/>
      <c r="O497" s="486"/>
    </row>
    <row r="498" spans="2:15" ht="15" customHeight="1" x14ac:dyDescent="0.25">
      <c r="B498" s="487"/>
      <c r="C498" s="486"/>
      <c r="D498" s="486"/>
      <c r="E498" s="486"/>
      <c r="F498" s="486"/>
      <c r="G498" s="486"/>
      <c r="H498" s="486"/>
      <c r="I498" s="486"/>
      <c r="J498" s="486"/>
      <c r="K498" s="486"/>
      <c r="L498" s="486"/>
      <c r="M498" s="486"/>
      <c r="N498" s="486"/>
      <c r="O498" s="486"/>
    </row>
    <row r="499" spans="2:15" ht="15" customHeight="1" x14ac:dyDescent="0.25">
      <c r="B499" s="487"/>
      <c r="C499" s="486"/>
      <c r="D499" s="486"/>
      <c r="E499" s="486"/>
      <c r="F499" s="486"/>
      <c r="G499" s="486"/>
      <c r="H499" s="486"/>
      <c r="I499" s="486"/>
      <c r="J499" s="486"/>
      <c r="K499" s="486"/>
      <c r="L499" s="486"/>
      <c r="M499" s="486"/>
      <c r="N499" s="486"/>
      <c r="O499" s="486"/>
    </row>
    <row r="500" spans="2:15" ht="15" customHeight="1" x14ac:dyDescent="0.25">
      <c r="B500" s="487"/>
      <c r="C500" s="486"/>
      <c r="D500" s="486"/>
      <c r="E500" s="486"/>
      <c r="F500" s="486"/>
      <c r="G500" s="486"/>
      <c r="H500" s="486"/>
      <c r="I500" s="486"/>
      <c r="J500" s="486"/>
      <c r="K500" s="486"/>
      <c r="L500" s="486"/>
      <c r="M500" s="486"/>
      <c r="N500" s="486"/>
      <c r="O500" s="486"/>
    </row>
    <row r="501" spans="2:15" ht="15" customHeight="1" x14ac:dyDescent="0.25">
      <c r="B501" s="487"/>
      <c r="C501" s="486"/>
      <c r="D501" s="486"/>
      <c r="E501" s="486"/>
      <c r="F501" s="486"/>
      <c r="G501" s="486"/>
      <c r="H501" s="486"/>
      <c r="I501" s="486"/>
      <c r="J501" s="486"/>
      <c r="K501" s="486"/>
      <c r="L501" s="486"/>
      <c r="M501" s="486"/>
      <c r="N501" s="486"/>
      <c r="O501" s="486"/>
    </row>
    <row r="502" spans="2:15" ht="15" customHeight="1" x14ac:dyDescent="0.25">
      <c r="B502" s="487"/>
      <c r="C502" s="486"/>
      <c r="D502" s="486"/>
      <c r="E502" s="486"/>
      <c r="F502" s="486"/>
      <c r="G502" s="486"/>
      <c r="H502" s="486"/>
      <c r="I502" s="486"/>
      <c r="J502" s="486"/>
      <c r="K502" s="486"/>
      <c r="L502" s="486"/>
      <c r="M502" s="486"/>
      <c r="N502" s="486"/>
      <c r="O502" s="486"/>
    </row>
    <row r="503" spans="2:15" ht="15" customHeight="1" x14ac:dyDescent="0.25">
      <c r="B503" s="487"/>
      <c r="C503" s="486"/>
      <c r="D503" s="486"/>
      <c r="E503" s="486"/>
      <c r="F503" s="486"/>
      <c r="G503" s="486"/>
      <c r="H503" s="486"/>
      <c r="I503" s="486"/>
      <c r="J503" s="486"/>
      <c r="K503" s="486"/>
      <c r="L503" s="486"/>
      <c r="M503" s="486"/>
      <c r="N503" s="486"/>
      <c r="O503" s="486"/>
    </row>
    <row r="504" spans="2:15" ht="15" customHeight="1" x14ac:dyDescent="0.25">
      <c r="B504" s="487"/>
      <c r="C504" s="486"/>
      <c r="D504" s="486"/>
      <c r="E504" s="486"/>
      <c r="F504" s="486"/>
      <c r="G504" s="486"/>
      <c r="H504" s="486"/>
      <c r="I504" s="486"/>
      <c r="J504" s="486"/>
      <c r="K504" s="486"/>
      <c r="L504" s="486"/>
      <c r="M504" s="486"/>
      <c r="N504" s="486"/>
      <c r="O504" s="486"/>
    </row>
    <row r="505" spans="2:15" ht="15" customHeight="1" x14ac:dyDescent="0.25">
      <c r="B505" s="487"/>
      <c r="C505" s="486"/>
      <c r="D505" s="486"/>
      <c r="E505" s="486"/>
      <c r="F505" s="486"/>
      <c r="G505" s="486"/>
      <c r="H505" s="486"/>
      <c r="I505" s="486"/>
      <c r="J505" s="486"/>
      <c r="K505" s="486"/>
      <c r="L505" s="486"/>
      <c r="M505" s="486"/>
      <c r="N505" s="486"/>
      <c r="O505" s="486"/>
    </row>
    <row r="506" spans="2:15" ht="15" customHeight="1" x14ac:dyDescent="0.25">
      <c r="B506" s="487"/>
      <c r="C506" s="486"/>
      <c r="D506" s="486"/>
      <c r="E506" s="486"/>
      <c r="F506" s="486"/>
      <c r="G506" s="486"/>
      <c r="H506" s="486"/>
      <c r="I506" s="486"/>
      <c r="J506" s="486"/>
      <c r="K506" s="486"/>
      <c r="L506" s="486"/>
      <c r="M506" s="486"/>
      <c r="N506" s="486"/>
      <c r="O506" s="486"/>
    </row>
    <row r="507" spans="2:15" ht="15" customHeight="1" x14ac:dyDescent="0.25">
      <c r="B507" s="487"/>
      <c r="C507" s="486"/>
      <c r="D507" s="486"/>
      <c r="E507" s="486"/>
      <c r="F507" s="486"/>
      <c r="G507" s="486"/>
      <c r="H507" s="486"/>
      <c r="I507" s="486"/>
      <c r="J507" s="486"/>
      <c r="K507" s="486"/>
      <c r="L507" s="486"/>
      <c r="M507" s="486"/>
      <c r="N507" s="486"/>
      <c r="O507" s="486"/>
    </row>
    <row r="508" spans="2:15" ht="15" customHeight="1" x14ac:dyDescent="0.25">
      <c r="B508" s="487"/>
      <c r="C508" s="486"/>
      <c r="D508" s="486"/>
      <c r="E508" s="486"/>
      <c r="F508" s="486"/>
      <c r="G508" s="486"/>
      <c r="H508" s="486"/>
      <c r="I508" s="486"/>
      <c r="J508" s="486"/>
      <c r="K508" s="486"/>
      <c r="L508" s="486"/>
      <c r="M508" s="486"/>
      <c r="N508" s="486"/>
      <c r="O508" s="486"/>
    </row>
    <row r="509" spans="2:15" ht="15" customHeight="1" x14ac:dyDescent="0.25">
      <c r="B509" s="487"/>
      <c r="C509" s="486"/>
      <c r="D509" s="486"/>
      <c r="E509" s="486"/>
      <c r="F509" s="486"/>
      <c r="G509" s="486"/>
      <c r="H509" s="486"/>
      <c r="I509" s="486"/>
      <c r="J509" s="486"/>
      <c r="K509" s="486"/>
      <c r="L509" s="486"/>
      <c r="M509" s="486"/>
      <c r="N509" s="486"/>
      <c r="O509" s="486"/>
    </row>
    <row r="510" spans="2:15" ht="15" customHeight="1" x14ac:dyDescent="0.25">
      <c r="B510" s="487"/>
      <c r="C510" s="486"/>
      <c r="D510" s="486"/>
      <c r="E510" s="486"/>
      <c r="F510" s="486"/>
      <c r="G510" s="486"/>
      <c r="H510" s="486"/>
      <c r="I510" s="486"/>
      <c r="J510" s="486"/>
      <c r="K510" s="486"/>
      <c r="L510" s="486"/>
      <c r="M510" s="486"/>
      <c r="N510" s="486"/>
      <c r="O510" s="486"/>
    </row>
    <row r="511" spans="2:15" ht="15" customHeight="1" x14ac:dyDescent="0.25">
      <c r="B511" s="487"/>
      <c r="C511" s="486"/>
      <c r="D511" s="486"/>
      <c r="E511" s="486"/>
      <c r="F511" s="486"/>
      <c r="G511" s="486"/>
      <c r="H511" s="486"/>
      <c r="I511" s="486"/>
      <c r="J511" s="486"/>
      <c r="K511" s="486"/>
      <c r="L511" s="486"/>
      <c r="M511" s="486"/>
      <c r="N511" s="486"/>
      <c r="O511" s="486"/>
    </row>
    <row r="512" spans="2:15" ht="15" customHeight="1" x14ac:dyDescent="0.25">
      <c r="B512" s="487"/>
      <c r="C512" s="486"/>
      <c r="D512" s="486"/>
      <c r="E512" s="486"/>
      <c r="F512" s="486"/>
      <c r="G512" s="486"/>
      <c r="H512" s="486"/>
      <c r="I512" s="486"/>
      <c r="J512" s="486"/>
      <c r="K512" s="486"/>
      <c r="L512" s="486"/>
      <c r="M512" s="486"/>
      <c r="N512" s="486"/>
      <c r="O512" s="486"/>
    </row>
    <row r="513" spans="2:15" ht="15" customHeight="1" x14ac:dyDescent="0.25">
      <c r="B513" s="487"/>
      <c r="C513" s="486"/>
      <c r="D513" s="486"/>
      <c r="E513" s="486"/>
      <c r="F513" s="486"/>
      <c r="G513" s="486"/>
      <c r="H513" s="486"/>
      <c r="I513" s="486"/>
      <c r="J513" s="486"/>
      <c r="K513" s="486"/>
      <c r="L513" s="486"/>
      <c r="M513" s="486"/>
      <c r="N513" s="486"/>
      <c r="O513" s="486"/>
    </row>
    <row r="514" spans="2:15" ht="15" customHeight="1" x14ac:dyDescent="0.25">
      <c r="B514" s="487"/>
      <c r="C514" s="486"/>
      <c r="D514" s="486"/>
      <c r="E514" s="486"/>
      <c r="F514" s="486"/>
      <c r="G514" s="486"/>
      <c r="H514" s="486"/>
      <c r="I514" s="486"/>
      <c r="J514" s="486"/>
      <c r="K514" s="486"/>
      <c r="L514" s="486"/>
      <c r="M514" s="486"/>
      <c r="N514" s="486"/>
      <c r="O514" s="486"/>
    </row>
    <row r="515" spans="2:15" ht="15" customHeight="1" x14ac:dyDescent="0.25">
      <c r="B515" s="487"/>
      <c r="C515" s="486"/>
      <c r="D515" s="486"/>
      <c r="E515" s="486"/>
      <c r="F515" s="486"/>
      <c r="G515" s="486"/>
      <c r="H515" s="486"/>
      <c r="I515" s="486"/>
      <c r="J515" s="486"/>
      <c r="K515" s="486"/>
      <c r="L515" s="486"/>
      <c r="M515" s="486"/>
      <c r="N515" s="486"/>
      <c r="O515" s="486"/>
    </row>
    <row r="516" spans="2:15" ht="15" customHeight="1" x14ac:dyDescent="0.25">
      <c r="B516" s="487"/>
      <c r="C516" s="486"/>
      <c r="D516" s="486"/>
      <c r="E516" s="486"/>
      <c r="F516" s="486"/>
      <c r="G516" s="486"/>
      <c r="H516" s="486"/>
      <c r="I516" s="486"/>
      <c r="J516" s="486"/>
      <c r="K516" s="486"/>
      <c r="L516" s="486"/>
      <c r="M516" s="486"/>
      <c r="N516" s="486"/>
      <c r="O516" s="486"/>
    </row>
    <row r="517" spans="2:15" ht="15" customHeight="1" x14ac:dyDescent="0.25">
      <c r="B517" s="487"/>
      <c r="C517" s="486"/>
      <c r="D517" s="486"/>
      <c r="E517" s="486"/>
      <c r="F517" s="486"/>
      <c r="G517" s="486"/>
      <c r="H517" s="486"/>
      <c r="I517" s="486"/>
      <c r="J517" s="486"/>
      <c r="K517" s="486"/>
      <c r="L517" s="486"/>
      <c r="M517" s="486"/>
      <c r="N517" s="486"/>
      <c r="O517" s="486"/>
    </row>
    <row r="518" spans="2:15" ht="15" customHeight="1" x14ac:dyDescent="0.25">
      <c r="B518" s="487"/>
      <c r="C518" s="486"/>
      <c r="D518" s="486"/>
      <c r="E518" s="486"/>
      <c r="F518" s="486"/>
      <c r="G518" s="486"/>
      <c r="H518" s="486"/>
      <c r="I518" s="486"/>
      <c r="J518" s="486"/>
      <c r="K518" s="486"/>
      <c r="L518" s="486"/>
      <c r="M518" s="486"/>
      <c r="N518" s="486"/>
      <c r="O518" s="486"/>
    </row>
    <row r="519" spans="2:15" ht="15" customHeight="1" x14ac:dyDescent="0.25">
      <c r="B519" s="487"/>
      <c r="C519" s="486"/>
      <c r="D519" s="486"/>
      <c r="E519" s="486"/>
      <c r="F519" s="486"/>
      <c r="G519" s="486"/>
      <c r="H519" s="486"/>
      <c r="I519" s="486"/>
      <c r="J519" s="486"/>
      <c r="K519" s="486"/>
      <c r="L519" s="486"/>
      <c r="M519" s="486"/>
      <c r="N519" s="486"/>
      <c r="O519" s="486"/>
    </row>
    <row r="520" spans="2:15" ht="15" customHeight="1" x14ac:dyDescent="0.25">
      <c r="B520" s="487"/>
      <c r="C520" s="486"/>
      <c r="D520" s="486"/>
      <c r="E520" s="486"/>
      <c r="F520" s="486"/>
      <c r="G520" s="486"/>
      <c r="H520" s="486"/>
      <c r="I520" s="486"/>
      <c r="J520" s="486"/>
      <c r="K520" s="486"/>
      <c r="L520" s="486"/>
      <c r="M520" s="486"/>
      <c r="N520" s="486"/>
      <c r="O520" s="486"/>
    </row>
    <row r="521" spans="2:15" ht="15" customHeight="1" x14ac:dyDescent="0.25">
      <c r="B521" s="487"/>
      <c r="C521" s="486"/>
      <c r="D521" s="486"/>
      <c r="E521" s="486"/>
      <c r="F521" s="486"/>
      <c r="G521" s="486"/>
      <c r="H521" s="486"/>
      <c r="I521" s="486"/>
      <c r="J521" s="486"/>
      <c r="K521" s="486"/>
      <c r="L521" s="486"/>
      <c r="M521" s="486"/>
      <c r="N521" s="486"/>
      <c r="O521" s="486"/>
    </row>
    <row r="522" spans="2:15" ht="15" customHeight="1" x14ac:dyDescent="0.25">
      <c r="B522" s="487"/>
      <c r="C522" s="486"/>
      <c r="D522" s="486"/>
      <c r="E522" s="486"/>
      <c r="F522" s="486"/>
      <c r="G522" s="486"/>
      <c r="H522" s="486"/>
      <c r="I522" s="486"/>
      <c r="J522" s="486"/>
      <c r="K522" s="486"/>
      <c r="L522" s="486"/>
      <c r="M522" s="486"/>
      <c r="N522" s="486"/>
      <c r="O522" s="486"/>
    </row>
    <row r="523" spans="2:15" ht="15" customHeight="1" x14ac:dyDescent="0.25">
      <c r="B523" s="487"/>
      <c r="C523" s="486"/>
      <c r="D523" s="486"/>
      <c r="E523" s="486"/>
      <c r="F523" s="486"/>
      <c r="G523" s="486"/>
      <c r="H523" s="486"/>
      <c r="I523" s="486"/>
      <c r="J523" s="486"/>
      <c r="K523" s="486"/>
      <c r="L523" s="486"/>
      <c r="M523" s="486"/>
      <c r="N523" s="486"/>
      <c r="O523" s="486"/>
    </row>
    <row r="524" spans="2:15" ht="15" customHeight="1" x14ac:dyDescent="0.25">
      <c r="B524" s="487"/>
      <c r="C524" s="486"/>
      <c r="D524" s="486"/>
      <c r="E524" s="486"/>
      <c r="F524" s="486"/>
      <c r="G524" s="486"/>
      <c r="H524" s="486"/>
      <c r="I524" s="486"/>
      <c r="J524" s="486"/>
      <c r="K524" s="486"/>
      <c r="L524" s="486"/>
      <c r="M524" s="486"/>
      <c r="N524" s="486"/>
      <c r="O524" s="486"/>
    </row>
    <row r="525" spans="2:15" ht="15" customHeight="1" x14ac:dyDescent="0.25">
      <c r="B525" s="487"/>
      <c r="C525" s="486"/>
      <c r="D525" s="486"/>
      <c r="E525" s="486"/>
      <c r="F525" s="486"/>
      <c r="G525" s="486"/>
      <c r="H525" s="486"/>
      <c r="I525" s="486"/>
      <c r="J525" s="486"/>
      <c r="K525" s="486"/>
      <c r="L525" s="486"/>
      <c r="M525" s="486"/>
      <c r="N525" s="486"/>
      <c r="O525" s="486"/>
    </row>
    <row r="526" spans="2:15" ht="15" customHeight="1" x14ac:dyDescent="0.25">
      <c r="B526" s="487"/>
      <c r="C526" s="486"/>
      <c r="D526" s="486"/>
      <c r="E526" s="486"/>
      <c r="F526" s="486"/>
      <c r="G526" s="486"/>
      <c r="H526" s="486"/>
      <c r="I526" s="486"/>
      <c r="J526" s="486"/>
      <c r="K526" s="486"/>
      <c r="L526" s="486"/>
      <c r="M526" s="486"/>
      <c r="N526" s="486"/>
      <c r="O526" s="486"/>
    </row>
    <row r="527" spans="2:15" ht="15" customHeight="1" x14ac:dyDescent="0.25">
      <c r="B527" s="487"/>
      <c r="C527" s="486"/>
      <c r="D527" s="486"/>
      <c r="E527" s="486"/>
      <c r="F527" s="486"/>
      <c r="G527" s="486"/>
      <c r="H527" s="486"/>
      <c r="I527" s="486"/>
      <c r="J527" s="486"/>
      <c r="K527" s="486"/>
      <c r="L527" s="486"/>
      <c r="M527" s="486"/>
      <c r="N527" s="486"/>
      <c r="O527" s="486"/>
    </row>
    <row r="528" spans="2:15" ht="15" customHeight="1" x14ac:dyDescent="0.25">
      <c r="B528" s="487"/>
      <c r="C528" s="486"/>
      <c r="D528" s="486"/>
      <c r="E528" s="486"/>
      <c r="F528" s="486"/>
      <c r="G528" s="486"/>
      <c r="H528" s="486"/>
      <c r="I528" s="486"/>
      <c r="J528" s="486"/>
      <c r="K528" s="486"/>
      <c r="L528" s="486"/>
      <c r="M528" s="486"/>
      <c r="N528" s="486"/>
      <c r="O528" s="486"/>
    </row>
    <row r="529" spans="2:15" ht="15" customHeight="1" x14ac:dyDescent="0.25">
      <c r="B529" s="487"/>
      <c r="C529" s="486"/>
      <c r="D529" s="486"/>
      <c r="E529" s="486"/>
      <c r="F529" s="486"/>
      <c r="G529" s="486"/>
      <c r="H529" s="486"/>
      <c r="I529" s="486"/>
      <c r="J529" s="486"/>
      <c r="K529" s="486"/>
      <c r="L529" s="486"/>
      <c r="M529" s="486"/>
      <c r="N529" s="486"/>
      <c r="O529" s="486"/>
    </row>
    <row r="530" spans="2:15" ht="15" customHeight="1" x14ac:dyDescent="0.25">
      <c r="B530" s="487"/>
      <c r="C530" s="486"/>
      <c r="D530" s="486"/>
      <c r="E530" s="486"/>
      <c r="F530" s="486"/>
      <c r="G530" s="486"/>
      <c r="H530" s="486"/>
      <c r="I530" s="486"/>
      <c r="J530" s="486"/>
      <c r="K530" s="486"/>
      <c r="L530" s="486"/>
      <c r="M530" s="486"/>
      <c r="N530" s="486"/>
      <c r="O530" s="486"/>
    </row>
    <row r="531" spans="2:15" ht="15" customHeight="1" x14ac:dyDescent="0.25">
      <c r="B531" s="487"/>
      <c r="C531" s="486"/>
      <c r="D531" s="486"/>
      <c r="E531" s="486"/>
      <c r="F531" s="486"/>
      <c r="G531" s="486"/>
      <c r="H531" s="486"/>
      <c r="I531" s="486"/>
      <c r="J531" s="486"/>
      <c r="K531" s="486"/>
      <c r="L531" s="486"/>
      <c r="M531" s="486"/>
      <c r="N531" s="486"/>
      <c r="O531" s="486"/>
    </row>
    <row r="532" spans="2:15" ht="15" customHeight="1" x14ac:dyDescent="0.25">
      <c r="B532" s="487"/>
      <c r="C532" s="486"/>
      <c r="D532" s="486"/>
      <c r="E532" s="486"/>
      <c r="F532" s="486"/>
      <c r="G532" s="486"/>
      <c r="H532" s="486"/>
      <c r="I532" s="486"/>
      <c r="J532" s="486"/>
      <c r="K532" s="486"/>
      <c r="L532" s="486"/>
      <c r="M532" s="486"/>
      <c r="N532" s="486"/>
      <c r="O532" s="486"/>
    </row>
    <row r="533" spans="2:15" ht="15" customHeight="1" x14ac:dyDescent="0.25">
      <c r="B533" s="487"/>
      <c r="C533" s="486"/>
      <c r="D533" s="486"/>
      <c r="E533" s="486"/>
      <c r="F533" s="486"/>
      <c r="G533" s="486"/>
      <c r="H533" s="486"/>
      <c r="I533" s="486"/>
      <c r="J533" s="486"/>
      <c r="K533" s="486"/>
      <c r="L533" s="486"/>
      <c r="M533" s="486"/>
      <c r="N533" s="486"/>
      <c r="O533" s="486"/>
    </row>
    <row r="534" spans="2:15" ht="15" customHeight="1" x14ac:dyDescent="0.25">
      <c r="B534" s="487"/>
      <c r="C534" s="486"/>
      <c r="D534" s="486"/>
      <c r="E534" s="486"/>
      <c r="F534" s="486"/>
      <c r="G534" s="486"/>
      <c r="H534" s="486"/>
      <c r="I534" s="486"/>
      <c r="J534" s="486"/>
      <c r="K534" s="486"/>
      <c r="L534" s="486"/>
      <c r="M534" s="486"/>
      <c r="N534" s="486"/>
      <c r="O534" s="486"/>
    </row>
    <row r="535" spans="2:15" ht="15" customHeight="1" x14ac:dyDescent="0.25">
      <c r="B535" s="487"/>
      <c r="C535" s="486"/>
      <c r="D535" s="486"/>
      <c r="E535" s="486"/>
      <c r="F535" s="486"/>
      <c r="G535" s="486"/>
      <c r="H535" s="486"/>
      <c r="I535" s="486"/>
      <c r="J535" s="486"/>
      <c r="K535" s="486"/>
      <c r="L535" s="486"/>
      <c r="M535" s="486"/>
      <c r="N535" s="486"/>
      <c r="O535" s="486"/>
    </row>
    <row r="536" spans="2:15" ht="15" customHeight="1" x14ac:dyDescent="0.25">
      <c r="B536" s="487"/>
      <c r="C536" s="486"/>
      <c r="D536" s="486"/>
      <c r="E536" s="486"/>
      <c r="F536" s="486"/>
      <c r="G536" s="486"/>
      <c r="H536" s="486"/>
      <c r="I536" s="486"/>
      <c r="J536" s="486"/>
      <c r="K536" s="486"/>
      <c r="L536" s="486"/>
      <c r="M536" s="486"/>
      <c r="N536" s="486"/>
      <c r="O536" s="486"/>
    </row>
    <row r="537" spans="2:15" ht="15" customHeight="1" x14ac:dyDescent="0.25">
      <c r="B537" s="487"/>
      <c r="C537" s="486"/>
      <c r="D537" s="486"/>
      <c r="E537" s="486"/>
      <c r="F537" s="486"/>
      <c r="G537" s="486"/>
      <c r="H537" s="486"/>
      <c r="I537" s="486"/>
      <c r="J537" s="486"/>
      <c r="K537" s="486"/>
      <c r="L537" s="486"/>
      <c r="M537" s="486"/>
      <c r="N537" s="486"/>
      <c r="O537" s="486"/>
    </row>
    <row r="538" spans="2:15" ht="15" customHeight="1" x14ac:dyDescent="0.25">
      <c r="B538" s="487"/>
      <c r="C538" s="486"/>
      <c r="D538" s="486"/>
      <c r="E538" s="486"/>
      <c r="F538" s="486"/>
      <c r="G538" s="486"/>
      <c r="H538" s="486"/>
      <c r="I538" s="486"/>
      <c r="J538" s="486"/>
      <c r="K538" s="486"/>
      <c r="L538" s="486"/>
      <c r="M538" s="486"/>
      <c r="N538" s="486"/>
      <c r="O538" s="486"/>
    </row>
    <row r="539" spans="2:15" ht="15" customHeight="1" x14ac:dyDescent="0.25">
      <c r="B539" s="487"/>
      <c r="C539" s="486"/>
      <c r="D539" s="486"/>
      <c r="E539" s="486"/>
      <c r="F539" s="486"/>
      <c r="G539" s="486"/>
      <c r="H539" s="486"/>
      <c r="I539" s="486"/>
      <c r="J539" s="486"/>
      <c r="K539" s="486"/>
      <c r="L539" s="486"/>
      <c r="M539" s="486"/>
      <c r="N539" s="486"/>
      <c r="O539" s="486"/>
    </row>
    <row r="540" spans="2:15" ht="15" customHeight="1" x14ac:dyDescent="0.25">
      <c r="B540" s="487"/>
      <c r="C540" s="486"/>
      <c r="D540" s="486"/>
      <c r="E540" s="486"/>
      <c r="F540" s="486"/>
      <c r="G540" s="486"/>
      <c r="H540" s="486"/>
      <c r="I540" s="486"/>
      <c r="J540" s="486"/>
      <c r="K540" s="486"/>
      <c r="L540" s="486"/>
      <c r="M540" s="486"/>
      <c r="N540" s="486"/>
      <c r="O540" s="486"/>
    </row>
    <row r="541" spans="2:15" ht="15" customHeight="1" x14ac:dyDescent="0.25">
      <c r="B541" s="487"/>
      <c r="C541" s="486"/>
      <c r="D541" s="486"/>
      <c r="E541" s="486"/>
      <c r="F541" s="486"/>
      <c r="G541" s="486"/>
      <c r="H541" s="486"/>
      <c r="I541" s="486"/>
      <c r="J541" s="486"/>
      <c r="K541" s="486"/>
      <c r="L541" s="486"/>
      <c r="M541" s="486"/>
      <c r="N541" s="486"/>
      <c r="O541" s="486"/>
    </row>
    <row r="542" spans="2:15" ht="15" customHeight="1" x14ac:dyDescent="0.25">
      <c r="B542" s="487"/>
      <c r="C542" s="486"/>
      <c r="D542" s="486"/>
      <c r="E542" s="486"/>
      <c r="F542" s="486"/>
      <c r="G542" s="486"/>
      <c r="H542" s="486"/>
      <c r="I542" s="486"/>
      <c r="J542" s="486"/>
      <c r="K542" s="486"/>
      <c r="L542" s="486"/>
      <c r="M542" s="486"/>
      <c r="N542" s="486"/>
      <c r="O542" s="486"/>
    </row>
    <row r="543" spans="2:15" ht="15" customHeight="1" x14ac:dyDescent="0.25">
      <c r="B543" s="487"/>
      <c r="C543" s="486"/>
      <c r="D543" s="486"/>
      <c r="E543" s="486"/>
      <c r="F543" s="486"/>
      <c r="G543" s="486"/>
      <c r="H543" s="486"/>
      <c r="I543" s="486"/>
      <c r="J543" s="486"/>
      <c r="K543" s="486"/>
      <c r="L543" s="486"/>
      <c r="M543" s="486"/>
      <c r="N543" s="486"/>
      <c r="O543" s="486"/>
    </row>
    <row r="544" spans="2:15" ht="15" customHeight="1" x14ac:dyDescent="0.25">
      <c r="B544" s="487"/>
      <c r="C544" s="486"/>
      <c r="D544" s="486"/>
      <c r="E544" s="486"/>
      <c r="F544" s="486"/>
      <c r="G544" s="486"/>
      <c r="H544" s="486"/>
      <c r="I544" s="486"/>
      <c r="J544" s="486"/>
      <c r="K544" s="486"/>
      <c r="L544" s="486"/>
      <c r="M544" s="486"/>
      <c r="N544" s="486"/>
      <c r="O544" s="486"/>
    </row>
    <row r="545" spans="2:15" ht="15" customHeight="1" x14ac:dyDescent="0.25">
      <c r="B545" s="487"/>
      <c r="C545" s="486"/>
      <c r="D545" s="486"/>
      <c r="E545" s="486"/>
      <c r="F545" s="486"/>
      <c r="G545" s="486"/>
      <c r="H545" s="486"/>
      <c r="I545" s="486"/>
      <c r="J545" s="486"/>
      <c r="K545" s="486"/>
      <c r="L545" s="486"/>
      <c r="M545" s="486"/>
      <c r="N545" s="486"/>
      <c r="O545" s="486"/>
    </row>
    <row r="546" spans="2:15" ht="15" customHeight="1" x14ac:dyDescent="0.25">
      <c r="B546" s="487"/>
      <c r="C546" s="486"/>
      <c r="D546" s="486"/>
      <c r="E546" s="486"/>
      <c r="F546" s="486"/>
      <c r="G546" s="486"/>
      <c r="H546" s="486"/>
      <c r="I546" s="486"/>
      <c r="J546" s="486"/>
      <c r="K546" s="486"/>
      <c r="L546" s="486"/>
      <c r="M546" s="486"/>
      <c r="N546" s="486"/>
      <c r="O546" s="486"/>
    </row>
    <row r="547" spans="2:15" ht="15" customHeight="1" x14ac:dyDescent="0.25">
      <c r="B547" s="487"/>
      <c r="C547" s="486"/>
      <c r="D547" s="486"/>
      <c r="E547" s="486"/>
      <c r="F547" s="486"/>
      <c r="G547" s="486"/>
      <c r="H547" s="486"/>
      <c r="I547" s="486"/>
      <c r="J547" s="486"/>
      <c r="K547" s="486"/>
      <c r="L547" s="486"/>
      <c r="M547" s="486"/>
      <c r="N547" s="486"/>
      <c r="O547" s="486"/>
    </row>
    <row r="548" spans="2:15" ht="15" customHeight="1" x14ac:dyDescent="0.25">
      <c r="B548" s="487"/>
      <c r="C548" s="486"/>
      <c r="D548" s="486"/>
      <c r="E548" s="486"/>
      <c r="F548" s="486"/>
      <c r="G548" s="486"/>
      <c r="H548" s="486"/>
      <c r="I548" s="486"/>
      <c r="J548" s="486"/>
      <c r="K548" s="486"/>
      <c r="L548" s="486"/>
      <c r="M548" s="486"/>
      <c r="N548" s="486"/>
      <c r="O548" s="486"/>
    </row>
    <row r="549" spans="2:15" ht="15" customHeight="1" x14ac:dyDescent="0.25">
      <c r="B549" s="487"/>
      <c r="C549" s="486"/>
      <c r="D549" s="486"/>
      <c r="E549" s="486"/>
      <c r="F549" s="486"/>
      <c r="G549" s="486"/>
      <c r="H549" s="486"/>
      <c r="I549" s="486"/>
      <c r="J549" s="486"/>
      <c r="K549" s="486"/>
      <c r="L549" s="486"/>
      <c r="M549" s="486"/>
      <c r="N549" s="486"/>
      <c r="O549" s="486"/>
    </row>
    <row r="550" spans="2:15" ht="15" customHeight="1" x14ac:dyDescent="0.25">
      <c r="B550" s="487"/>
      <c r="C550" s="486"/>
      <c r="D550" s="486"/>
      <c r="E550" s="486"/>
      <c r="F550" s="486"/>
      <c r="G550" s="486"/>
      <c r="H550" s="486"/>
      <c r="I550" s="486"/>
      <c r="J550" s="486"/>
      <c r="K550" s="486"/>
      <c r="L550" s="486"/>
      <c r="M550" s="486"/>
      <c r="N550" s="486"/>
      <c r="O550" s="486"/>
    </row>
    <row r="551" spans="2:15" ht="15" customHeight="1" x14ac:dyDescent="0.25">
      <c r="B551" s="487"/>
      <c r="C551" s="486"/>
      <c r="D551" s="486"/>
      <c r="E551" s="486"/>
      <c r="F551" s="486"/>
      <c r="G551" s="486"/>
      <c r="H551" s="486"/>
      <c r="I551" s="486"/>
      <c r="J551" s="486"/>
      <c r="K551" s="486"/>
      <c r="L551" s="486"/>
      <c r="M551" s="486"/>
      <c r="N551" s="486"/>
      <c r="O551" s="486"/>
    </row>
    <row r="552" spans="2:15" ht="15" customHeight="1" x14ac:dyDescent="0.25">
      <c r="B552" s="487"/>
      <c r="C552" s="486"/>
      <c r="D552" s="486"/>
      <c r="E552" s="486"/>
      <c r="F552" s="486"/>
      <c r="G552" s="486"/>
      <c r="H552" s="486"/>
      <c r="I552" s="486"/>
      <c r="J552" s="486"/>
      <c r="K552" s="486"/>
      <c r="L552" s="486"/>
      <c r="M552" s="486"/>
      <c r="N552" s="486"/>
      <c r="O552" s="486"/>
    </row>
    <row r="553" spans="2:15" ht="15" customHeight="1" x14ac:dyDescent="0.25">
      <c r="B553" s="487"/>
      <c r="C553" s="486"/>
      <c r="D553" s="486"/>
      <c r="E553" s="486"/>
      <c r="F553" s="486"/>
      <c r="G553" s="486"/>
      <c r="H553" s="486"/>
      <c r="I553" s="486"/>
      <c r="J553" s="486"/>
      <c r="K553" s="486"/>
      <c r="L553" s="486"/>
      <c r="M553" s="486"/>
      <c r="N553" s="486"/>
      <c r="O553" s="486"/>
    </row>
    <row r="554" spans="2:15" ht="15" customHeight="1" x14ac:dyDescent="0.25">
      <c r="B554" s="487"/>
      <c r="C554" s="486"/>
      <c r="D554" s="486"/>
      <c r="E554" s="486"/>
      <c r="F554" s="486"/>
      <c r="G554" s="486"/>
      <c r="H554" s="486"/>
      <c r="I554" s="486"/>
      <c r="J554" s="486"/>
      <c r="K554" s="486"/>
      <c r="L554" s="486"/>
      <c r="M554" s="486"/>
      <c r="N554" s="486"/>
      <c r="O554" s="486"/>
    </row>
    <row r="555" spans="2:15" ht="15" customHeight="1" x14ac:dyDescent="0.25">
      <c r="B555" s="487"/>
      <c r="C555" s="486"/>
      <c r="D555" s="486"/>
      <c r="E555" s="486"/>
      <c r="F555" s="486"/>
      <c r="G555" s="486"/>
      <c r="H555" s="486"/>
      <c r="I555" s="486"/>
      <c r="J555" s="486"/>
      <c r="K555" s="486"/>
      <c r="L555" s="486"/>
      <c r="M555" s="486"/>
      <c r="N555" s="486"/>
      <c r="O555" s="486"/>
    </row>
    <row r="556" spans="2:15" ht="15" customHeight="1" x14ac:dyDescent="0.25">
      <c r="B556" s="487"/>
      <c r="C556" s="486"/>
      <c r="D556" s="486"/>
      <c r="E556" s="486"/>
      <c r="F556" s="486"/>
      <c r="G556" s="486"/>
      <c r="H556" s="486"/>
      <c r="I556" s="486"/>
      <c r="J556" s="486"/>
      <c r="K556" s="486"/>
      <c r="L556" s="486"/>
      <c r="M556" s="486"/>
      <c r="N556" s="486"/>
      <c r="O556" s="486"/>
    </row>
    <row r="557" spans="2:15" ht="15" customHeight="1" x14ac:dyDescent="0.25">
      <c r="B557" s="487"/>
      <c r="C557" s="486"/>
      <c r="D557" s="486"/>
      <c r="E557" s="486"/>
      <c r="F557" s="486"/>
      <c r="G557" s="486"/>
      <c r="H557" s="486"/>
      <c r="I557" s="486"/>
      <c r="J557" s="486"/>
      <c r="K557" s="486"/>
      <c r="L557" s="486"/>
      <c r="M557" s="486"/>
      <c r="N557" s="486"/>
      <c r="O557" s="486"/>
    </row>
    <row r="558" spans="2:15" ht="15" customHeight="1" x14ac:dyDescent="0.25">
      <c r="B558" s="487"/>
      <c r="C558" s="486"/>
      <c r="D558" s="486"/>
      <c r="E558" s="486"/>
      <c r="F558" s="486"/>
      <c r="G558" s="486"/>
      <c r="H558" s="486"/>
      <c r="I558" s="486"/>
      <c r="J558" s="486"/>
      <c r="K558" s="486"/>
      <c r="L558" s="486"/>
      <c r="M558" s="486"/>
      <c r="N558" s="486"/>
      <c r="O558" s="486"/>
    </row>
    <row r="559" spans="2:15" ht="15" customHeight="1" x14ac:dyDescent="0.25">
      <c r="B559" s="487"/>
      <c r="C559" s="486"/>
      <c r="D559" s="486"/>
      <c r="E559" s="486"/>
      <c r="F559" s="486"/>
      <c r="G559" s="486"/>
      <c r="H559" s="486"/>
      <c r="I559" s="486"/>
      <c r="J559" s="486"/>
      <c r="K559" s="486"/>
      <c r="L559" s="486"/>
      <c r="M559" s="486"/>
      <c r="N559" s="486"/>
      <c r="O559" s="486"/>
    </row>
    <row r="560" spans="2:15" ht="15" customHeight="1" x14ac:dyDescent="0.25">
      <c r="B560" s="487"/>
      <c r="C560" s="486"/>
      <c r="D560" s="486"/>
      <c r="E560" s="486"/>
      <c r="F560" s="486"/>
      <c r="G560" s="486"/>
      <c r="H560" s="486"/>
      <c r="I560" s="486"/>
      <c r="J560" s="486"/>
      <c r="K560" s="486"/>
      <c r="L560" s="486"/>
      <c r="M560" s="486"/>
      <c r="N560" s="486"/>
      <c r="O560" s="486"/>
    </row>
    <row r="561" spans="2:15" ht="15" customHeight="1" x14ac:dyDescent="0.25">
      <c r="B561" s="487"/>
      <c r="C561" s="486"/>
      <c r="D561" s="486"/>
      <c r="E561" s="486"/>
      <c r="F561" s="486"/>
      <c r="G561" s="486"/>
      <c r="H561" s="486"/>
      <c r="I561" s="486"/>
      <c r="J561" s="486"/>
      <c r="K561" s="486"/>
      <c r="L561" s="486"/>
      <c r="M561" s="486"/>
      <c r="N561" s="486"/>
      <c r="O561" s="486"/>
    </row>
    <row r="562" spans="2:15" ht="15" customHeight="1" x14ac:dyDescent="0.25">
      <c r="B562" s="487"/>
      <c r="C562" s="486"/>
      <c r="D562" s="486"/>
      <c r="E562" s="486"/>
      <c r="F562" s="486"/>
      <c r="G562" s="486"/>
      <c r="H562" s="486"/>
      <c r="I562" s="486"/>
      <c r="J562" s="486"/>
      <c r="K562" s="486"/>
      <c r="L562" s="486"/>
      <c r="M562" s="486"/>
      <c r="N562" s="486"/>
      <c r="O562" s="486"/>
    </row>
    <row r="563" spans="2:15" ht="15" customHeight="1" x14ac:dyDescent="0.25">
      <c r="B563" s="487"/>
      <c r="C563" s="486"/>
      <c r="D563" s="486"/>
      <c r="E563" s="486"/>
      <c r="F563" s="486"/>
      <c r="G563" s="486"/>
      <c r="H563" s="486"/>
      <c r="I563" s="486"/>
      <c r="J563" s="486"/>
      <c r="K563" s="486"/>
      <c r="L563" s="486"/>
      <c r="M563" s="486"/>
      <c r="N563" s="486"/>
      <c r="O563" s="486"/>
    </row>
    <row r="564" spans="2:15" ht="15" customHeight="1" x14ac:dyDescent="0.25">
      <c r="B564" s="487"/>
      <c r="C564" s="486"/>
      <c r="D564" s="486"/>
      <c r="E564" s="486"/>
      <c r="F564" s="486"/>
      <c r="G564" s="486"/>
      <c r="H564" s="486"/>
      <c r="I564" s="486"/>
      <c r="J564" s="486"/>
      <c r="K564" s="486"/>
      <c r="L564" s="486"/>
      <c r="M564" s="486"/>
      <c r="N564" s="486"/>
      <c r="O564" s="486"/>
    </row>
    <row r="565" spans="2:15" ht="15" customHeight="1" x14ac:dyDescent="0.25">
      <c r="B565" s="487"/>
      <c r="C565" s="486"/>
      <c r="D565" s="486"/>
      <c r="E565" s="486"/>
      <c r="F565" s="486"/>
      <c r="G565" s="486"/>
      <c r="H565" s="486"/>
      <c r="I565" s="486"/>
      <c r="J565" s="486"/>
      <c r="K565" s="486"/>
      <c r="L565" s="486"/>
      <c r="M565" s="486"/>
      <c r="N565" s="486"/>
      <c r="O565" s="486"/>
    </row>
    <row r="566" spans="2:15" ht="15" customHeight="1" x14ac:dyDescent="0.25">
      <c r="B566" s="487"/>
      <c r="C566" s="486"/>
      <c r="D566" s="486"/>
      <c r="E566" s="486"/>
      <c r="F566" s="486"/>
      <c r="G566" s="486"/>
      <c r="H566" s="486"/>
      <c r="I566" s="486"/>
      <c r="J566" s="486"/>
      <c r="K566" s="486"/>
      <c r="L566" s="486"/>
      <c r="M566" s="486"/>
      <c r="N566" s="486"/>
      <c r="O566" s="486"/>
    </row>
    <row r="567" spans="2:15" ht="15" customHeight="1" x14ac:dyDescent="0.25">
      <c r="B567" s="487"/>
      <c r="C567" s="486"/>
      <c r="D567" s="486"/>
      <c r="E567" s="486"/>
      <c r="F567" s="486"/>
      <c r="G567" s="486"/>
      <c r="H567" s="486"/>
      <c r="I567" s="486"/>
      <c r="J567" s="486"/>
      <c r="K567" s="486"/>
      <c r="L567" s="486"/>
      <c r="M567" s="486"/>
      <c r="N567" s="486"/>
      <c r="O567" s="486"/>
    </row>
    <row r="568" spans="2:15" ht="15" customHeight="1" x14ac:dyDescent="0.25">
      <c r="B568" s="487"/>
      <c r="C568" s="486"/>
      <c r="D568" s="486"/>
      <c r="E568" s="486"/>
      <c r="F568" s="486"/>
      <c r="G568" s="486"/>
      <c r="H568" s="486"/>
      <c r="I568" s="486"/>
      <c r="J568" s="486"/>
      <c r="K568" s="486"/>
      <c r="L568" s="486"/>
      <c r="M568" s="486"/>
      <c r="N568" s="486"/>
      <c r="O568" s="486"/>
    </row>
    <row r="569" spans="2:15" ht="15" customHeight="1" x14ac:dyDescent="0.25">
      <c r="B569" s="487"/>
      <c r="C569" s="486"/>
      <c r="D569" s="486"/>
      <c r="E569" s="486"/>
      <c r="F569" s="486"/>
      <c r="G569" s="486"/>
      <c r="H569" s="486"/>
      <c r="I569" s="486"/>
      <c r="J569" s="486"/>
      <c r="K569" s="486"/>
      <c r="L569" s="486"/>
      <c r="M569" s="486"/>
      <c r="N569" s="486"/>
      <c r="O569" s="486"/>
    </row>
    <row r="570" spans="2:15" ht="15" customHeight="1" x14ac:dyDescent="0.25">
      <c r="B570" s="487"/>
      <c r="C570" s="486"/>
      <c r="D570" s="486"/>
      <c r="E570" s="486"/>
      <c r="F570" s="486"/>
      <c r="G570" s="486"/>
      <c r="H570" s="486"/>
      <c r="I570" s="486"/>
      <c r="J570" s="486"/>
      <c r="K570" s="486"/>
      <c r="L570" s="486"/>
      <c r="M570" s="486"/>
      <c r="N570" s="486"/>
      <c r="O570" s="486"/>
    </row>
    <row r="571" spans="2:15" ht="15" customHeight="1" x14ac:dyDescent="0.25">
      <c r="B571" s="487"/>
      <c r="C571" s="486"/>
      <c r="D571" s="486"/>
      <c r="E571" s="486"/>
      <c r="F571" s="486"/>
      <c r="G571" s="486"/>
      <c r="H571" s="486"/>
      <c r="I571" s="486"/>
      <c r="J571" s="486"/>
      <c r="K571" s="486"/>
      <c r="L571" s="486"/>
      <c r="M571" s="486"/>
      <c r="N571" s="486"/>
      <c r="O571" s="486"/>
    </row>
    <row r="572" spans="2:15" ht="15" customHeight="1" x14ac:dyDescent="0.25">
      <c r="B572" s="487"/>
      <c r="C572" s="486"/>
      <c r="D572" s="486"/>
      <c r="E572" s="486"/>
      <c r="F572" s="486"/>
      <c r="G572" s="486"/>
      <c r="H572" s="486"/>
      <c r="I572" s="486"/>
      <c r="J572" s="486"/>
      <c r="K572" s="486"/>
      <c r="L572" s="486"/>
      <c r="M572" s="486"/>
      <c r="N572" s="486"/>
      <c r="O572" s="486"/>
    </row>
    <row r="573" spans="2:15" ht="15" customHeight="1" x14ac:dyDescent="0.25">
      <c r="B573" s="487"/>
      <c r="C573" s="486"/>
      <c r="D573" s="486"/>
      <c r="E573" s="486"/>
      <c r="F573" s="486"/>
      <c r="G573" s="486"/>
      <c r="H573" s="486"/>
      <c r="I573" s="486"/>
      <c r="J573" s="486"/>
      <c r="K573" s="486"/>
      <c r="L573" s="486"/>
      <c r="M573" s="486"/>
      <c r="N573" s="486"/>
      <c r="O573" s="486"/>
    </row>
    <row r="574" spans="2:15" ht="15" customHeight="1" x14ac:dyDescent="0.25">
      <c r="B574" s="487"/>
      <c r="C574" s="486"/>
      <c r="D574" s="486"/>
      <c r="E574" s="486"/>
      <c r="F574" s="486"/>
      <c r="G574" s="486"/>
      <c r="H574" s="486"/>
      <c r="I574" s="486"/>
      <c r="J574" s="486"/>
      <c r="K574" s="486"/>
      <c r="L574" s="486"/>
      <c r="M574" s="486"/>
      <c r="N574" s="486"/>
      <c r="O574" s="486"/>
    </row>
    <row r="575" spans="2:15" ht="15" customHeight="1" x14ac:dyDescent="0.25">
      <c r="B575" s="487"/>
      <c r="C575" s="486"/>
      <c r="D575" s="486"/>
      <c r="E575" s="486"/>
      <c r="F575" s="486"/>
      <c r="G575" s="486"/>
      <c r="H575" s="486"/>
      <c r="I575" s="486"/>
      <c r="J575" s="486"/>
      <c r="K575" s="486"/>
      <c r="L575" s="486"/>
      <c r="M575" s="486"/>
      <c r="N575" s="486"/>
      <c r="O575" s="486"/>
    </row>
    <row r="576" spans="2:15" ht="15" customHeight="1" x14ac:dyDescent="0.25">
      <c r="B576" s="487"/>
      <c r="C576" s="486"/>
      <c r="D576" s="486"/>
      <c r="E576" s="486"/>
      <c r="F576" s="486"/>
      <c r="G576" s="486"/>
      <c r="H576" s="486"/>
      <c r="I576" s="486"/>
      <c r="J576" s="486"/>
      <c r="K576" s="486"/>
      <c r="L576" s="486"/>
      <c r="M576" s="486"/>
      <c r="N576" s="486"/>
      <c r="O576" s="486"/>
    </row>
    <row r="577" spans="2:15" ht="15" customHeight="1" x14ac:dyDescent="0.25">
      <c r="B577" s="487"/>
      <c r="C577" s="486"/>
      <c r="D577" s="486"/>
      <c r="E577" s="486"/>
      <c r="F577" s="486"/>
      <c r="G577" s="486"/>
      <c r="H577" s="486"/>
      <c r="I577" s="486"/>
      <c r="J577" s="486"/>
      <c r="K577" s="486"/>
      <c r="L577" s="486"/>
      <c r="M577" s="486"/>
      <c r="N577" s="486"/>
      <c r="O577" s="486"/>
    </row>
    <row r="578" spans="2:15" ht="15" customHeight="1" x14ac:dyDescent="0.25">
      <c r="B578" s="487"/>
      <c r="C578" s="486"/>
      <c r="D578" s="486"/>
      <c r="E578" s="486"/>
      <c r="F578" s="486"/>
      <c r="G578" s="486"/>
      <c r="H578" s="486"/>
      <c r="I578" s="486"/>
      <c r="J578" s="486"/>
      <c r="K578" s="486"/>
      <c r="L578" s="486"/>
      <c r="M578" s="486"/>
      <c r="N578" s="486"/>
      <c r="O578" s="486"/>
    </row>
    <row r="579" spans="2:15" ht="15" customHeight="1" x14ac:dyDescent="0.25">
      <c r="B579" s="487"/>
      <c r="C579" s="486"/>
      <c r="D579" s="486"/>
      <c r="E579" s="486"/>
      <c r="F579" s="486"/>
      <c r="G579" s="486"/>
      <c r="H579" s="486"/>
      <c r="I579" s="486"/>
      <c r="J579" s="486"/>
      <c r="K579" s="486"/>
      <c r="L579" s="486"/>
      <c r="M579" s="486"/>
      <c r="N579" s="486"/>
      <c r="O579" s="486"/>
    </row>
    <row r="580" spans="2:15" ht="15" customHeight="1" x14ac:dyDescent="0.25">
      <c r="B580" s="487"/>
      <c r="C580" s="486"/>
      <c r="D580" s="486"/>
      <c r="E580" s="486"/>
      <c r="F580" s="486"/>
      <c r="G580" s="486"/>
      <c r="H580" s="486"/>
      <c r="I580" s="486"/>
      <c r="J580" s="486"/>
      <c r="K580" s="486"/>
      <c r="L580" s="486"/>
      <c r="M580" s="486"/>
      <c r="N580" s="486"/>
      <c r="O580" s="486"/>
    </row>
    <row r="581" spans="2:15" ht="15" customHeight="1" x14ac:dyDescent="0.25">
      <c r="B581" s="487"/>
      <c r="C581" s="486"/>
      <c r="D581" s="486"/>
      <c r="E581" s="486"/>
      <c r="F581" s="486"/>
      <c r="G581" s="486"/>
      <c r="H581" s="486"/>
      <c r="I581" s="486"/>
      <c r="J581" s="486"/>
      <c r="K581" s="486"/>
      <c r="L581" s="486"/>
      <c r="M581" s="486"/>
      <c r="N581" s="486"/>
      <c r="O581" s="486"/>
    </row>
    <row r="582" spans="2:15" ht="15" customHeight="1" x14ac:dyDescent="0.25">
      <c r="B582" s="487"/>
      <c r="C582" s="486"/>
      <c r="D582" s="486"/>
      <c r="E582" s="486"/>
      <c r="F582" s="486"/>
      <c r="G582" s="486"/>
      <c r="H582" s="486"/>
      <c r="I582" s="486"/>
      <c r="J582" s="486"/>
      <c r="K582" s="486"/>
      <c r="L582" s="486"/>
      <c r="M582" s="486"/>
      <c r="N582" s="486"/>
      <c r="O582" s="486"/>
    </row>
    <row r="583" spans="2:15" ht="15" customHeight="1" x14ac:dyDescent="0.25">
      <c r="B583" s="487"/>
      <c r="C583" s="486"/>
      <c r="D583" s="486"/>
      <c r="E583" s="486"/>
      <c r="F583" s="486"/>
      <c r="G583" s="486"/>
      <c r="H583" s="486"/>
      <c r="I583" s="486"/>
      <c r="J583" s="486"/>
      <c r="K583" s="486"/>
      <c r="L583" s="486"/>
      <c r="M583" s="486"/>
      <c r="N583" s="486"/>
      <c r="O583" s="486"/>
    </row>
    <row r="584" spans="2:15" ht="15" customHeight="1" x14ac:dyDescent="0.25">
      <c r="B584" s="487"/>
      <c r="C584" s="486"/>
      <c r="D584" s="486"/>
      <c r="E584" s="486"/>
      <c r="F584" s="486"/>
      <c r="G584" s="486"/>
      <c r="H584" s="486"/>
      <c r="I584" s="486"/>
      <c r="J584" s="486"/>
      <c r="K584" s="486"/>
      <c r="L584" s="486"/>
      <c r="M584" s="486"/>
      <c r="N584" s="486"/>
      <c r="O584" s="486"/>
    </row>
    <row r="585" spans="2:15" ht="15" customHeight="1" x14ac:dyDescent="0.25">
      <c r="B585" s="487"/>
      <c r="C585" s="486"/>
      <c r="D585" s="486"/>
      <c r="E585" s="486"/>
      <c r="F585" s="486"/>
      <c r="G585" s="486"/>
      <c r="H585" s="486"/>
      <c r="I585" s="486"/>
      <c r="J585" s="486"/>
      <c r="K585" s="486"/>
      <c r="L585" s="486"/>
      <c r="M585" s="486"/>
      <c r="N585" s="486"/>
      <c r="O585" s="486"/>
    </row>
    <row r="586" spans="2:15" ht="15" customHeight="1" x14ac:dyDescent="0.25">
      <c r="B586" s="487"/>
      <c r="C586" s="486"/>
      <c r="D586" s="486"/>
      <c r="E586" s="486"/>
      <c r="F586" s="486"/>
      <c r="G586" s="486"/>
      <c r="H586" s="486"/>
      <c r="I586" s="486"/>
      <c r="J586" s="486"/>
      <c r="K586" s="486"/>
      <c r="L586" s="486"/>
      <c r="M586" s="486"/>
      <c r="N586" s="486"/>
      <c r="O586" s="486"/>
    </row>
    <row r="587" spans="2:15" ht="15" customHeight="1" x14ac:dyDescent="0.25">
      <c r="B587" s="487"/>
      <c r="C587" s="486"/>
      <c r="D587" s="486"/>
      <c r="E587" s="486"/>
      <c r="F587" s="486"/>
      <c r="G587" s="486"/>
      <c r="H587" s="486"/>
      <c r="I587" s="486"/>
      <c r="J587" s="486"/>
      <c r="K587" s="486"/>
      <c r="L587" s="486"/>
      <c r="M587" s="486"/>
      <c r="N587" s="486"/>
      <c r="O587" s="486"/>
    </row>
    <row r="588" spans="2:15" ht="15" customHeight="1" x14ac:dyDescent="0.25">
      <c r="B588" s="487"/>
      <c r="C588" s="486"/>
      <c r="D588" s="486"/>
      <c r="E588" s="486"/>
      <c r="F588" s="486"/>
      <c r="G588" s="486"/>
      <c r="H588" s="486"/>
      <c r="I588" s="486"/>
      <c r="J588" s="486"/>
      <c r="K588" s="486"/>
      <c r="L588" s="486"/>
      <c r="M588" s="486"/>
      <c r="N588" s="486"/>
      <c r="O588" s="486"/>
    </row>
    <row r="589" spans="2:15" ht="15" customHeight="1" x14ac:dyDescent="0.25">
      <c r="B589" s="487"/>
      <c r="C589" s="486"/>
      <c r="D589" s="486"/>
      <c r="E589" s="486"/>
      <c r="F589" s="486"/>
      <c r="G589" s="486"/>
      <c r="H589" s="486"/>
      <c r="I589" s="486"/>
      <c r="J589" s="486"/>
      <c r="K589" s="486"/>
      <c r="L589" s="486"/>
      <c r="M589" s="486"/>
      <c r="N589" s="486"/>
      <c r="O589" s="486"/>
    </row>
    <row r="590" spans="2:15" ht="15" customHeight="1" x14ac:dyDescent="0.25">
      <c r="B590" s="487"/>
      <c r="C590" s="486"/>
      <c r="D590" s="486"/>
      <c r="E590" s="486"/>
      <c r="F590" s="486"/>
      <c r="G590" s="486"/>
      <c r="H590" s="486"/>
      <c r="I590" s="486"/>
      <c r="J590" s="486"/>
      <c r="K590" s="486"/>
      <c r="L590" s="486"/>
      <c r="M590" s="486"/>
      <c r="N590" s="486"/>
      <c r="O590" s="486"/>
    </row>
    <row r="591" spans="2:15" ht="15" customHeight="1" x14ac:dyDescent="0.25">
      <c r="B591" s="487"/>
      <c r="C591" s="486"/>
      <c r="D591" s="486"/>
      <c r="E591" s="486"/>
      <c r="F591" s="486"/>
      <c r="G591" s="486"/>
      <c r="H591" s="486"/>
      <c r="I591" s="486"/>
      <c r="J591" s="486"/>
      <c r="K591" s="486"/>
      <c r="L591" s="486"/>
      <c r="M591" s="486"/>
      <c r="N591" s="486"/>
      <c r="O591" s="486"/>
    </row>
    <row r="592" spans="2:15" ht="15" customHeight="1" x14ac:dyDescent="0.25">
      <c r="B592" s="487"/>
      <c r="C592" s="486"/>
      <c r="D592" s="486"/>
      <c r="E592" s="486"/>
      <c r="F592" s="486"/>
      <c r="G592" s="486"/>
      <c r="H592" s="486"/>
      <c r="I592" s="486"/>
      <c r="J592" s="486"/>
      <c r="K592" s="486"/>
      <c r="L592" s="486"/>
      <c r="M592" s="486"/>
      <c r="N592" s="486"/>
      <c r="O592" s="486"/>
    </row>
    <row r="593" spans="2:15" ht="15" customHeight="1" x14ac:dyDescent="0.25">
      <c r="B593" s="487"/>
      <c r="C593" s="486"/>
      <c r="D593" s="486"/>
      <c r="E593" s="486"/>
      <c r="F593" s="486"/>
      <c r="G593" s="486"/>
      <c r="H593" s="486"/>
      <c r="I593" s="486"/>
      <c r="J593" s="486"/>
      <c r="K593" s="486"/>
      <c r="L593" s="486"/>
      <c r="M593" s="486"/>
      <c r="N593" s="486"/>
      <c r="O593" s="486"/>
    </row>
    <row r="594" spans="2:15" ht="15" customHeight="1" x14ac:dyDescent="0.25">
      <c r="B594" s="487"/>
      <c r="C594" s="486"/>
      <c r="D594" s="486"/>
      <c r="E594" s="486"/>
      <c r="F594" s="486"/>
      <c r="G594" s="486"/>
      <c r="H594" s="486"/>
      <c r="I594" s="486"/>
      <c r="J594" s="486"/>
      <c r="K594" s="486"/>
      <c r="L594" s="486"/>
      <c r="M594" s="486"/>
      <c r="N594" s="486"/>
      <c r="O594" s="486"/>
    </row>
    <row r="595" spans="2:15" ht="15" customHeight="1" x14ac:dyDescent="0.25">
      <c r="B595" s="487"/>
      <c r="C595" s="486"/>
      <c r="D595" s="486"/>
      <c r="E595" s="486"/>
      <c r="F595" s="486"/>
      <c r="G595" s="486"/>
      <c r="H595" s="486"/>
      <c r="I595" s="486"/>
      <c r="J595" s="486"/>
      <c r="K595" s="486"/>
      <c r="L595" s="486"/>
      <c r="M595" s="486"/>
      <c r="N595" s="486"/>
      <c r="O595" s="486"/>
    </row>
    <row r="596" spans="2:15" ht="15" customHeight="1" x14ac:dyDescent="0.25">
      <c r="B596" s="487"/>
      <c r="C596" s="486"/>
      <c r="D596" s="486"/>
      <c r="E596" s="486"/>
      <c r="F596" s="486"/>
      <c r="G596" s="486"/>
      <c r="H596" s="486"/>
      <c r="I596" s="486"/>
      <c r="J596" s="486"/>
      <c r="K596" s="486"/>
      <c r="L596" s="486"/>
      <c r="M596" s="486"/>
      <c r="N596" s="486"/>
      <c r="O596" s="486"/>
    </row>
    <row r="597" spans="2:15" ht="15" customHeight="1" x14ac:dyDescent="0.25">
      <c r="B597" s="487"/>
      <c r="C597" s="486"/>
      <c r="D597" s="486"/>
      <c r="E597" s="486"/>
      <c r="F597" s="486"/>
      <c r="G597" s="486"/>
      <c r="H597" s="486"/>
      <c r="I597" s="486"/>
      <c r="J597" s="486"/>
      <c r="K597" s="486"/>
      <c r="L597" s="486"/>
      <c r="M597" s="486"/>
      <c r="N597" s="486"/>
      <c r="O597" s="486"/>
    </row>
    <row r="598" spans="2:15" ht="15" customHeight="1" x14ac:dyDescent="0.25">
      <c r="B598" s="487"/>
      <c r="C598" s="486"/>
      <c r="D598" s="486"/>
      <c r="E598" s="486"/>
      <c r="F598" s="486"/>
      <c r="G598" s="486"/>
      <c r="H598" s="486"/>
      <c r="I598" s="486"/>
      <c r="J598" s="486"/>
      <c r="K598" s="486"/>
      <c r="L598" s="486"/>
      <c r="M598" s="486"/>
      <c r="N598" s="486"/>
      <c r="O598" s="486"/>
    </row>
    <row r="599" spans="2:15" ht="15" customHeight="1" x14ac:dyDescent="0.25">
      <c r="B599" s="487"/>
      <c r="C599" s="486"/>
      <c r="D599" s="486"/>
      <c r="E599" s="486"/>
      <c r="F599" s="486"/>
      <c r="G599" s="486"/>
      <c r="H599" s="486"/>
      <c r="I599" s="486"/>
      <c r="J599" s="486"/>
      <c r="K599" s="486"/>
      <c r="L599" s="486"/>
      <c r="M599" s="486"/>
      <c r="N599" s="486"/>
      <c r="O599" s="486"/>
    </row>
    <row r="600" spans="2:15" ht="15" customHeight="1" x14ac:dyDescent="0.25">
      <c r="B600" s="487"/>
      <c r="C600" s="486"/>
      <c r="D600" s="486"/>
      <c r="E600" s="486"/>
      <c r="F600" s="486"/>
      <c r="G600" s="486"/>
      <c r="H600" s="486"/>
      <c r="I600" s="486"/>
      <c r="J600" s="486"/>
      <c r="K600" s="486"/>
      <c r="L600" s="486"/>
      <c r="M600" s="486"/>
      <c r="N600" s="486"/>
      <c r="O600" s="486"/>
    </row>
    <row r="601" spans="2:15" ht="15" customHeight="1" x14ac:dyDescent="0.25">
      <c r="B601" s="487"/>
      <c r="C601" s="486"/>
      <c r="D601" s="486"/>
      <c r="E601" s="486"/>
      <c r="F601" s="486"/>
      <c r="G601" s="486"/>
      <c r="H601" s="486"/>
      <c r="I601" s="486"/>
      <c r="J601" s="486"/>
      <c r="K601" s="486"/>
      <c r="L601" s="486"/>
      <c r="M601" s="486"/>
      <c r="N601" s="486"/>
      <c r="O601" s="486"/>
    </row>
    <row r="602" spans="2:15" ht="15" customHeight="1" x14ac:dyDescent="0.25">
      <c r="B602" s="487"/>
      <c r="C602" s="486"/>
      <c r="D602" s="486"/>
      <c r="E602" s="486"/>
      <c r="F602" s="486"/>
      <c r="G602" s="486"/>
      <c r="H602" s="486"/>
      <c r="I602" s="486"/>
      <c r="J602" s="486"/>
      <c r="K602" s="486"/>
      <c r="L602" s="486"/>
      <c r="M602" s="486"/>
      <c r="N602" s="486"/>
      <c r="O602" s="486"/>
    </row>
    <row r="603" spans="2:15" ht="15" customHeight="1" x14ac:dyDescent="0.25">
      <c r="B603" s="487"/>
      <c r="C603" s="486"/>
      <c r="D603" s="486"/>
      <c r="E603" s="486"/>
      <c r="F603" s="486"/>
      <c r="G603" s="486"/>
      <c r="H603" s="486"/>
      <c r="I603" s="486"/>
      <c r="J603" s="486"/>
      <c r="K603" s="486"/>
      <c r="L603" s="486"/>
      <c r="M603" s="486"/>
      <c r="N603" s="486"/>
      <c r="O603" s="486"/>
    </row>
    <row r="604" spans="2:15" ht="15" customHeight="1" x14ac:dyDescent="0.25">
      <c r="B604" s="487"/>
      <c r="C604" s="486"/>
      <c r="D604" s="486"/>
      <c r="E604" s="486"/>
      <c r="F604" s="486"/>
      <c r="G604" s="486"/>
      <c r="H604" s="486"/>
      <c r="I604" s="486"/>
      <c r="J604" s="486"/>
      <c r="K604" s="486"/>
      <c r="L604" s="486"/>
      <c r="M604" s="486"/>
      <c r="N604" s="486"/>
      <c r="O604" s="486"/>
    </row>
    <row r="605" spans="2:15" ht="15" customHeight="1" x14ac:dyDescent="0.25">
      <c r="B605" s="487"/>
      <c r="C605" s="486"/>
      <c r="D605" s="486"/>
      <c r="E605" s="486"/>
      <c r="F605" s="486"/>
      <c r="G605" s="486"/>
      <c r="H605" s="486"/>
      <c r="I605" s="486"/>
      <c r="J605" s="486"/>
      <c r="K605" s="486"/>
      <c r="L605" s="486"/>
      <c r="M605" s="486"/>
      <c r="N605" s="486"/>
      <c r="O605" s="486"/>
    </row>
    <row r="606" spans="2:15" ht="15" customHeight="1" x14ac:dyDescent="0.25">
      <c r="B606" s="487"/>
      <c r="C606" s="486"/>
      <c r="D606" s="486"/>
      <c r="E606" s="486"/>
      <c r="F606" s="486"/>
      <c r="G606" s="486"/>
      <c r="H606" s="486"/>
      <c r="I606" s="486"/>
      <c r="J606" s="486"/>
      <c r="K606" s="486"/>
      <c r="L606" s="486"/>
      <c r="M606" s="486"/>
      <c r="N606" s="486"/>
      <c r="O606" s="486"/>
    </row>
    <row r="607" spans="2:15" ht="15" customHeight="1" x14ac:dyDescent="0.25">
      <c r="B607" s="487"/>
      <c r="C607" s="486"/>
      <c r="D607" s="486"/>
      <c r="E607" s="486"/>
      <c r="F607" s="486"/>
      <c r="G607" s="486"/>
      <c r="H607" s="486"/>
      <c r="I607" s="486"/>
      <c r="J607" s="486"/>
      <c r="K607" s="486"/>
      <c r="L607" s="486"/>
      <c r="M607" s="486"/>
      <c r="N607" s="486"/>
      <c r="O607" s="486"/>
    </row>
    <row r="608" spans="2:15" ht="15" customHeight="1" x14ac:dyDescent="0.25">
      <c r="B608" s="487"/>
      <c r="C608" s="486"/>
      <c r="D608" s="486"/>
      <c r="E608" s="486"/>
      <c r="F608" s="486"/>
      <c r="G608" s="486"/>
      <c r="H608" s="486"/>
      <c r="I608" s="486"/>
      <c r="J608" s="486"/>
      <c r="K608" s="486"/>
      <c r="L608" s="486"/>
      <c r="M608" s="486"/>
      <c r="N608" s="486"/>
      <c r="O608" s="486"/>
    </row>
    <row r="609" spans="2:15" ht="15" customHeight="1" x14ac:dyDescent="0.25">
      <c r="B609" s="487"/>
      <c r="C609" s="486"/>
      <c r="D609" s="486"/>
      <c r="E609" s="486"/>
      <c r="F609" s="486"/>
      <c r="G609" s="486"/>
      <c r="H609" s="486"/>
      <c r="I609" s="486"/>
      <c r="J609" s="486"/>
      <c r="K609" s="486"/>
      <c r="L609" s="486"/>
      <c r="M609" s="486"/>
      <c r="N609" s="486"/>
      <c r="O609" s="486"/>
    </row>
    <row r="610" spans="2:15" ht="15" customHeight="1" x14ac:dyDescent="0.25">
      <c r="B610" s="487"/>
      <c r="C610" s="486"/>
      <c r="D610" s="486"/>
      <c r="E610" s="486"/>
      <c r="F610" s="486"/>
      <c r="G610" s="486"/>
      <c r="H610" s="486"/>
      <c r="I610" s="486"/>
      <c r="J610" s="486"/>
      <c r="K610" s="486"/>
      <c r="L610" s="486"/>
      <c r="M610" s="486"/>
      <c r="N610" s="486"/>
      <c r="O610" s="486"/>
    </row>
    <row r="611" spans="2:15" ht="15" customHeight="1" x14ac:dyDescent="0.25">
      <c r="B611" s="487"/>
      <c r="C611" s="486"/>
      <c r="D611" s="486"/>
      <c r="E611" s="486"/>
      <c r="F611" s="486"/>
      <c r="G611" s="486"/>
      <c r="H611" s="486"/>
      <c r="I611" s="486"/>
      <c r="J611" s="486"/>
      <c r="K611" s="486"/>
      <c r="L611" s="486"/>
      <c r="M611" s="486"/>
      <c r="N611" s="486"/>
      <c r="O611" s="486"/>
    </row>
    <row r="612" spans="2:15" ht="15" customHeight="1" x14ac:dyDescent="0.25">
      <c r="B612" s="487"/>
      <c r="C612" s="486"/>
      <c r="D612" s="486"/>
      <c r="E612" s="486"/>
      <c r="F612" s="486"/>
      <c r="G612" s="486"/>
      <c r="H612" s="486"/>
      <c r="I612" s="486"/>
      <c r="J612" s="486"/>
      <c r="K612" s="486"/>
      <c r="L612" s="486"/>
      <c r="M612" s="486"/>
      <c r="N612" s="486"/>
      <c r="O612" s="486"/>
    </row>
    <row r="613" spans="2:15" ht="15" customHeight="1" x14ac:dyDescent="0.25">
      <c r="B613" s="487"/>
      <c r="C613" s="486"/>
      <c r="D613" s="486"/>
      <c r="E613" s="486"/>
      <c r="F613" s="486"/>
      <c r="G613" s="486"/>
      <c r="H613" s="486"/>
      <c r="I613" s="486"/>
      <c r="J613" s="486"/>
      <c r="K613" s="486"/>
      <c r="L613" s="486"/>
      <c r="M613" s="486"/>
      <c r="N613" s="486"/>
      <c r="O613" s="486"/>
    </row>
    <row r="614" spans="2:15" ht="15" customHeight="1" x14ac:dyDescent="0.25">
      <c r="B614" s="487"/>
      <c r="C614" s="486"/>
      <c r="D614" s="486"/>
      <c r="E614" s="486"/>
      <c r="F614" s="486"/>
      <c r="G614" s="486"/>
      <c r="H614" s="486"/>
      <c r="I614" s="486"/>
      <c r="J614" s="486"/>
      <c r="K614" s="486"/>
      <c r="L614" s="486"/>
      <c r="M614" s="486"/>
      <c r="N614" s="486"/>
      <c r="O614" s="486"/>
    </row>
    <row r="615" spans="2:15" ht="15" customHeight="1" x14ac:dyDescent="0.25">
      <c r="B615" s="487"/>
      <c r="C615" s="486"/>
      <c r="D615" s="486"/>
      <c r="E615" s="486"/>
      <c r="F615" s="486"/>
      <c r="G615" s="486"/>
      <c r="H615" s="486"/>
      <c r="I615" s="486"/>
      <c r="J615" s="486"/>
      <c r="K615" s="486"/>
      <c r="L615" s="486"/>
      <c r="M615" s="486"/>
      <c r="N615" s="486"/>
      <c r="O615" s="486"/>
    </row>
    <row r="616" spans="2:15" ht="15" customHeight="1" x14ac:dyDescent="0.25">
      <c r="B616" s="487"/>
      <c r="C616" s="486"/>
      <c r="D616" s="486"/>
      <c r="E616" s="486"/>
      <c r="F616" s="486"/>
      <c r="G616" s="486"/>
      <c r="H616" s="486"/>
      <c r="I616" s="486"/>
      <c r="J616" s="486"/>
      <c r="K616" s="486"/>
      <c r="L616" s="486"/>
      <c r="M616" s="486"/>
      <c r="N616" s="486"/>
      <c r="O616" s="486"/>
    </row>
    <row r="617" spans="2:15" ht="15" customHeight="1" x14ac:dyDescent="0.25">
      <c r="B617" s="487"/>
      <c r="C617" s="486"/>
      <c r="D617" s="486"/>
      <c r="E617" s="486"/>
      <c r="F617" s="486"/>
      <c r="G617" s="486"/>
      <c r="H617" s="486"/>
      <c r="I617" s="486"/>
      <c r="J617" s="486"/>
      <c r="K617" s="486"/>
      <c r="L617" s="486"/>
      <c r="M617" s="486"/>
      <c r="N617" s="486"/>
      <c r="O617" s="486"/>
    </row>
    <row r="618" spans="2:15" ht="15" customHeight="1" x14ac:dyDescent="0.25">
      <c r="B618" s="487"/>
      <c r="C618" s="486"/>
      <c r="D618" s="486"/>
      <c r="E618" s="486"/>
      <c r="F618" s="486"/>
      <c r="G618" s="486"/>
      <c r="H618" s="486"/>
      <c r="I618" s="486"/>
      <c r="J618" s="486"/>
      <c r="K618" s="486"/>
      <c r="L618" s="486"/>
      <c r="M618" s="486"/>
      <c r="N618" s="486"/>
      <c r="O618" s="486"/>
    </row>
    <row r="619" spans="2:15" ht="15" customHeight="1" x14ac:dyDescent="0.25">
      <c r="B619" s="487"/>
      <c r="C619" s="486"/>
      <c r="D619" s="486"/>
      <c r="E619" s="486"/>
      <c r="F619" s="486"/>
      <c r="G619" s="486"/>
      <c r="H619" s="486"/>
      <c r="I619" s="486"/>
      <c r="J619" s="486"/>
      <c r="K619" s="486"/>
      <c r="L619" s="486"/>
      <c r="M619" s="486"/>
      <c r="N619" s="486"/>
      <c r="O619" s="486"/>
    </row>
    <row r="620" spans="2:15" ht="15" customHeight="1" x14ac:dyDescent="0.25">
      <c r="B620" s="487"/>
      <c r="C620" s="486"/>
      <c r="D620" s="486"/>
      <c r="E620" s="486"/>
      <c r="F620" s="486"/>
      <c r="G620" s="486"/>
      <c r="H620" s="486"/>
      <c r="I620" s="486"/>
      <c r="J620" s="486"/>
      <c r="K620" s="486"/>
      <c r="L620" s="486"/>
      <c r="M620" s="486"/>
      <c r="N620" s="486"/>
      <c r="O620" s="486"/>
    </row>
    <row r="621" spans="2:15" ht="15" customHeight="1" x14ac:dyDescent="0.25">
      <c r="B621" s="487"/>
      <c r="C621" s="486"/>
      <c r="D621" s="486"/>
      <c r="E621" s="486"/>
      <c r="F621" s="486"/>
      <c r="G621" s="486"/>
      <c r="H621" s="486"/>
      <c r="I621" s="486"/>
      <c r="J621" s="486"/>
      <c r="K621" s="486"/>
      <c r="L621" s="486"/>
      <c r="M621" s="486"/>
      <c r="N621" s="486"/>
      <c r="O621" s="486"/>
    </row>
    <row r="622" spans="2:15" ht="15" customHeight="1" x14ac:dyDescent="0.25">
      <c r="B622" s="487"/>
      <c r="C622" s="486"/>
      <c r="D622" s="486"/>
      <c r="E622" s="486"/>
      <c r="F622" s="486"/>
      <c r="G622" s="486"/>
      <c r="H622" s="486"/>
      <c r="I622" s="486"/>
      <c r="J622" s="486"/>
      <c r="K622" s="486"/>
      <c r="L622" s="486"/>
      <c r="M622" s="486"/>
      <c r="N622" s="486"/>
      <c r="O622" s="486"/>
    </row>
    <row r="623" spans="2:15" ht="15" customHeight="1" x14ac:dyDescent="0.25">
      <c r="B623" s="487"/>
      <c r="C623" s="486"/>
      <c r="D623" s="486"/>
      <c r="E623" s="486"/>
      <c r="F623" s="486"/>
      <c r="G623" s="486"/>
      <c r="H623" s="486"/>
      <c r="I623" s="486"/>
      <c r="J623" s="486"/>
      <c r="K623" s="486"/>
      <c r="L623" s="486"/>
      <c r="M623" s="486"/>
      <c r="N623" s="486"/>
      <c r="O623" s="486"/>
    </row>
    <row r="624" spans="2:15" ht="15" customHeight="1" x14ac:dyDescent="0.25">
      <c r="B624" s="487"/>
      <c r="C624" s="486"/>
      <c r="D624" s="486"/>
      <c r="E624" s="486"/>
      <c r="F624" s="486"/>
      <c r="G624" s="486"/>
      <c r="H624" s="486"/>
      <c r="I624" s="486"/>
      <c r="J624" s="486"/>
      <c r="K624" s="486"/>
      <c r="L624" s="486"/>
      <c r="M624" s="486"/>
      <c r="N624" s="486"/>
      <c r="O624" s="486"/>
    </row>
    <row r="625" spans="2:15" s="12" customFormat="1" ht="15" customHeight="1" x14ac:dyDescent="0.25"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</row>
    <row r="626" spans="2:15" s="12" customFormat="1" ht="15" customHeight="1" x14ac:dyDescent="0.35">
      <c r="B626" s="485"/>
    </row>
    <row r="627" spans="2:15" s="12" customFormat="1" ht="15" customHeight="1" x14ac:dyDescent="0.25"/>
    <row r="628" spans="2:15" s="12" customFormat="1" ht="15" customHeight="1" x14ac:dyDescent="0.25"/>
    <row r="629" spans="2:15" s="12" customFormat="1" ht="15" customHeight="1" x14ac:dyDescent="0.25"/>
    <row r="630" spans="2:15" s="12" customFormat="1" ht="15" customHeight="1" x14ac:dyDescent="0.25"/>
    <row r="631" spans="2:15" s="12" customFormat="1" ht="15" customHeight="1" x14ac:dyDescent="0.25"/>
    <row r="632" spans="2:15" s="12" customFormat="1" ht="15" customHeight="1" x14ac:dyDescent="0.25"/>
    <row r="633" spans="2:15" s="12" customFormat="1" ht="15" customHeight="1" x14ac:dyDescent="0.25"/>
    <row r="634" spans="2:15" s="12" customFormat="1" ht="15" customHeight="1" x14ac:dyDescent="0.25"/>
    <row r="635" spans="2:15" s="12" customFormat="1" ht="15" customHeight="1" x14ac:dyDescent="0.25"/>
    <row r="636" spans="2:15" s="12" customFormat="1" ht="15" customHeight="1" x14ac:dyDescent="0.25"/>
    <row r="637" spans="2:15" s="12" customFormat="1" ht="15" customHeight="1" x14ac:dyDescent="0.25"/>
    <row r="638" spans="2:15" s="12" customFormat="1" ht="15" customHeight="1" x14ac:dyDescent="0.25"/>
  </sheetData>
  <mergeCells count="7">
    <mergeCell ref="C5:N5"/>
    <mergeCell ref="B2:C2"/>
    <mergeCell ref="D2:M2"/>
    <mergeCell ref="N2:O2"/>
    <mergeCell ref="N4:O4"/>
    <mergeCell ref="D3:M3"/>
    <mergeCell ref="D4:M4"/>
  </mergeCells>
  <printOptions horizontalCentered="1" verticalCentered="1"/>
  <pageMargins left="0.118110236220472" right="0.118110236220472" top="0.15748031496063" bottom="0.15748031496063" header="0.31496062992126" footer="0.31496062992126"/>
  <pageSetup scale="3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108C-56C5-4F9C-B30F-E6ED2696BFC0}">
  <sheetPr>
    <pageSetUpPr fitToPage="1"/>
  </sheetPr>
  <dimension ref="A1:P52"/>
  <sheetViews>
    <sheetView rightToLeft="1" zoomScale="60" zoomScaleNormal="60" workbookViewId="0"/>
  </sheetViews>
  <sheetFormatPr defaultColWidth="9.140625" defaultRowHeight="15.75" x14ac:dyDescent="0.25"/>
  <cols>
    <col min="1" max="1" width="10.7109375" style="3" customWidth="1"/>
    <col min="2" max="2" width="39.85546875" style="3" customWidth="1"/>
    <col min="3" max="11" width="28.7109375" style="3" customWidth="1"/>
    <col min="12" max="12" width="9.140625" style="3"/>
    <col min="13" max="13" width="15.85546875" style="3" bestFit="1" customWidth="1"/>
    <col min="14" max="14" width="18.42578125" style="3" bestFit="1" customWidth="1"/>
    <col min="15" max="15" width="13" style="3" bestFit="1" customWidth="1"/>
    <col min="16" max="16" width="11" style="3" bestFit="1" customWidth="1"/>
    <col min="17" max="16384" width="9.140625" style="3"/>
  </cols>
  <sheetData>
    <row r="1" spans="2:16" customFormat="1" ht="18" customHeight="1" x14ac:dyDescent="0.25"/>
    <row r="2" spans="2:16" s="514" customFormat="1" ht="40.15" customHeight="1" x14ac:dyDescent="0.25">
      <c r="B2" s="1030" t="s">
        <v>440</v>
      </c>
      <c r="C2" s="1031"/>
      <c r="D2" s="1032" t="s">
        <v>811</v>
      </c>
      <c r="E2" s="1032"/>
      <c r="F2" s="1032"/>
      <c r="G2" s="1032"/>
      <c r="H2" s="1032"/>
      <c r="I2" s="1033"/>
      <c r="J2" s="1005" t="s">
        <v>221</v>
      </c>
      <c r="K2" s="1005"/>
      <c r="L2" s="122"/>
      <c r="M2" s="122"/>
      <c r="N2" s="768"/>
      <c r="O2" s="767"/>
    </row>
    <row r="3" spans="2:16" s="514" customFormat="1" ht="40.15" customHeight="1" x14ac:dyDescent="0.25">
      <c r="B3" s="766"/>
      <c r="C3" s="766"/>
      <c r="D3" s="1034" t="s">
        <v>795</v>
      </c>
      <c r="E3" s="921"/>
      <c r="F3" s="921"/>
      <c r="G3" s="921"/>
      <c r="H3" s="921"/>
      <c r="I3" s="922"/>
      <c r="J3" s="770"/>
      <c r="K3" s="770"/>
      <c r="L3" s="122"/>
      <c r="M3" s="122"/>
      <c r="N3" s="768"/>
      <c r="O3" s="767"/>
    </row>
    <row r="4" spans="2:16" s="514" customFormat="1" ht="45.75" customHeight="1" x14ac:dyDescent="0.25">
      <c r="B4" s="766"/>
      <c r="C4" s="766"/>
      <c r="D4" s="1035" t="s">
        <v>794</v>
      </c>
      <c r="E4" s="1036"/>
      <c r="F4" s="1036"/>
      <c r="G4" s="1036"/>
      <c r="H4" s="1036"/>
      <c r="I4" s="1037"/>
      <c r="J4" s="770"/>
      <c r="K4" s="769" t="s">
        <v>793</v>
      </c>
      <c r="L4" s="122"/>
      <c r="M4" s="122"/>
      <c r="N4" s="768"/>
      <c r="O4" s="767"/>
    </row>
    <row r="5" spans="2:16" ht="10.15" customHeight="1" x14ac:dyDescent="0.25">
      <c r="B5" s="766"/>
      <c r="C5" s="1038"/>
      <c r="D5" s="1038"/>
      <c r="E5" s="1038"/>
      <c r="F5" s="1038"/>
      <c r="G5" s="1038"/>
      <c r="H5" s="1038"/>
      <c r="I5" s="1038"/>
      <c r="J5" s="1038"/>
    </row>
    <row r="6" spans="2:16" ht="120" customHeight="1" x14ac:dyDescent="0.25">
      <c r="B6" s="1028"/>
      <c r="C6" s="765" t="s">
        <v>792</v>
      </c>
      <c r="D6" s="764" t="s">
        <v>711</v>
      </c>
      <c r="E6" s="764" t="s">
        <v>791</v>
      </c>
      <c r="F6" s="764" t="s">
        <v>733</v>
      </c>
      <c r="G6" s="764" t="s">
        <v>729</v>
      </c>
      <c r="H6" s="764" t="s">
        <v>717</v>
      </c>
      <c r="I6" s="764" t="s">
        <v>790</v>
      </c>
      <c r="J6" s="764" t="s">
        <v>789</v>
      </c>
      <c r="K6" s="763" t="s">
        <v>788</v>
      </c>
    </row>
    <row r="7" spans="2:16" ht="120" customHeight="1" x14ac:dyDescent="0.25">
      <c r="B7" s="1029"/>
      <c r="C7" s="762" t="s">
        <v>787</v>
      </c>
      <c r="D7" s="761" t="s">
        <v>712</v>
      </c>
      <c r="E7" s="761" t="s">
        <v>716</v>
      </c>
      <c r="F7" s="761" t="s">
        <v>734</v>
      </c>
      <c r="G7" s="761" t="s">
        <v>730</v>
      </c>
      <c r="H7" s="761" t="s">
        <v>718</v>
      </c>
      <c r="I7" s="761" t="s">
        <v>786</v>
      </c>
      <c r="J7" s="761" t="s">
        <v>785</v>
      </c>
      <c r="K7" s="760" t="s">
        <v>784</v>
      </c>
    </row>
    <row r="8" spans="2:16" ht="51.75" customHeight="1" x14ac:dyDescent="0.25">
      <c r="B8" s="759" t="s">
        <v>216</v>
      </c>
      <c r="C8" s="603"/>
      <c r="D8" s="603"/>
      <c r="E8" s="603"/>
      <c r="F8" s="603"/>
      <c r="G8" s="603"/>
      <c r="H8" s="603"/>
      <c r="I8" s="603"/>
      <c r="J8" s="603"/>
      <c r="K8" s="603"/>
    </row>
    <row r="9" spans="2:16" s="745" customFormat="1" ht="35.1" customHeight="1" x14ac:dyDescent="0.3">
      <c r="B9" s="100">
        <v>2024</v>
      </c>
      <c r="C9" s="281">
        <f t="shared" ref="C9:K9" si="0">SUM(C12:C23)</f>
        <v>3033561.9708814551</v>
      </c>
      <c r="D9" s="604">
        <f t="shared" si="0"/>
        <v>711021.11890802707</v>
      </c>
      <c r="E9" s="604">
        <f t="shared" si="0"/>
        <v>508430.2891859638</v>
      </c>
      <c r="F9" s="604">
        <f t="shared" si="0"/>
        <v>507298.16953530465</v>
      </c>
      <c r="G9" s="604">
        <f t="shared" si="0"/>
        <v>239995.69120788013</v>
      </c>
      <c r="H9" s="604">
        <f t="shared" si="0"/>
        <v>221279.4608456351</v>
      </c>
      <c r="I9" s="604">
        <f t="shared" si="0"/>
        <v>55429.774543431595</v>
      </c>
      <c r="J9" s="604">
        <f t="shared" si="0"/>
        <v>46125.858032753327</v>
      </c>
      <c r="K9" s="604">
        <f t="shared" si="0"/>
        <v>743981.60862245993</v>
      </c>
      <c r="L9" s="746"/>
      <c r="M9" s="3"/>
      <c r="O9" s="746"/>
      <c r="P9" s="746"/>
    </row>
    <row r="10" spans="2:16" s="756" customFormat="1" ht="35.1" customHeight="1" x14ac:dyDescent="0.3">
      <c r="B10" s="99">
        <v>2025</v>
      </c>
      <c r="C10" s="282">
        <f t="shared" ref="C10:K10" si="1">SUM(C25:C36)</f>
        <v>3171183.9276536326</v>
      </c>
      <c r="D10" s="605">
        <f t="shared" si="1"/>
        <v>690848.40386048378</v>
      </c>
      <c r="E10" s="605">
        <f t="shared" si="1"/>
        <v>591276.29659215268</v>
      </c>
      <c r="F10" s="605">
        <f t="shared" si="1"/>
        <v>598815.21203161776</v>
      </c>
      <c r="G10" s="605">
        <f t="shared" si="1"/>
        <v>305456.9429491671</v>
      </c>
      <c r="H10" s="605">
        <f t="shared" si="1"/>
        <v>209142.08436967072</v>
      </c>
      <c r="I10" s="605">
        <f t="shared" si="1"/>
        <v>80203.834243909223</v>
      </c>
      <c r="J10" s="605">
        <f t="shared" si="1"/>
        <v>57821.593097990095</v>
      </c>
      <c r="K10" s="605">
        <f t="shared" si="1"/>
        <v>637619.56050864188</v>
      </c>
      <c r="L10" s="757"/>
      <c r="M10" s="758"/>
      <c r="O10" s="757"/>
      <c r="P10" s="757"/>
    </row>
    <row r="11" spans="2:16" s="745" customFormat="1" ht="35.1" hidden="1" customHeight="1" x14ac:dyDescent="0.3">
      <c r="B11" s="101">
        <v>2024</v>
      </c>
      <c r="C11" s="752"/>
      <c r="D11" s="751"/>
      <c r="E11" s="751"/>
      <c r="F11" s="751"/>
      <c r="G11" s="751"/>
      <c r="H11" s="751"/>
      <c r="I11" s="751"/>
      <c r="J11" s="751"/>
      <c r="K11" s="751"/>
      <c r="L11" s="746"/>
      <c r="M11" s="3"/>
      <c r="O11" s="746"/>
      <c r="P11" s="746"/>
    </row>
    <row r="12" spans="2:16" s="745" customFormat="1" ht="35.1" hidden="1" customHeight="1" x14ac:dyDescent="0.3">
      <c r="B12" s="755">
        <v>45292</v>
      </c>
      <c r="C12" s="413">
        <v>235919.85429194945</v>
      </c>
      <c r="D12" s="754">
        <v>49662.591902136715</v>
      </c>
      <c r="E12" s="754">
        <v>41026.503290053181</v>
      </c>
      <c r="F12" s="754">
        <v>32276.194942496062</v>
      </c>
      <c r="G12" s="754">
        <v>17375.229818379368</v>
      </c>
      <c r="H12" s="754">
        <v>17271.936451135978</v>
      </c>
      <c r="I12" s="754">
        <v>3267.9379726379225</v>
      </c>
      <c r="J12" s="754">
        <v>3190.925558838595</v>
      </c>
      <c r="K12" s="754">
        <v>71848.53435627163</v>
      </c>
      <c r="N12" s="747"/>
      <c r="O12" s="746"/>
      <c r="P12" s="746"/>
    </row>
    <row r="13" spans="2:16" s="745" customFormat="1" ht="35.1" hidden="1" customHeight="1" x14ac:dyDescent="0.3">
      <c r="B13" s="104">
        <v>45323</v>
      </c>
      <c r="C13" s="282">
        <v>239347.91709912385</v>
      </c>
      <c r="D13" s="605">
        <v>49742.418273254305</v>
      </c>
      <c r="E13" s="605">
        <v>40932.615480731103</v>
      </c>
      <c r="F13" s="605">
        <v>36116.694728537033</v>
      </c>
      <c r="G13" s="605">
        <v>15122.444511939302</v>
      </c>
      <c r="H13" s="605">
        <v>17832.064944150392</v>
      </c>
      <c r="I13" s="605">
        <v>7101.75001705451</v>
      </c>
      <c r="J13" s="605">
        <v>3235.1654862640089</v>
      </c>
      <c r="K13" s="605">
        <v>69264.763657193194</v>
      </c>
      <c r="N13" s="747"/>
      <c r="O13" s="746"/>
      <c r="P13" s="746"/>
    </row>
    <row r="14" spans="2:16" s="745" customFormat="1" ht="35.1" hidden="1" customHeight="1" x14ac:dyDescent="0.3">
      <c r="B14" s="103">
        <v>45352</v>
      </c>
      <c r="C14" s="281">
        <v>290689.78742939926</v>
      </c>
      <c r="D14" s="604">
        <v>74602.938095460864</v>
      </c>
      <c r="E14" s="604">
        <v>45521.806847810789</v>
      </c>
      <c r="F14" s="604">
        <v>43904.86989568625</v>
      </c>
      <c r="G14" s="604">
        <v>21152.799794481329</v>
      </c>
      <c r="H14" s="604">
        <v>19294.611413034301</v>
      </c>
      <c r="I14" s="604">
        <v>5278.684610415241</v>
      </c>
      <c r="J14" s="604">
        <v>4000.0494812966062</v>
      </c>
      <c r="K14" s="604">
        <v>76934.027291213904</v>
      </c>
      <c r="N14" s="747"/>
      <c r="O14" s="746"/>
      <c r="P14" s="746"/>
    </row>
    <row r="15" spans="2:16" s="745" customFormat="1" ht="35.1" hidden="1" customHeight="1" x14ac:dyDescent="0.3">
      <c r="B15" s="104">
        <v>45383</v>
      </c>
      <c r="C15" s="282">
        <v>250359.57262415029</v>
      </c>
      <c r="D15" s="605">
        <v>53301.838478200298</v>
      </c>
      <c r="E15" s="605">
        <v>38441.334106150905</v>
      </c>
      <c r="F15" s="605">
        <v>46079.084988954004</v>
      </c>
      <c r="G15" s="605">
        <v>17149.734146313414</v>
      </c>
      <c r="H15" s="605">
        <v>17563.014722467291</v>
      </c>
      <c r="I15" s="605">
        <v>3429.1992976275483</v>
      </c>
      <c r="J15" s="605">
        <v>3850.4850116216921</v>
      </c>
      <c r="K15" s="605">
        <v>70544.881872815138</v>
      </c>
      <c r="N15" s="747"/>
      <c r="O15" s="746"/>
      <c r="P15" s="746"/>
    </row>
    <row r="16" spans="2:16" s="745" customFormat="1" ht="35.1" hidden="1" customHeight="1" x14ac:dyDescent="0.3">
      <c r="B16" s="103">
        <v>45413</v>
      </c>
      <c r="C16" s="281">
        <v>246692.65829041327</v>
      </c>
      <c r="D16" s="604">
        <v>57844.155730607417</v>
      </c>
      <c r="E16" s="604">
        <v>39862.861668941143</v>
      </c>
      <c r="F16" s="604">
        <v>39162.439359591364</v>
      </c>
      <c r="G16" s="604">
        <v>19569.368032130282</v>
      </c>
      <c r="H16" s="604">
        <v>18809.880971289509</v>
      </c>
      <c r="I16" s="604">
        <v>3901.0992816580992</v>
      </c>
      <c r="J16" s="604">
        <v>3546.2362013880588</v>
      </c>
      <c r="K16" s="604">
        <v>63996.61704480739</v>
      </c>
      <c r="N16" s="747"/>
      <c r="O16" s="746"/>
      <c r="P16" s="746"/>
    </row>
    <row r="17" spans="2:16" s="745" customFormat="1" ht="35.1" hidden="1" customHeight="1" x14ac:dyDescent="0.3">
      <c r="B17" s="104">
        <v>45444</v>
      </c>
      <c r="C17" s="282">
        <v>269723.66447910597</v>
      </c>
      <c r="D17" s="605">
        <v>67540.829401904237</v>
      </c>
      <c r="E17" s="605">
        <v>42076.926149131315</v>
      </c>
      <c r="F17" s="605">
        <v>47246.615224565699</v>
      </c>
      <c r="G17" s="605">
        <v>31375.127984299972</v>
      </c>
      <c r="H17" s="605">
        <v>20298.466737239985</v>
      </c>
      <c r="I17" s="605">
        <v>4049.1828863526034</v>
      </c>
      <c r="J17" s="605">
        <v>4358.3560747945985</v>
      </c>
      <c r="K17" s="605">
        <v>52778.160020817566</v>
      </c>
      <c r="N17" s="747"/>
      <c r="O17" s="746"/>
      <c r="P17" s="746"/>
    </row>
    <row r="18" spans="2:16" s="745" customFormat="1" ht="35.1" hidden="1" customHeight="1" x14ac:dyDescent="0.3">
      <c r="B18" s="103">
        <v>45474</v>
      </c>
      <c r="C18" s="281">
        <v>272599.66144027264</v>
      </c>
      <c r="D18" s="604">
        <v>67780.219865460327</v>
      </c>
      <c r="E18" s="604">
        <v>46989.997546636776</v>
      </c>
      <c r="F18" s="604">
        <v>41841.407405186881</v>
      </c>
      <c r="G18" s="604">
        <v>24487.721964094191</v>
      </c>
      <c r="H18" s="604">
        <v>21267.2394143007</v>
      </c>
      <c r="I18" s="604">
        <v>8341.8707029617017</v>
      </c>
      <c r="J18" s="604">
        <v>3735.7757955477696</v>
      </c>
      <c r="K18" s="604">
        <v>58155.42874608429</v>
      </c>
      <c r="N18" s="747"/>
      <c r="O18" s="746"/>
      <c r="P18" s="746"/>
    </row>
    <row r="19" spans="2:16" s="745" customFormat="1" ht="35.1" hidden="1" customHeight="1" x14ac:dyDescent="0.3">
      <c r="B19" s="104">
        <v>45505</v>
      </c>
      <c r="C19" s="282">
        <v>241821.04275465797</v>
      </c>
      <c r="D19" s="605">
        <v>56480.531625178337</v>
      </c>
      <c r="E19" s="605">
        <v>42031.105171087773</v>
      </c>
      <c r="F19" s="605">
        <v>42109.203725433479</v>
      </c>
      <c r="G19" s="605">
        <v>19418.860676023247</v>
      </c>
      <c r="H19" s="605">
        <v>17893.25604292659</v>
      </c>
      <c r="I19" s="605">
        <v>4527.1581385247309</v>
      </c>
      <c r="J19" s="605">
        <v>4001.719928936966</v>
      </c>
      <c r="K19" s="605">
        <v>55359.207446546869</v>
      </c>
      <c r="N19" s="747"/>
      <c r="O19" s="746"/>
      <c r="P19" s="746"/>
    </row>
    <row r="20" spans="2:16" s="745" customFormat="1" ht="35.1" hidden="1" customHeight="1" x14ac:dyDescent="0.3">
      <c r="B20" s="103">
        <v>45536</v>
      </c>
      <c r="C20" s="281">
        <v>231513.26575242192</v>
      </c>
      <c r="D20" s="604">
        <v>52349.212540625325</v>
      </c>
      <c r="E20" s="604">
        <v>41449.691791169047</v>
      </c>
      <c r="F20" s="604">
        <v>41191.15916753318</v>
      </c>
      <c r="G20" s="604">
        <v>18362.221033642811</v>
      </c>
      <c r="H20" s="604">
        <v>17193.802884816774</v>
      </c>
      <c r="I20" s="604">
        <v>3497.5551864936315</v>
      </c>
      <c r="J20" s="604">
        <v>3963.0506189304228</v>
      </c>
      <c r="K20" s="604">
        <v>53506.572529210709</v>
      </c>
      <c r="N20" s="747"/>
      <c r="O20" s="746"/>
      <c r="P20" s="746"/>
    </row>
    <row r="21" spans="2:16" s="745" customFormat="1" ht="35.1" hidden="1" customHeight="1" x14ac:dyDescent="0.3">
      <c r="B21" s="104">
        <v>45566</v>
      </c>
      <c r="C21" s="282">
        <v>256004.08167336389</v>
      </c>
      <c r="D21" s="605">
        <v>62878.051753074185</v>
      </c>
      <c r="E21" s="605">
        <v>45554.328136224503</v>
      </c>
      <c r="F21" s="605">
        <v>44751.016030649953</v>
      </c>
      <c r="G21" s="605">
        <v>20084.511938360505</v>
      </c>
      <c r="H21" s="605">
        <v>19071.923920128374</v>
      </c>
      <c r="I21" s="605">
        <v>3776.1302870797135</v>
      </c>
      <c r="J21" s="605">
        <v>3984.8950177271181</v>
      </c>
      <c r="K21" s="605">
        <v>55903.224590119513</v>
      </c>
      <c r="N21" s="747"/>
      <c r="O21" s="746"/>
      <c r="P21" s="746"/>
    </row>
    <row r="22" spans="2:16" s="745" customFormat="1" ht="35.1" hidden="1" customHeight="1" x14ac:dyDescent="0.3">
      <c r="B22" s="103">
        <v>45597</v>
      </c>
      <c r="C22" s="281">
        <v>233480.44125549655</v>
      </c>
      <c r="D22" s="604">
        <v>56788.913304855058</v>
      </c>
      <c r="E22" s="604">
        <v>39277.173352634243</v>
      </c>
      <c r="F22" s="604">
        <v>42701.368210740344</v>
      </c>
      <c r="G22" s="604">
        <v>16096.02888838024</v>
      </c>
      <c r="H22" s="604">
        <v>17015.85213957986</v>
      </c>
      <c r="I22" s="604">
        <v>3811.7265839136903</v>
      </c>
      <c r="J22" s="604">
        <v>3909.7786136747973</v>
      </c>
      <c r="K22" s="604">
        <v>53879.600161718321</v>
      </c>
      <c r="N22" s="747"/>
      <c r="O22" s="746"/>
      <c r="P22" s="746"/>
    </row>
    <row r="23" spans="2:16" s="745" customFormat="1" ht="35.1" hidden="1" customHeight="1" x14ac:dyDescent="0.3">
      <c r="B23" s="105">
        <v>45627</v>
      </c>
      <c r="C23" s="481">
        <v>265410.02379110025</v>
      </c>
      <c r="D23" s="753">
        <v>62049.417937270053</v>
      </c>
      <c r="E23" s="753">
        <v>45265.945645392909</v>
      </c>
      <c r="F23" s="753">
        <v>49918.115855930402</v>
      </c>
      <c r="G23" s="753">
        <v>19801.64241983544</v>
      </c>
      <c r="H23" s="753">
        <v>17767.411204565353</v>
      </c>
      <c r="I23" s="753">
        <v>4447.4795787122075</v>
      </c>
      <c r="J23" s="753">
        <v>4349.4202437326994</v>
      </c>
      <c r="K23" s="753">
        <v>61810.590905661236</v>
      </c>
      <c r="N23" s="747"/>
      <c r="O23" s="746"/>
      <c r="P23" s="746"/>
    </row>
    <row r="24" spans="2:16" s="745" customFormat="1" ht="35.1" customHeight="1" x14ac:dyDescent="0.3">
      <c r="B24" s="101">
        <v>2025</v>
      </c>
      <c r="C24" s="752"/>
      <c r="D24" s="751"/>
      <c r="E24" s="751"/>
      <c r="F24" s="751"/>
      <c r="G24" s="751"/>
      <c r="H24" s="751"/>
      <c r="I24" s="751"/>
      <c r="J24" s="751"/>
      <c r="K24" s="751"/>
      <c r="L24" s="746"/>
      <c r="M24" s="3"/>
      <c r="O24" s="746"/>
      <c r="P24" s="746"/>
    </row>
    <row r="25" spans="2:16" s="745" customFormat="1" ht="35.1" hidden="1" customHeight="1" x14ac:dyDescent="0.3">
      <c r="B25" s="755">
        <v>45658</v>
      </c>
      <c r="C25" s="413">
        <v>236733.75298761402</v>
      </c>
      <c r="D25" s="754">
        <v>52027.407972797773</v>
      </c>
      <c r="E25" s="754">
        <v>42880.31894593373</v>
      </c>
      <c r="F25" s="754">
        <v>43038.840384778145</v>
      </c>
      <c r="G25" s="754">
        <v>17693.015452681193</v>
      </c>
      <c r="H25" s="754">
        <v>19479.513766462474</v>
      </c>
      <c r="I25" s="754">
        <v>4648.998847982115</v>
      </c>
      <c r="J25" s="754">
        <v>3984.662386281123</v>
      </c>
      <c r="K25" s="754">
        <v>52980.995230697452</v>
      </c>
      <c r="N25" s="747"/>
      <c r="O25" s="746"/>
      <c r="P25" s="746"/>
    </row>
    <row r="26" spans="2:16" s="745" customFormat="1" ht="35.1" hidden="1" customHeight="1" x14ac:dyDescent="0.3">
      <c r="B26" s="104">
        <v>45689</v>
      </c>
      <c r="C26" s="282">
        <v>228983.42647251446</v>
      </c>
      <c r="D26" s="605">
        <v>47686.443591857671</v>
      </c>
      <c r="E26" s="605">
        <v>39937.102633635659</v>
      </c>
      <c r="F26" s="605">
        <v>46208.937774556849</v>
      </c>
      <c r="G26" s="605">
        <v>17104.144371864542</v>
      </c>
      <c r="H26" s="605">
        <v>16877.333529322903</v>
      </c>
      <c r="I26" s="605">
        <v>7896.5326450564471</v>
      </c>
      <c r="J26" s="605">
        <v>4240.8425251656081</v>
      </c>
      <c r="K26" s="605">
        <v>49032.089401054756</v>
      </c>
      <c r="N26" s="747"/>
      <c r="O26" s="746"/>
      <c r="P26" s="746"/>
    </row>
    <row r="27" spans="2:16" s="745" customFormat="1" ht="35.1" hidden="1" customHeight="1" x14ac:dyDescent="0.3">
      <c r="B27" s="103">
        <v>45717</v>
      </c>
      <c r="C27" s="281">
        <v>311012.11149219336</v>
      </c>
      <c r="D27" s="604">
        <v>73828.797395447706</v>
      </c>
      <c r="E27" s="604">
        <v>53028.387035983302</v>
      </c>
      <c r="F27" s="604">
        <v>66734.93476755837</v>
      </c>
      <c r="G27" s="604">
        <v>25887.833338128574</v>
      </c>
      <c r="H27" s="604">
        <v>17229.557576460324</v>
      </c>
      <c r="I27" s="604">
        <v>4930.3086824719076</v>
      </c>
      <c r="J27" s="604">
        <v>5974.924156717565</v>
      </c>
      <c r="K27" s="604">
        <v>63397.36853942561</v>
      </c>
      <c r="N27" s="747"/>
      <c r="O27" s="746"/>
      <c r="P27" s="746"/>
    </row>
    <row r="28" spans="2:16" s="745" customFormat="1" ht="35.1" hidden="1" customHeight="1" x14ac:dyDescent="0.3">
      <c r="B28" s="104">
        <v>45748</v>
      </c>
      <c r="C28" s="282">
        <v>234682.6317595235</v>
      </c>
      <c r="D28" s="605">
        <v>51319.072459457413</v>
      </c>
      <c r="E28" s="605">
        <v>41045.649152479971</v>
      </c>
      <c r="F28" s="605">
        <v>46003.304713989659</v>
      </c>
      <c r="G28" s="605">
        <v>21269.613395070428</v>
      </c>
      <c r="H28" s="605">
        <v>13909.939892644701</v>
      </c>
      <c r="I28" s="605">
        <v>4365.5769544266259</v>
      </c>
      <c r="J28" s="605">
        <v>4849.7385756966396</v>
      </c>
      <c r="K28" s="605">
        <v>51919.736615758091</v>
      </c>
      <c r="N28" s="747"/>
      <c r="O28" s="746"/>
      <c r="P28" s="746"/>
    </row>
    <row r="29" spans="2:16" s="745" customFormat="1" ht="35.1" hidden="1" customHeight="1" x14ac:dyDescent="0.3">
      <c r="B29" s="103">
        <v>45778</v>
      </c>
      <c r="C29" s="281">
        <v>265471.56650925265</v>
      </c>
      <c r="D29" s="604">
        <v>55806.534639469399</v>
      </c>
      <c r="E29" s="604">
        <v>49505.793065373422</v>
      </c>
      <c r="F29" s="604">
        <v>50505.946421034023</v>
      </c>
      <c r="G29" s="604">
        <v>26656.950370939019</v>
      </c>
      <c r="H29" s="604">
        <v>17756.343514152919</v>
      </c>
      <c r="I29" s="604">
        <v>5802.8459527439918</v>
      </c>
      <c r="J29" s="604">
        <v>5043.1483610954101</v>
      </c>
      <c r="K29" s="604">
        <v>54394.0041844445</v>
      </c>
      <c r="N29" s="747"/>
      <c r="O29" s="746"/>
      <c r="P29" s="746"/>
    </row>
    <row r="30" spans="2:16" s="745" customFormat="1" ht="35.1" hidden="1" customHeight="1" x14ac:dyDescent="0.3">
      <c r="B30" s="104">
        <v>45809</v>
      </c>
      <c r="C30" s="282">
        <v>271603.86147648876</v>
      </c>
      <c r="D30" s="605">
        <v>52907.563981070474</v>
      </c>
      <c r="E30" s="605">
        <v>51081.125768116552</v>
      </c>
      <c r="F30" s="605">
        <v>53912.527056619983</v>
      </c>
      <c r="G30" s="605">
        <v>30467.713662902141</v>
      </c>
      <c r="H30" s="605">
        <v>19229.180639164166</v>
      </c>
      <c r="I30" s="605">
        <v>6747.730091573696</v>
      </c>
      <c r="J30" s="605">
        <v>5234.9375744105255</v>
      </c>
      <c r="K30" s="605">
        <v>52023.082702631269</v>
      </c>
      <c r="N30" s="747"/>
      <c r="O30" s="746"/>
      <c r="P30" s="746"/>
    </row>
    <row r="31" spans="2:16" s="745" customFormat="1" ht="34.5" customHeight="1" x14ac:dyDescent="0.3">
      <c r="B31" s="103">
        <v>45839</v>
      </c>
      <c r="C31" s="281">
        <v>294664.25195962621</v>
      </c>
      <c r="D31" s="604">
        <v>63528.960447701036</v>
      </c>
      <c r="E31" s="604">
        <v>58213.716371124807</v>
      </c>
      <c r="F31" s="604">
        <v>51852.190080763641</v>
      </c>
      <c r="G31" s="604">
        <v>37027.3911180586</v>
      </c>
      <c r="H31" s="604">
        <v>20590.554235964701</v>
      </c>
      <c r="I31" s="604">
        <v>4688.7399577829665</v>
      </c>
      <c r="J31" s="604">
        <v>4877.6933730519468</v>
      </c>
      <c r="K31" s="604">
        <v>53885.006375178506</v>
      </c>
      <c r="N31" s="747"/>
      <c r="O31" s="746"/>
      <c r="P31" s="746"/>
    </row>
    <row r="32" spans="2:16" s="745" customFormat="1" ht="35.1" customHeight="1" x14ac:dyDescent="0.3">
      <c r="B32" s="104">
        <v>45870</v>
      </c>
      <c r="C32" s="282">
        <v>266559.06432533264</v>
      </c>
      <c r="D32" s="605">
        <v>57655.691102793156</v>
      </c>
      <c r="E32" s="605">
        <v>52085.752978595541</v>
      </c>
      <c r="F32" s="605">
        <v>48276.704225019137</v>
      </c>
      <c r="G32" s="605">
        <v>25681.399883507638</v>
      </c>
      <c r="H32" s="605">
        <v>17075.654494196715</v>
      </c>
      <c r="I32" s="605">
        <v>5347.4714578077164</v>
      </c>
      <c r="J32" s="605">
        <v>5199.5780219618473</v>
      </c>
      <c r="K32" s="605">
        <v>55236.812161450885</v>
      </c>
      <c r="N32" s="747"/>
      <c r="O32" s="746"/>
      <c r="P32" s="746"/>
    </row>
    <row r="33" spans="1:16" s="745" customFormat="1" ht="35.1" customHeight="1" x14ac:dyDescent="0.3">
      <c r="B33" s="103">
        <v>45901</v>
      </c>
      <c r="C33" s="281">
        <v>262626.34088882146</v>
      </c>
      <c r="D33" s="604">
        <v>53047.034073136841</v>
      </c>
      <c r="E33" s="604">
        <v>52969.030355630464</v>
      </c>
      <c r="F33" s="604">
        <v>49279.686654955716</v>
      </c>
      <c r="G33" s="604">
        <v>25035.19302096992</v>
      </c>
      <c r="H33" s="604">
        <v>16663.193398595846</v>
      </c>
      <c r="I33" s="604">
        <v>6671.637914169999</v>
      </c>
      <c r="J33" s="604">
        <v>5130.6386918734233</v>
      </c>
      <c r="K33" s="604">
        <v>53829.926779489251</v>
      </c>
      <c r="N33" s="747"/>
      <c r="O33" s="746"/>
      <c r="P33" s="746"/>
    </row>
    <row r="34" spans="1:16" s="745" customFormat="1" ht="35.1" customHeight="1" x14ac:dyDescent="0.3">
      <c r="B34" s="104">
        <v>45932</v>
      </c>
      <c r="C34" s="282">
        <v>268987.53462518216</v>
      </c>
      <c r="D34" s="605">
        <v>63258.5962332091</v>
      </c>
      <c r="E34" s="605">
        <v>51003.2335317127</v>
      </c>
      <c r="F34" s="605">
        <v>47930.5215483293</v>
      </c>
      <c r="G34" s="605">
        <v>27065.5407416735</v>
      </c>
      <c r="H34" s="605">
        <v>16756.7439366332</v>
      </c>
      <c r="I34" s="605">
        <v>8079.7455232257698</v>
      </c>
      <c r="J34" s="605">
        <v>4372.9650638591402</v>
      </c>
      <c r="K34" s="605">
        <v>50520.188046539457</v>
      </c>
      <c r="N34" s="747"/>
      <c r="O34" s="746"/>
      <c r="P34" s="746"/>
    </row>
    <row r="35" spans="1:16" s="745" customFormat="1" ht="35.1" customHeight="1" x14ac:dyDescent="0.3">
      <c r="B35" s="103">
        <v>45962</v>
      </c>
      <c r="C35" s="281">
        <v>253713.90287312772</v>
      </c>
      <c r="D35" s="604">
        <v>60668.602358717093</v>
      </c>
      <c r="E35" s="604">
        <v>46147.236679606765</v>
      </c>
      <c r="F35" s="604">
        <v>46149.751925043944</v>
      </c>
      <c r="G35" s="604">
        <v>24355.06893959736</v>
      </c>
      <c r="H35" s="604">
        <v>15971.201078454691</v>
      </c>
      <c r="I35" s="604">
        <v>8635.0819033553726</v>
      </c>
      <c r="J35" s="604">
        <v>4233.0532661710868</v>
      </c>
      <c r="K35" s="604">
        <v>47553.906722181433</v>
      </c>
      <c r="N35" s="747"/>
      <c r="O35" s="746"/>
      <c r="P35" s="746"/>
    </row>
    <row r="36" spans="1:16" s="745" customFormat="1" ht="35.1" customHeight="1" x14ac:dyDescent="0.3">
      <c r="B36" s="105">
        <v>45992</v>
      </c>
      <c r="C36" s="481">
        <v>276145.48228395608</v>
      </c>
      <c r="D36" s="753">
        <v>59113.699604826092</v>
      </c>
      <c r="E36" s="753">
        <v>53378.950073959742</v>
      </c>
      <c r="F36" s="753">
        <v>48921.866478968856</v>
      </c>
      <c r="G36" s="753">
        <v>27213.078653774253</v>
      </c>
      <c r="H36" s="753">
        <v>17602.86830761806</v>
      </c>
      <c r="I36" s="753">
        <v>12389.164313312622</v>
      </c>
      <c r="J36" s="753">
        <v>4679.4111017057785</v>
      </c>
      <c r="K36" s="753">
        <v>52846.443749790669</v>
      </c>
      <c r="N36" s="747"/>
      <c r="O36" s="746"/>
      <c r="P36" s="746"/>
    </row>
    <row r="37" spans="1:16" s="745" customFormat="1" ht="35.1" customHeight="1" x14ac:dyDescent="0.3">
      <c r="B37" s="101">
        <v>2026</v>
      </c>
      <c r="C37" s="752"/>
      <c r="D37" s="751"/>
      <c r="E37" s="751"/>
      <c r="F37" s="751"/>
      <c r="G37" s="751"/>
      <c r="H37" s="751"/>
      <c r="I37" s="751"/>
      <c r="J37" s="751"/>
      <c r="K37" s="751"/>
      <c r="L37" s="746"/>
      <c r="M37" s="3"/>
      <c r="O37" s="746"/>
      <c r="P37" s="746"/>
    </row>
    <row r="38" spans="1:16" s="745" customFormat="1" ht="35.1" customHeight="1" x14ac:dyDescent="0.3">
      <c r="B38" s="103">
        <v>46023</v>
      </c>
      <c r="C38" s="281">
        <v>264893.33225135563</v>
      </c>
      <c r="D38" s="604">
        <v>59736.614323672213</v>
      </c>
      <c r="E38" s="604">
        <v>51959.362982184692</v>
      </c>
      <c r="F38" s="604">
        <v>45836.506406649554</v>
      </c>
      <c r="G38" s="604">
        <v>24082.069459939274</v>
      </c>
      <c r="H38" s="604">
        <v>15184.292131129629</v>
      </c>
      <c r="I38" s="604">
        <v>7746.8368446833229</v>
      </c>
      <c r="J38" s="604">
        <v>4772.672050433066</v>
      </c>
      <c r="K38" s="604">
        <v>55574.978052663901</v>
      </c>
      <c r="L38" s="747"/>
      <c r="M38" s="747"/>
      <c r="N38" s="747"/>
      <c r="O38" s="746"/>
      <c r="P38" s="746"/>
    </row>
    <row r="39" spans="1:16" s="745" customFormat="1" ht="35.1" customHeight="1" x14ac:dyDescent="0.3">
      <c r="B39" s="104">
        <v>46054</v>
      </c>
      <c r="C39" s="282">
        <v>259780.7</v>
      </c>
      <c r="D39" s="605">
        <v>59263.8</v>
      </c>
      <c r="E39" s="605">
        <v>47726.2</v>
      </c>
      <c r="F39" s="605">
        <v>50411.5</v>
      </c>
      <c r="G39" s="605">
        <v>23400.1</v>
      </c>
      <c r="H39" s="605">
        <v>14955.7</v>
      </c>
      <c r="I39" s="605">
        <v>3597.8</v>
      </c>
      <c r="J39" s="605">
        <v>4696.2</v>
      </c>
      <c r="K39" s="605">
        <v>55729.400000000009</v>
      </c>
      <c r="L39" s="747"/>
      <c r="M39" s="747"/>
      <c r="N39" s="747"/>
      <c r="O39" s="746"/>
      <c r="P39" s="746"/>
    </row>
    <row r="40" spans="1:16" s="745" customFormat="1" ht="35.1" customHeight="1" x14ac:dyDescent="0.3">
      <c r="B40" s="103">
        <v>46082</v>
      </c>
      <c r="C40" s="281">
        <v>348607.29049396125</v>
      </c>
      <c r="D40" s="604">
        <v>81267.684065926733</v>
      </c>
      <c r="E40" s="604">
        <v>60008.772291132918</v>
      </c>
      <c r="F40" s="604">
        <v>71041.213484297623</v>
      </c>
      <c r="G40" s="604">
        <v>35532.046535156871</v>
      </c>
      <c r="H40" s="604">
        <v>17206.621701919972</v>
      </c>
      <c r="I40" s="604">
        <v>3556.9639303101503</v>
      </c>
      <c r="J40" s="604">
        <v>5995.9253143211863</v>
      </c>
      <c r="K40" s="604">
        <v>73998.063170895766</v>
      </c>
      <c r="L40" s="747"/>
      <c r="M40" s="747"/>
      <c r="N40" s="747"/>
      <c r="O40" s="746"/>
      <c r="P40" s="746"/>
    </row>
    <row r="41" spans="1:16" s="745" customFormat="1" ht="35.1" customHeight="1" x14ac:dyDescent="0.3">
      <c r="B41" s="104">
        <v>46113</v>
      </c>
      <c r="C41" s="282">
        <v>272686.187124833</v>
      </c>
      <c r="D41" s="605">
        <v>59320.8782915025</v>
      </c>
      <c r="E41" s="605">
        <v>45811.151797006263</v>
      </c>
      <c r="F41" s="605">
        <v>53873.585692157008</v>
      </c>
      <c r="G41" s="605">
        <v>24841.936676531546</v>
      </c>
      <c r="H41" s="605">
        <v>14751.117736955217</v>
      </c>
      <c r="I41" s="605">
        <v>2572.5857961567904</v>
      </c>
      <c r="J41" s="605">
        <v>5487.9302742398968</v>
      </c>
      <c r="K41" s="605">
        <v>66027.000860283762</v>
      </c>
      <c r="L41" s="747"/>
      <c r="M41" s="747"/>
      <c r="N41" s="747"/>
      <c r="O41" s="746"/>
      <c r="P41" s="746"/>
    </row>
    <row r="42" spans="1:16" s="745" customFormat="1" ht="35.1" customHeight="1" x14ac:dyDescent="0.3">
      <c r="B42" s="103">
        <v>46143</v>
      </c>
      <c r="C42" s="281">
        <v>316062.78871692251</v>
      </c>
      <c r="D42" s="604">
        <v>61063.15740954037</v>
      </c>
      <c r="E42" s="604">
        <v>55623.114111868628</v>
      </c>
      <c r="F42" s="604">
        <v>69138.347921141001</v>
      </c>
      <c r="G42" s="604">
        <v>30629.564969431442</v>
      </c>
      <c r="H42" s="604">
        <v>16552.151192989302</v>
      </c>
      <c r="I42" s="604">
        <v>2360.8673705971305</v>
      </c>
      <c r="J42" s="604">
        <v>6929.5765694275515</v>
      </c>
      <c r="K42" s="604">
        <v>73766.009171927071</v>
      </c>
      <c r="L42" s="747"/>
      <c r="M42" s="747"/>
      <c r="N42" s="747"/>
      <c r="O42" s="746"/>
      <c r="P42" s="746"/>
    </row>
    <row r="43" spans="1:16" s="745" customFormat="1" ht="35.1" customHeight="1" x14ac:dyDescent="0.3">
      <c r="B43" s="104">
        <v>46174</v>
      </c>
      <c r="C43" s="282">
        <v>307762.26124059351</v>
      </c>
      <c r="D43" s="605">
        <v>54802.354608848102</v>
      </c>
      <c r="E43" s="605">
        <v>51364.954314880706</v>
      </c>
      <c r="F43" s="605">
        <v>56773.649887396379</v>
      </c>
      <c r="G43" s="605">
        <v>43564.435525686305</v>
      </c>
      <c r="H43" s="605">
        <v>18693.804173066233</v>
      </c>
      <c r="I43" s="605">
        <v>3921.3297297636632</v>
      </c>
      <c r="J43" s="605">
        <v>5996.9298496102292</v>
      </c>
      <c r="K43" s="605">
        <v>72644.803151341883</v>
      </c>
      <c r="N43" s="747"/>
      <c r="O43" s="746"/>
      <c r="P43" s="746"/>
    </row>
    <row r="44" spans="1:16" s="745" customFormat="1" ht="35.1" customHeight="1" x14ac:dyDescent="0.3">
      <c r="B44" s="703">
        <v>46205</v>
      </c>
      <c r="C44" s="706">
        <v>333358.87034132046</v>
      </c>
      <c r="D44" s="807">
        <v>64139.072075917669</v>
      </c>
      <c r="E44" s="807">
        <v>60148.702186186376</v>
      </c>
      <c r="F44" s="807">
        <v>58802.400847478835</v>
      </c>
      <c r="G44" s="807">
        <v>39517.850389217296</v>
      </c>
      <c r="H44" s="807">
        <v>18965.528779176198</v>
      </c>
      <c r="I44" s="807">
        <v>6177.859991382451</v>
      </c>
      <c r="J44" s="807">
        <v>5788.8412960411533</v>
      </c>
      <c r="K44" s="807">
        <v>79818.614775920491</v>
      </c>
      <c r="N44" s="747"/>
      <c r="O44" s="746"/>
      <c r="P44" s="746"/>
    </row>
    <row r="45" spans="1:16" s="745" customFormat="1" ht="12" customHeight="1" x14ac:dyDescent="0.3">
      <c r="B45" s="750"/>
      <c r="C45" s="749"/>
      <c r="D45" s="748"/>
      <c r="E45" s="748"/>
      <c r="F45" s="748"/>
      <c r="G45" s="748"/>
      <c r="H45" s="748"/>
      <c r="I45" s="748"/>
      <c r="J45" s="748"/>
      <c r="K45" s="748"/>
      <c r="N45" s="747"/>
      <c r="O45" s="746"/>
      <c r="P45" s="746"/>
    </row>
    <row r="46" spans="1:16" s="552" customFormat="1" ht="30" customHeight="1" x14ac:dyDescent="0.25">
      <c r="B46" s="742" t="s">
        <v>542</v>
      </c>
      <c r="C46" s="744"/>
      <c r="D46" s="743"/>
      <c r="E46" s="743"/>
      <c r="F46" s="743"/>
      <c r="G46" s="743"/>
      <c r="H46" s="743"/>
      <c r="I46" s="743"/>
      <c r="J46" s="743"/>
      <c r="K46" s="552" t="s">
        <v>541</v>
      </c>
    </row>
    <row r="47" spans="1:16" s="552" customFormat="1" ht="30" customHeight="1" x14ac:dyDescent="0.25">
      <c r="A47" s="3"/>
      <c r="B47" s="742" t="s">
        <v>783</v>
      </c>
      <c r="K47" s="552" t="s">
        <v>782</v>
      </c>
    </row>
    <row r="48" spans="1:16" ht="30" customHeight="1" x14ac:dyDescent="0.25">
      <c r="B48" s="552" t="s">
        <v>781</v>
      </c>
      <c r="K48" s="552" t="s">
        <v>780</v>
      </c>
    </row>
    <row r="50" spans="3:11" x14ac:dyDescent="0.25">
      <c r="C50" s="548"/>
      <c r="D50" s="548"/>
      <c r="E50" s="548"/>
      <c r="F50" s="548"/>
      <c r="G50" s="548"/>
      <c r="H50" s="548"/>
      <c r="I50" s="548"/>
      <c r="J50" s="548"/>
      <c r="K50" s="548"/>
    </row>
    <row r="51" spans="3:11" x14ac:dyDescent="0.25">
      <c r="D51" s="548"/>
      <c r="E51" s="548"/>
      <c r="F51" s="548"/>
      <c r="G51" s="548"/>
      <c r="H51" s="548"/>
      <c r="I51" s="548"/>
      <c r="J51" s="548"/>
      <c r="K51" s="548"/>
    </row>
    <row r="52" spans="3:11" x14ac:dyDescent="0.25">
      <c r="C52" s="741"/>
      <c r="D52" s="741"/>
      <c r="E52" s="741"/>
      <c r="F52" s="741"/>
      <c r="G52" s="741"/>
      <c r="H52" s="741"/>
      <c r="I52" s="741"/>
      <c r="J52" s="741"/>
      <c r="K52" s="741"/>
    </row>
  </sheetData>
  <mergeCells count="7">
    <mergeCell ref="B6:B7"/>
    <mergeCell ref="B2:C2"/>
    <mergeCell ref="D2:I2"/>
    <mergeCell ref="J2:K2"/>
    <mergeCell ref="D3:I3"/>
    <mergeCell ref="D4:I4"/>
    <mergeCell ref="C5:J5"/>
  </mergeCells>
  <printOptions horizontalCentered="1" verticalCentered="1"/>
  <pageMargins left="0.118110236220472" right="0.118110236220472" top="0.15748031496063" bottom="0.15748031496063" header="0.31496062992126" footer="0.31496062992126"/>
  <pageSetup scale="3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7663-A0DC-496B-87C1-BFAFD75C5608}">
  <sheetPr>
    <pageSetUpPr fitToPage="1"/>
  </sheetPr>
  <dimension ref="B2:P53"/>
  <sheetViews>
    <sheetView rightToLeft="1" zoomScale="51" zoomScaleNormal="51" workbookViewId="0"/>
  </sheetViews>
  <sheetFormatPr defaultColWidth="9.140625" defaultRowHeight="15.75" x14ac:dyDescent="0.25"/>
  <cols>
    <col min="1" max="1" width="9.140625" style="3"/>
    <col min="2" max="11" width="28.7109375" style="3" customWidth="1"/>
    <col min="12" max="12" width="30.42578125" style="3" bestFit="1" customWidth="1"/>
    <col min="13" max="13" width="15.85546875" style="3" bestFit="1" customWidth="1"/>
    <col min="14" max="14" width="18.42578125" style="3" bestFit="1" customWidth="1"/>
    <col min="15" max="15" width="13" style="3" bestFit="1" customWidth="1"/>
    <col min="16" max="16" width="11" style="3" bestFit="1" customWidth="1"/>
    <col min="17" max="16384" width="9.140625" style="3"/>
  </cols>
  <sheetData>
    <row r="2" spans="2:16" s="514" customFormat="1" ht="40.15" customHeight="1" x14ac:dyDescent="0.25">
      <c r="B2" s="1030" t="s">
        <v>440</v>
      </c>
      <c r="C2" s="1031"/>
      <c r="D2" s="1032" t="s">
        <v>826</v>
      </c>
      <c r="E2" s="1032"/>
      <c r="F2" s="1032"/>
      <c r="G2" s="1032"/>
      <c r="H2" s="1032"/>
      <c r="I2" s="1033"/>
      <c r="J2" s="1005" t="s">
        <v>221</v>
      </c>
      <c r="K2" s="1005"/>
      <c r="L2" s="122"/>
      <c r="M2" s="122"/>
      <c r="N2" s="768"/>
      <c r="O2" s="767"/>
    </row>
    <row r="3" spans="2:16" s="514" customFormat="1" ht="40.15" customHeight="1" x14ac:dyDescent="0.25">
      <c r="B3" s="766"/>
      <c r="C3" s="766"/>
      <c r="D3" s="1039" t="s">
        <v>810</v>
      </c>
      <c r="E3" s="1040"/>
      <c r="F3" s="1040"/>
      <c r="G3" s="1040"/>
      <c r="H3" s="1040"/>
      <c r="I3" s="1041"/>
      <c r="J3" s="770"/>
      <c r="K3" s="770"/>
      <c r="L3" s="122"/>
      <c r="M3" s="122"/>
      <c r="N3" s="768"/>
      <c r="O3" s="767"/>
    </row>
    <row r="4" spans="2:16" s="514" customFormat="1" ht="40.15" customHeight="1" x14ac:dyDescent="0.25">
      <c r="B4" s="766"/>
      <c r="C4" s="766"/>
      <c r="D4" s="1035" t="s">
        <v>809</v>
      </c>
      <c r="E4" s="1036"/>
      <c r="F4" s="1036"/>
      <c r="G4" s="1036"/>
      <c r="H4" s="1036"/>
      <c r="I4" s="1037"/>
      <c r="J4" s="770"/>
      <c r="K4" s="769" t="s">
        <v>793</v>
      </c>
      <c r="L4" s="122"/>
      <c r="M4" s="122"/>
      <c r="N4" s="768"/>
      <c r="O4" s="767"/>
    </row>
    <row r="5" spans="2:16" ht="10.15" customHeight="1" x14ac:dyDescent="0.25">
      <c r="B5" s="766"/>
      <c r="C5" s="1038"/>
      <c r="D5" s="1038"/>
      <c r="E5" s="1038"/>
      <c r="F5" s="1038"/>
      <c r="G5" s="1038"/>
      <c r="H5" s="1038"/>
      <c r="I5" s="1038"/>
      <c r="J5" s="1038"/>
    </row>
    <row r="6" spans="2:16" ht="120" customHeight="1" x14ac:dyDescent="0.3">
      <c r="B6" s="1028"/>
      <c r="C6" s="765" t="s">
        <v>808</v>
      </c>
      <c r="D6" s="764" t="s">
        <v>735</v>
      </c>
      <c r="E6" s="764" t="s">
        <v>807</v>
      </c>
      <c r="F6" s="764" t="s">
        <v>711</v>
      </c>
      <c r="G6" s="764" t="s">
        <v>806</v>
      </c>
      <c r="H6" s="764" t="s">
        <v>805</v>
      </c>
      <c r="I6" s="764" t="s">
        <v>739</v>
      </c>
      <c r="J6" s="764" t="s">
        <v>804</v>
      </c>
      <c r="K6" s="763" t="s">
        <v>788</v>
      </c>
      <c r="M6" s="781"/>
    </row>
    <row r="7" spans="2:16" ht="120" customHeight="1" x14ac:dyDescent="0.25">
      <c r="B7" s="1029"/>
      <c r="C7" s="762" t="s">
        <v>803</v>
      </c>
      <c r="D7" s="761" t="s">
        <v>736</v>
      </c>
      <c r="E7" s="761" t="s">
        <v>802</v>
      </c>
      <c r="F7" s="761" t="s">
        <v>712</v>
      </c>
      <c r="G7" s="761" t="s">
        <v>801</v>
      </c>
      <c r="H7" s="761" t="s">
        <v>800</v>
      </c>
      <c r="I7" s="761" t="s">
        <v>740</v>
      </c>
      <c r="J7" s="761" t="s">
        <v>799</v>
      </c>
      <c r="K7" s="760" t="s">
        <v>784</v>
      </c>
    </row>
    <row r="8" spans="2:16" ht="42" customHeight="1" x14ac:dyDescent="0.25">
      <c r="B8" s="603" t="s">
        <v>216</v>
      </c>
      <c r="C8" s="603"/>
      <c r="D8" s="603"/>
      <c r="E8" s="603"/>
      <c r="F8" s="603"/>
      <c r="G8" s="603"/>
      <c r="H8" s="603"/>
      <c r="I8" s="603"/>
      <c r="J8" s="603"/>
      <c r="K8" s="603"/>
    </row>
    <row r="9" spans="2:16" s="745" customFormat="1" ht="35.1" customHeight="1" x14ac:dyDescent="0.3">
      <c r="B9" s="100">
        <v>2024</v>
      </c>
      <c r="C9" s="281">
        <f t="shared" ref="C9:K9" si="0">SUM(C12:C23)</f>
        <v>1098362.4868783394</v>
      </c>
      <c r="D9" s="604">
        <f t="shared" si="0"/>
        <v>372417.59104758559</v>
      </c>
      <c r="E9" s="604">
        <f t="shared" si="0"/>
        <v>117062.45848813238</v>
      </c>
      <c r="F9" s="604">
        <f t="shared" si="0"/>
        <v>78205.443261121589</v>
      </c>
      <c r="G9" s="604">
        <f t="shared" si="0"/>
        <v>69355.713652387247</v>
      </c>
      <c r="H9" s="604">
        <f t="shared" si="0"/>
        <v>40877.408479561855</v>
      </c>
      <c r="I9" s="604">
        <f t="shared" si="0"/>
        <v>10999.040392507448</v>
      </c>
      <c r="J9" s="604">
        <f t="shared" si="0"/>
        <v>7907.2273768310597</v>
      </c>
      <c r="K9" s="604">
        <f t="shared" si="0"/>
        <v>401537.60418021219</v>
      </c>
      <c r="L9" s="746"/>
      <c r="M9" s="3"/>
      <c r="O9" s="746"/>
      <c r="P9" s="746"/>
    </row>
    <row r="10" spans="2:16" s="756" customFormat="1" ht="35.1" customHeight="1" x14ac:dyDescent="0.3">
      <c r="B10" s="99">
        <v>2025</v>
      </c>
      <c r="C10" s="282">
        <f t="shared" ref="C10:K10" si="1">SUM(C25:C36)</f>
        <v>1253909.7917013732</v>
      </c>
      <c r="D10" s="605">
        <f t="shared" si="1"/>
        <v>508956.43747302954</v>
      </c>
      <c r="E10" s="605">
        <f t="shared" si="1"/>
        <v>134360.9907179052</v>
      </c>
      <c r="F10" s="605">
        <f t="shared" si="1"/>
        <v>72024.554326261496</v>
      </c>
      <c r="G10" s="605">
        <f t="shared" si="1"/>
        <v>67099.552067663652</v>
      </c>
      <c r="H10" s="605">
        <f t="shared" si="1"/>
        <v>47109.235156915245</v>
      </c>
      <c r="I10" s="605">
        <f t="shared" si="1"/>
        <v>19115.333494104016</v>
      </c>
      <c r="J10" s="605">
        <f t="shared" si="1"/>
        <v>8693.0575331045948</v>
      </c>
      <c r="K10" s="605">
        <f t="shared" si="1"/>
        <v>396550.63093238964</v>
      </c>
      <c r="L10" s="757"/>
      <c r="M10" s="758"/>
      <c r="O10" s="757"/>
      <c r="P10" s="757"/>
    </row>
    <row r="11" spans="2:16" s="745" customFormat="1" ht="35.1" hidden="1" customHeight="1" x14ac:dyDescent="0.3">
      <c r="B11" s="101">
        <v>2024</v>
      </c>
      <c r="C11" s="752"/>
      <c r="D11" s="751"/>
      <c r="E11" s="751"/>
      <c r="F11" s="751"/>
      <c r="G11" s="751"/>
      <c r="H11" s="751"/>
      <c r="I11" s="751"/>
      <c r="J11" s="751"/>
      <c r="K11" s="751"/>
      <c r="L11" s="746"/>
      <c r="M11" s="3"/>
      <c r="O11" s="746"/>
      <c r="P11" s="746"/>
    </row>
    <row r="12" spans="2:16" s="745" customFormat="1" ht="35.1" hidden="1" customHeight="1" x14ac:dyDescent="0.3">
      <c r="B12" s="755">
        <v>45292</v>
      </c>
      <c r="C12" s="413">
        <v>80878.125139198819</v>
      </c>
      <c r="D12" s="754">
        <v>17843.008054602346</v>
      </c>
      <c r="E12" s="754">
        <v>10506.301653148746</v>
      </c>
      <c r="F12" s="754">
        <v>7959.8772978275983</v>
      </c>
      <c r="G12" s="754">
        <v>5567.1839689219587</v>
      </c>
      <c r="H12" s="754">
        <v>2404.0275999999999</v>
      </c>
      <c r="I12" s="754">
        <v>1153.991122750288</v>
      </c>
      <c r="J12" s="754">
        <v>785.05888293512771</v>
      </c>
      <c r="K12" s="754">
        <v>34658.676559012747</v>
      </c>
      <c r="N12" s="747"/>
      <c r="O12" s="746"/>
      <c r="P12" s="746"/>
    </row>
    <row r="13" spans="2:16" s="745" customFormat="1" ht="35.1" hidden="1" customHeight="1" x14ac:dyDescent="0.3">
      <c r="B13" s="104">
        <v>45323</v>
      </c>
      <c r="C13" s="282">
        <v>71959.243131502793</v>
      </c>
      <c r="D13" s="605">
        <v>15624.365081967046</v>
      </c>
      <c r="E13" s="605">
        <v>9210.9518588772535</v>
      </c>
      <c r="F13" s="605">
        <v>6933.1934760187632</v>
      </c>
      <c r="G13" s="605">
        <v>5512.0012209776669</v>
      </c>
      <c r="H13" s="605">
        <v>2631.2168999999999</v>
      </c>
      <c r="I13" s="605">
        <v>837.56232511944802</v>
      </c>
      <c r="J13" s="605">
        <v>774.60638899014327</v>
      </c>
      <c r="K13" s="605">
        <v>30435.345879552475</v>
      </c>
      <c r="N13" s="747"/>
      <c r="O13" s="746"/>
      <c r="P13" s="746"/>
    </row>
    <row r="14" spans="2:16" s="745" customFormat="1" ht="35.1" hidden="1" customHeight="1" x14ac:dyDescent="0.3">
      <c r="B14" s="103">
        <v>45352</v>
      </c>
      <c r="C14" s="281">
        <v>97102.563023720737</v>
      </c>
      <c r="D14" s="604">
        <v>20744.057838052013</v>
      </c>
      <c r="E14" s="604">
        <v>9109.6527673519158</v>
      </c>
      <c r="F14" s="604">
        <v>10846.471235608997</v>
      </c>
      <c r="G14" s="604">
        <v>5867.3130201133526</v>
      </c>
      <c r="H14" s="604">
        <v>3669.6763999999998</v>
      </c>
      <c r="I14" s="604">
        <v>1502.5253022404781</v>
      </c>
      <c r="J14" s="604">
        <v>718.07527333875794</v>
      </c>
      <c r="K14" s="604">
        <v>44644.791187015253</v>
      </c>
      <c r="N14" s="747"/>
      <c r="O14" s="746"/>
      <c r="P14" s="746"/>
    </row>
    <row r="15" spans="2:16" s="745" customFormat="1" ht="35.1" hidden="1" customHeight="1" x14ac:dyDescent="0.3">
      <c r="B15" s="104">
        <v>45383</v>
      </c>
      <c r="C15" s="282">
        <v>83942.779127312737</v>
      </c>
      <c r="D15" s="605">
        <v>25260.949184957248</v>
      </c>
      <c r="E15" s="605">
        <v>9180.2217000000001</v>
      </c>
      <c r="F15" s="605">
        <v>5859.8828215816511</v>
      </c>
      <c r="G15" s="605">
        <v>5912.797143639671</v>
      </c>
      <c r="H15" s="605">
        <v>3162.9104470549064</v>
      </c>
      <c r="I15" s="605">
        <v>1240.0339905597471</v>
      </c>
      <c r="J15" s="605">
        <v>639.56736685675878</v>
      </c>
      <c r="K15" s="605">
        <v>32686.416472662746</v>
      </c>
      <c r="N15" s="747"/>
      <c r="O15" s="746"/>
      <c r="P15" s="746"/>
    </row>
    <row r="16" spans="2:16" s="745" customFormat="1" ht="35.1" hidden="1" customHeight="1" x14ac:dyDescent="0.3">
      <c r="B16" s="103">
        <v>45413</v>
      </c>
      <c r="C16" s="281">
        <v>94222.750697396623</v>
      </c>
      <c r="D16" s="604">
        <v>34938.776637967676</v>
      </c>
      <c r="E16" s="604">
        <v>10932.8791</v>
      </c>
      <c r="F16" s="604">
        <v>6518.0433072567712</v>
      </c>
      <c r="G16" s="604">
        <v>6171.6572939475554</v>
      </c>
      <c r="H16" s="604">
        <v>3240.0156751524241</v>
      </c>
      <c r="I16" s="604">
        <v>884.76188956137037</v>
      </c>
      <c r="J16" s="604">
        <v>762.14655471365984</v>
      </c>
      <c r="K16" s="604">
        <v>30774.470238797163</v>
      </c>
      <c r="N16" s="747"/>
      <c r="O16" s="746"/>
      <c r="P16" s="746"/>
    </row>
    <row r="17" spans="2:16" s="745" customFormat="1" ht="35.1" hidden="1" customHeight="1" x14ac:dyDescent="0.3">
      <c r="B17" s="104">
        <v>45444</v>
      </c>
      <c r="C17" s="282">
        <v>88708.368014691208</v>
      </c>
      <c r="D17" s="605">
        <v>32297.94776269031</v>
      </c>
      <c r="E17" s="605">
        <v>10152.4995</v>
      </c>
      <c r="F17" s="605">
        <v>5516.307428366732</v>
      </c>
      <c r="G17" s="605">
        <v>5474.5737892269754</v>
      </c>
      <c r="H17" s="605">
        <v>3176.4560210526292</v>
      </c>
      <c r="I17" s="605">
        <v>1095.1508171114372</v>
      </c>
      <c r="J17" s="605">
        <v>516.94810953504827</v>
      </c>
      <c r="K17" s="605">
        <v>30478.484586708069</v>
      </c>
      <c r="N17" s="747"/>
      <c r="O17" s="746"/>
      <c r="P17" s="746"/>
    </row>
    <row r="18" spans="2:16" s="745" customFormat="1" ht="35.1" hidden="1" customHeight="1" x14ac:dyDescent="0.3">
      <c r="B18" s="103">
        <v>45474</v>
      </c>
      <c r="C18" s="281">
        <v>92922.888430314866</v>
      </c>
      <c r="D18" s="604">
        <v>35623.258014440682</v>
      </c>
      <c r="E18" s="604">
        <v>9400.2338276004448</v>
      </c>
      <c r="F18" s="604">
        <v>5361.0610017246754</v>
      </c>
      <c r="G18" s="604">
        <v>6198.6020558915889</v>
      </c>
      <c r="H18" s="604">
        <v>3315.1773539184073</v>
      </c>
      <c r="I18" s="604">
        <v>648.83150633122887</v>
      </c>
      <c r="J18" s="604">
        <v>507.06914235592274</v>
      </c>
      <c r="K18" s="604">
        <v>31868.655528051913</v>
      </c>
      <c r="N18" s="747"/>
      <c r="O18" s="746"/>
      <c r="P18" s="746"/>
    </row>
    <row r="19" spans="2:16" s="745" customFormat="1" ht="35.1" hidden="1" customHeight="1" x14ac:dyDescent="0.3">
      <c r="B19" s="104">
        <v>45505</v>
      </c>
      <c r="C19" s="282">
        <v>92394.157719538431</v>
      </c>
      <c r="D19" s="605">
        <v>34083.219949545652</v>
      </c>
      <c r="E19" s="605">
        <v>9863.3795249357263</v>
      </c>
      <c r="F19" s="605">
        <v>5557.0644964614394</v>
      </c>
      <c r="G19" s="605">
        <v>5676.4818770388611</v>
      </c>
      <c r="H19" s="605">
        <v>3540.6529884603187</v>
      </c>
      <c r="I19" s="605">
        <v>658.90583995489237</v>
      </c>
      <c r="J19" s="605">
        <v>671.28226046521365</v>
      </c>
      <c r="K19" s="605">
        <v>32343.170782676341</v>
      </c>
      <c r="N19" s="747"/>
      <c r="O19" s="746"/>
      <c r="P19" s="746"/>
    </row>
    <row r="20" spans="2:16" s="745" customFormat="1" ht="35.1" hidden="1" customHeight="1" x14ac:dyDescent="0.3">
      <c r="B20" s="103">
        <v>45536</v>
      </c>
      <c r="C20" s="281">
        <v>90862.070219479065</v>
      </c>
      <c r="D20" s="604">
        <v>35567.321632215055</v>
      </c>
      <c r="E20" s="604">
        <v>9774.4391508508252</v>
      </c>
      <c r="F20" s="604">
        <v>4867.9431045040146</v>
      </c>
      <c r="G20" s="604">
        <v>5536.5857822265507</v>
      </c>
      <c r="H20" s="604">
        <v>3559.5532873168058</v>
      </c>
      <c r="I20" s="604">
        <v>640.35586831021521</v>
      </c>
      <c r="J20" s="604">
        <v>615.67207068397147</v>
      </c>
      <c r="K20" s="604">
        <v>30300.199323371638</v>
      </c>
      <c r="N20" s="747"/>
      <c r="O20" s="746"/>
      <c r="P20" s="746"/>
    </row>
    <row r="21" spans="2:16" s="745" customFormat="1" ht="35.1" hidden="1" customHeight="1" x14ac:dyDescent="0.3">
      <c r="B21" s="104">
        <v>45566</v>
      </c>
      <c r="C21" s="282">
        <v>106178.71828258445</v>
      </c>
      <c r="D21" s="605">
        <v>42526.403394524677</v>
      </c>
      <c r="E21" s="605">
        <v>8769.6829617982366</v>
      </c>
      <c r="F21" s="605">
        <v>6595.3219239586097</v>
      </c>
      <c r="G21" s="605">
        <v>5891.5260332124381</v>
      </c>
      <c r="H21" s="605">
        <v>4402.0018568111582</v>
      </c>
      <c r="I21" s="605">
        <v>741.88883677916203</v>
      </c>
      <c r="J21" s="605">
        <v>577.78210103657705</v>
      </c>
      <c r="K21" s="605">
        <v>36674.111174463585</v>
      </c>
      <c r="N21" s="747"/>
      <c r="O21" s="746"/>
      <c r="P21" s="746"/>
    </row>
    <row r="22" spans="2:16" s="745" customFormat="1" ht="35.1" hidden="1" customHeight="1" x14ac:dyDescent="0.3">
      <c r="B22" s="103">
        <v>45597</v>
      </c>
      <c r="C22" s="281">
        <v>93162.874922016694</v>
      </c>
      <c r="D22" s="604">
        <v>35505.344404464719</v>
      </c>
      <c r="E22" s="604">
        <v>9555.4930944269927</v>
      </c>
      <c r="F22" s="604">
        <v>5763.0227632159049</v>
      </c>
      <c r="G22" s="604">
        <v>5360.5005528136981</v>
      </c>
      <c r="H22" s="604">
        <v>3739.9770795913564</v>
      </c>
      <c r="I22" s="604">
        <v>680.93712184136336</v>
      </c>
      <c r="J22" s="604">
        <v>569.08863334367209</v>
      </c>
      <c r="K22" s="604">
        <v>31988.511272318985</v>
      </c>
      <c r="N22" s="747"/>
      <c r="O22" s="746"/>
      <c r="P22" s="746"/>
    </row>
    <row r="23" spans="2:16" s="745" customFormat="1" ht="35.1" hidden="1" customHeight="1" x14ac:dyDescent="0.3">
      <c r="B23" s="105">
        <v>45627</v>
      </c>
      <c r="C23" s="481">
        <v>106027.948170583</v>
      </c>
      <c r="D23" s="753">
        <v>42402.939092158245</v>
      </c>
      <c r="E23" s="753">
        <v>10606.723349142254</v>
      </c>
      <c r="F23" s="753">
        <v>6427.2544045964423</v>
      </c>
      <c r="G23" s="753">
        <v>6186.4909143769291</v>
      </c>
      <c r="H23" s="753">
        <v>4035.7428702038528</v>
      </c>
      <c r="I23" s="753">
        <v>914.09577194781696</v>
      </c>
      <c r="J23" s="753">
        <v>769.93059257620666</v>
      </c>
      <c r="K23" s="753">
        <v>34684.771175581256</v>
      </c>
      <c r="N23" s="747"/>
      <c r="O23" s="746"/>
      <c r="P23" s="746"/>
    </row>
    <row r="24" spans="2:16" s="745" customFormat="1" ht="35.1" customHeight="1" x14ac:dyDescent="0.3">
      <c r="B24" s="101">
        <v>2025</v>
      </c>
      <c r="C24" s="752"/>
      <c r="D24" s="752"/>
      <c r="E24" s="752"/>
      <c r="F24" s="752"/>
      <c r="G24" s="752"/>
      <c r="H24" s="752"/>
      <c r="I24" s="752"/>
      <c r="J24" s="752"/>
      <c r="K24" s="752"/>
      <c r="L24" s="746"/>
      <c r="M24" s="3"/>
      <c r="O24" s="746"/>
      <c r="P24" s="746"/>
    </row>
    <row r="25" spans="2:16" s="745" customFormat="1" ht="35.1" hidden="1" customHeight="1" x14ac:dyDescent="0.3">
      <c r="B25" s="755">
        <v>45658</v>
      </c>
      <c r="C25" s="413">
        <v>95554.478463825697</v>
      </c>
      <c r="D25" s="754">
        <v>34710.967039685747</v>
      </c>
      <c r="E25" s="754">
        <v>10163.523983340203</v>
      </c>
      <c r="F25" s="754">
        <v>6651.5435077645734</v>
      </c>
      <c r="G25" s="754">
        <v>5329.5366350133254</v>
      </c>
      <c r="H25" s="754">
        <v>3907.1057999999998</v>
      </c>
      <c r="I25" s="754">
        <v>1207.6810601280361</v>
      </c>
      <c r="J25" s="754">
        <v>889.93145300090532</v>
      </c>
      <c r="K25" s="754">
        <v>32694.188984892917</v>
      </c>
      <c r="L25" s="747"/>
      <c r="M25" s="747"/>
      <c r="N25" s="747"/>
      <c r="O25" s="746"/>
      <c r="P25" s="746"/>
    </row>
    <row r="26" spans="2:16" s="745" customFormat="1" ht="35.1" hidden="1" customHeight="1" x14ac:dyDescent="0.3">
      <c r="B26" s="104">
        <v>45689</v>
      </c>
      <c r="C26" s="282">
        <v>99243.663338674305</v>
      </c>
      <c r="D26" s="605">
        <v>38225.277236766509</v>
      </c>
      <c r="E26" s="605">
        <v>10796.361016013752</v>
      </c>
      <c r="F26" s="605">
        <v>6888.2623519456592</v>
      </c>
      <c r="G26" s="605">
        <v>5060.4399659682513</v>
      </c>
      <c r="H26" s="605">
        <v>4263.3577999999998</v>
      </c>
      <c r="I26" s="605">
        <v>1568.4153633457847</v>
      </c>
      <c r="J26" s="605">
        <v>616.26604896060849</v>
      </c>
      <c r="K26" s="605">
        <v>31825.283555673748</v>
      </c>
      <c r="L26" s="747"/>
      <c r="M26" s="747"/>
      <c r="N26" s="747"/>
      <c r="O26" s="746"/>
      <c r="P26" s="746"/>
    </row>
    <row r="27" spans="2:16" s="745" customFormat="1" ht="35.1" hidden="1" customHeight="1" x14ac:dyDescent="0.3">
      <c r="B27" s="103">
        <v>45717</v>
      </c>
      <c r="C27" s="281">
        <v>103081.30166212379</v>
      </c>
      <c r="D27" s="604">
        <v>37364.350782378271</v>
      </c>
      <c r="E27" s="604">
        <v>11231.378841397389</v>
      </c>
      <c r="F27" s="604">
        <v>5964.0989026172238</v>
      </c>
      <c r="G27" s="604">
        <v>5790.6817077822288</v>
      </c>
      <c r="H27" s="604">
        <v>4968.4452999999994</v>
      </c>
      <c r="I27" s="604">
        <v>1895.8239889441636</v>
      </c>
      <c r="J27" s="604">
        <v>815.49828452636723</v>
      </c>
      <c r="K27" s="604">
        <v>35051.023854478139</v>
      </c>
      <c r="L27" s="747"/>
      <c r="M27" s="747"/>
      <c r="N27" s="747"/>
      <c r="O27" s="746"/>
      <c r="P27" s="746"/>
    </row>
    <row r="28" spans="2:16" s="745" customFormat="1" ht="35.1" hidden="1" customHeight="1" x14ac:dyDescent="0.3">
      <c r="B28" s="104">
        <v>45748</v>
      </c>
      <c r="C28" s="282">
        <v>91811.99293259783</v>
      </c>
      <c r="D28" s="605">
        <v>35124.845205598416</v>
      </c>
      <c r="E28" s="605">
        <v>8684.5771999999997</v>
      </c>
      <c r="F28" s="605">
        <v>6460.1242127202768</v>
      </c>
      <c r="G28" s="605">
        <v>5269.288652120209</v>
      </c>
      <c r="H28" s="605">
        <v>3176.8132826175174</v>
      </c>
      <c r="I28" s="605">
        <v>1136.1640554138792</v>
      </c>
      <c r="J28" s="605">
        <v>780.92494314941564</v>
      </c>
      <c r="K28" s="605">
        <v>31179.25538097812</v>
      </c>
      <c r="L28" s="747"/>
      <c r="M28" s="747"/>
      <c r="N28" s="747"/>
      <c r="O28" s="746"/>
      <c r="P28" s="746"/>
    </row>
    <row r="29" spans="2:16" s="745" customFormat="1" ht="35.1" hidden="1" customHeight="1" x14ac:dyDescent="0.3">
      <c r="B29" s="103">
        <v>45778</v>
      </c>
      <c r="C29" s="281">
        <v>107489.57818245605</v>
      </c>
      <c r="D29" s="604">
        <v>40893.839821472102</v>
      </c>
      <c r="E29" s="604">
        <v>12205.0383</v>
      </c>
      <c r="F29" s="604">
        <v>6261.9648535473243</v>
      </c>
      <c r="G29" s="604">
        <v>5525.0631881502168</v>
      </c>
      <c r="H29" s="604">
        <v>4529.6102778922996</v>
      </c>
      <c r="I29" s="604">
        <v>1486.3270519986856</v>
      </c>
      <c r="J29" s="604">
        <v>714.22185621718074</v>
      </c>
      <c r="K29" s="604">
        <v>35873.512833178247</v>
      </c>
      <c r="L29" s="747"/>
      <c r="M29" s="747"/>
      <c r="N29" s="747"/>
      <c r="O29" s="746"/>
      <c r="P29" s="746"/>
    </row>
    <row r="30" spans="2:16" s="745" customFormat="1" ht="34.5" hidden="1" customHeight="1" x14ac:dyDescent="0.3">
      <c r="B30" s="104">
        <v>45809</v>
      </c>
      <c r="C30" s="282">
        <v>97895.115222047432</v>
      </c>
      <c r="D30" s="605">
        <v>39534.105533806673</v>
      </c>
      <c r="E30" s="605">
        <v>12127.5609</v>
      </c>
      <c r="F30" s="605">
        <v>4896.9668854964721</v>
      </c>
      <c r="G30" s="605">
        <v>5446.9123978731686</v>
      </c>
      <c r="H30" s="605">
        <v>3835.8590727117898</v>
      </c>
      <c r="I30" s="605">
        <v>1401.4813299406858</v>
      </c>
      <c r="J30" s="605">
        <v>783.89388058950317</v>
      </c>
      <c r="K30" s="605">
        <v>29868.335221629139</v>
      </c>
      <c r="L30" s="747"/>
      <c r="M30" s="747"/>
      <c r="N30" s="747"/>
      <c r="O30" s="746"/>
      <c r="P30" s="746"/>
    </row>
    <row r="31" spans="2:16" s="745" customFormat="1" ht="35.1" customHeight="1" x14ac:dyDescent="0.3">
      <c r="B31" s="103">
        <v>45839</v>
      </c>
      <c r="C31" s="281">
        <v>109686.86527457932</v>
      </c>
      <c r="D31" s="604">
        <v>45171.84001626636</v>
      </c>
      <c r="E31" s="604">
        <v>13161.49806813199</v>
      </c>
      <c r="F31" s="604">
        <v>5160.0931187148708</v>
      </c>
      <c r="G31" s="604">
        <v>6059.4513870640958</v>
      </c>
      <c r="H31" s="604">
        <v>3801.6700165842981</v>
      </c>
      <c r="I31" s="604">
        <v>1319.2455792379003</v>
      </c>
      <c r="J31" s="604">
        <v>751.12852444262512</v>
      </c>
      <c r="K31" s="604">
        <v>34261.938564137177</v>
      </c>
      <c r="L31" s="747"/>
      <c r="M31" s="747"/>
      <c r="N31" s="747"/>
      <c r="O31" s="746"/>
      <c r="P31" s="746"/>
    </row>
    <row r="32" spans="2:16" s="745" customFormat="1" ht="35.1" customHeight="1" x14ac:dyDescent="0.3">
      <c r="B32" s="104">
        <v>45870</v>
      </c>
      <c r="C32" s="282">
        <v>104833.19412371069</v>
      </c>
      <c r="D32" s="605">
        <v>45663.564106859994</v>
      </c>
      <c r="E32" s="605">
        <v>10803.671281342127</v>
      </c>
      <c r="F32" s="605">
        <v>5732.6839394158224</v>
      </c>
      <c r="G32" s="605">
        <v>5903.1936849019148</v>
      </c>
      <c r="H32" s="605">
        <v>3819.1990107645966</v>
      </c>
      <c r="I32" s="605">
        <v>1267.5417989086457</v>
      </c>
      <c r="J32" s="605">
        <v>461.61664993157535</v>
      </c>
      <c r="K32" s="605">
        <v>31181.723651586013</v>
      </c>
      <c r="L32" s="747"/>
      <c r="M32" s="747"/>
      <c r="N32" s="747"/>
      <c r="O32" s="746"/>
      <c r="P32" s="746"/>
    </row>
    <row r="33" spans="2:16" s="745" customFormat="1" ht="35.1" customHeight="1" x14ac:dyDescent="0.3">
      <c r="B33" s="103">
        <v>45901</v>
      </c>
      <c r="C33" s="281">
        <v>108519.44014678436</v>
      </c>
      <c r="D33" s="604">
        <v>47240.430960422338</v>
      </c>
      <c r="E33" s="604">
        <v>11710.958634466671</v>
      </c>
      <c r="F33" s="604">
        <v>6028.1698882886812</v>
      </c>
      <c r="G33" s="604">
        <v>5493.5271853508539</v>
      </c>
      <c r="H33" s="604">
        <v>3454.7933957809573</v>
      </c>
      <c r="I33" s="604">
        <v>1248.7226195021146</v>
      </c>
      <c r="J33" s="604">
        <v>533.38925594723787</v>
      </c>
      <c r="K33" s="604">
        <v>32809.448207025496</v>
      </c>
      <c r="L33" s="747"/>
      <c r="M33" s="747"/>
      <c r="N33" s="747"/>
      <c r="O33" s="746"/>
      <c r="P33" s="746"/>
    </row>
    <row r="34" spans="2:16" s="745" customFormat="1" ht="35.1" customHeight="1" x14ac:dyDescent="0.3">
      <c r="B34" s="104">
        <v>45931</v>
      </c>
      <c r="C34" s="282">
        <v>115045.23082264433</v>
      </c>
      <c r="D34" s="605">
        <v>50154.480451076859</v>
      </c>
      <c r="E34" s="605">
        <v>10581.00890932304</v>
      </c>
      <c r="F34" s="605">
        <v>6855.1244283618144</v>
      </c>
      <c r="G34" s="605">
        <v>5961.3778036824633</v>
      </c>
      <c r="H34" s="605">
        <v>3981.1700331951547</v>
      </c>
      <c r="I34" s="605">
        <v>1467.3681191937067</v>
      </c>
      <c r="J34" s="605">
        <v>831.78679344252771</v>
      </c>
      <c r="K34" s="605">
        <v>35212.914284368751</v>
      </c>
      <c r="L34" s="747"/>
      <c r="M34" s="747"/>
      <c r="N34" s="747"/>
      <c r="O34" s="746"/>
      <c r="P34" s="746"/>
    </row>
    <row r="35" spans="2:16" s="745" customFormat="1" ht="35.1" customHeight="1" x14ac:dyDescent="0.3">
      <c r="B35" s="103">
        <v>45962</v>
      </c>
      <c r="C35" s="281">
        <v>109897.16207015786</v>
      </c>
      <c r="D35" s="604">
        <v>47584.211554226415</v>
      </c>
      <c r="E35" s="604">
        <v>11027.298417802851</v>
      </c>
      <c r="F35" s="604">
        <v>5640.7341925962291</v>
      </c>
      <c r="G35" s="604">
        <v>5182.3732901522981</v>
      </c>
      <c r="H35" s="604">
        <v>3844.3624833265626</v>
      </c>
      <c r="I35" s="604">
        <v>1503.7527355848235</v>
      </c>
      <c r="J35" s="604">
        <v>735.06573587693367</v>
      </c>
      <c r="K35" s="604">
        <v>34379.363660591756</v>
      </c>
      <c r="L35" s="747"/>
      <c r="M35" s="747"/>
      <c r="N35" s="747"/>
      <c r="O35" s="746"/>
      <c r="P35" s="746"/>
    </row>
    <row r="36" spans="2:16" s="745" customFormat="1" ht="35.1" customHeight="1" x14ac:dyDescent="0.3">
      <c r="B36" s="105">
        <v>45992</v>
      </c>
      <c r="C36" s="481">
        <v>110851.76946177172</v>
      </c>
      <c r="D36" s="753">
        <v>47288.524764469868</v>
      </c>
      <c r="E36" s="753">
        <v>11868.115166087167</v>
      </c>
      <c r="F36" s="753">
        <v>5484.78804479255</v>
      </c>
      <c r="G36" s="753">
        <v>6077.7061696046303</v>
      </c>
      <c r="H36" s="753">
        <v>3526.8486840420605</v>
      </c>
      <c r="I36" s="753">
        <v>3612.8097919055922</v>
      </c>
      <c r="J36" s="753">
        <v>779.33410701971377</v>
      </c>
      <c r="K36" s="753">
        <v>32213.642733850138</v>
      </c>
      <c r="N36" s="747"/>
      <c r="O36" s="746"/>
      <c r="P36" s="746"/>
    </row>
    <row r="37" spans="2:16" s="745" customFormat="1" ht="35.1" customHeight="1" x14ac:dyDescent="0.3">
      <c r="B37" s="780">
        <v>2026</v>
      </c>
      <c r="C37" s="779"/>
      <c r="D37" s="778"/>
      <c r="E37" s="778"/>
      <c r="F37" s="778"/>
      <c r="G37" s="778"/>
      <c r="H37" s="778"/>
      <c r="I37" s="778"/>
      <c r="J37" s="778"/>
      <c r="K37" s="778"/>
      <c r="L37" s="746"/>
      <c r="M37" s="3"/>
      <c r="O37" s="746"/>
      <c r="P37" s="746"/>
    </row>
    <row r="38" spans="2:16" s="745" customFormat="1" ht="35.1" customHeight="1" x14ac:dyDescent="0.3">
      <c r="B38" s="103">
        <v>46023</v>
      </c>
      <c r="C38" s="281">
        <v>108273.70536107717</v>
      </c>
      <c r="D38" s="604">
        <v>41338.390193462306</v>
      </c>
      <c r="E38" s="604">
        <v>14964.883454018212</v>
      </c>
      <c r="F38" s="604">
        <v>7246.3689404845873</v>
      </c>
      <c r="G38" s="604">
        <v>5519.3425738049145</v>
      </c>
      <c r="H38" s="604">
        <v>3505.8751000000002</v>
      </c>
      <c r="I38" s="604">
        <v>2284.8775089330366</v>
      </c>
      <c r="J38" s="604">
        <v>824.07107930470966</v>
      </c>
      <c r="K38" s="604">
        <v>32589.896511069412</v>
      </c>
      <c r="L38" s="777"/>
      <c r="M38" s="747"/>
      <c r="N38" s="747"/>
      <c r="O38" s="746"/>
      <c r="P38" s="746"/>
    </row>
    <row r="39" spans="2:16" s="745" customFormat="1" ht="35.1" customHeight="1" x14ac:dyDescent="0.3">
      <c r="B39" s="104">
        <v>46054</v>
      </c>
      <c r="C39" s="282">
        <v>109681.3</v>
      </c>
      <c r="D39" s="605">
        <v>43719.199999999997</v>
      </c>
      <c r="E39" s="605">
        <v>12604.2</v>
      </c>
      <c r="F39" s="605">
        <v>6991.7</v>
      </c>
      <c r="G39" s="605">
        <v>5044.3999999999996</v>
      </c>
      <c r="H39" s="605">
        <v>3909.8</v>
      </c>
      <c r="I39" s="605">
        <v>2173.6999999999998</v>
      </c>
      <c r="J39" s="605">
        <v>811.8</v>
      </c>
      <c r="K39" s="605">
        <v>34426.500000000007</v>
      </c>
      <c r="L39" s="777"/>
      <c r="M39" s="747"/>
      <c r="N39" s="747"/>
      <c r="O39" s="746"/>
      <c r="P39" s="746"/>
    </row>
    <row r="40" spans="2:16" s="745" customFormat="1" ht="35.1" customHeight="1" x14ac:dyDescent="0.3">
      <c r="B40" s="103">
        <v>46082</v>
      </c>
      <c r="C40" s="281">
        <v>120549.26429222748</v>
      </c>
      <c r="D40" s="604">
        <v>52454.200998075845</v>
      </c>
      <c r="E40" s="604">
        <v>12566.689968690118</v>
      </c>
      <c r="F40" s="604">
        <v>5170.0975748279388</v>
      </c>
      <c r="G40" s="604">
        <v>6461.1665139398683</v>
      </c>
      <c r="H40" s="604">
        <v>4378.7042000000001</v>
      </c>
      <c r="I40" s="604">
        <v>2710.5149188496689</v>
      </c>
      <c r="J40" s="604">
        <v>909.92726861285541</v>
      </c>
      <c r="K40" s="604">
        <v>35897.962849231189</v>
      </c>
      <c r="L40" s="777"/>
      <c r="M40" s="747"/>
      <c r="N40" s="747"/>
      <c r="O40" s="746"/>
      <c r="P40" s="746"/>
    </row>
    <row r="41" spans="2:16" s="745" customFormat="1" ht="35.1" customHeight="1" x14ac:dyDescent="0.3">
      <c r="B41" s="104">
        <v>46113</v>
      </c>
      <c r="C41" s="282">
        <v>115440.37074647697</v>
      </c>
      <c r="D41" s="605">
        <v>47040.655739263006</v>
      </c>
      <c r="E41" s="605">
        <v>12740.5915</v>
      </c>
      <c r="F41" s="605">
        <v>6300.2918874872676</v>
      </c>
      <c r="G41" s="605">
        <v>5517.5578143711837</v>
      </c>
      <c r="H41" s="605">
        <v>5160.6771117126891</v>
      </c>
      <c r="I41" s="605">
        <v>1791.7737570300603</v>
      </c>
      <c r="J41" s="605">
        <v>835.38899385437526</v>
      </c>
      <c r="K41" s="605">
        <v>36053.433942758384</v>
      </c>
      <c r="L41" s="777"/>
      <c r="M41" s="747"/>
      <c r="N41" s="747"/>
      <c r="O41" s="746"/>
      <c r="P41" s="746"/>
    </row>
    <row r="42" spans="2:16" s="745" customFormat="1" ht="35.1" customHeight="1" x14ac:dyDescent="0.3">
      <c r="B42" s="103">
        <v>46143</v>
      </c>
      <c r="C42" s="281">
        <v>118033.85328484718</v>
      </c>
      <c r="D42" s="604">
        <v>50515.104224924871</v>
      </c>
      <c r="E42" s="604">
        <v>14692.759900000001</v>
      </c>
      <c r="F42" s="604">
        <v>5174.8931167833634</v>
      </c>
      <c r="G42" s="604">
        <v>5560.6085159454015</v>
      </c>
      <c r="H42" s="604">
        <v>5681.5558888772202</v>
      </c>
      <c r="I42" s="604">
        <v>2090.1139858695606</v>
      </c>
      <c r="J42" s="604">
        <v>806.83179826538264</v>
      </c>
      <c r="K42" s="604">
        <v>33511.985854181374</v>
      </c>
      <c r="L42" s="777"/>
      <c r="M42" s="747"/>
      <c r="N42" s="747"/>
      <c r="O42" s="746"/>
      <c r="P42" s="746"/>
    </row>
    <row r="43" spans="2:16" s="745" customFormat="1" ht="34.5" customHeight="1" x14ac:dyDescent="0.3">
      <c r="B43" s="104">
        <v>46174</v>
      </c>
      <c r="C43" s="282">
        <v>115267.62891220537</v>
      </c>
      <c r="D43" s="605">
        <v>50004.861261356098</v>
      </c>
      <c r="E43" s="605">
        <v>13716.805699999999</v>
      </c>
      <c r="F43" s="605">
        <v>6270.1608786552451</v>
      </c>
      <c r="G43" s="605">
        <v>5096.7202758305502</v>
      </c>
      <c r="H43" s="605">
        <v>4288.2201215692248</v>
      </c>
      <c r="I43" s="605">
        <v>1889.8152962945719</v>
      </c>
      <c r="J43" s="605">
        <v>755.89836007341478</v>
      </c>
      <c r="K43" s="605">
        <v>33245.147018426265</v>
      </c>
      <c r="L43" s="747"/>
      <c r="M43" s="747"/>
      <c r="N43" s="747"/>
      <c r="O43" s="746"/>
      <c r="P43" s="746"/>
    </row>
    <row r="44" spans="2:16" s="745" customFormat="1" ht="34.5" customHeight="1" x14ac:dyDescent="0.3">
      <c r="B44" s="703">
        <v>46204</v>
      </c>
      <c r="C44" s="706">
        <v>119022.41627003023</v>
      </c>
      <c r="D44" s="807">
        <v>54395.000654971322</v>
      </c>
      <c r="E44" s="807">
        <v>13500.748022707776</v>
      </c>
      <c r="F44" s="807">
        <v>5837.6978820945342</v>
      </c>
      <c r="G44" s="807">
        <v>5500.441282207843</v>
      </c>
      <c r="H44" s="807">
        <v>4414.1950037346278</v>
      </c>
      <c r="I44" s="807">
        <v>1708.6530311158249</v>
      </c>
      <c r="J44" s="807">
        <v>596.19071417728287</v>
      </c>
      <c r="K44" s="807">
        <v>33069.489679021011</v>
      </c>
      <c r="L44" s="747"/>
      <c r="M44" s="747"/>
      <c r="N44" s="747"/>
      <c r="O44" s="746"/>
      <c r="P44" s="746"/>
    </row>
    <row r="45" spans="2:16" s="771" customFormat="1" ht="10.15" customHeight="1" x14ac:dyDescent="0.3">
      <c r="B45" s="776"/>
      <c r="C45" s="775"/>
      <c r="D45" s="775"/>
      <c r="E45" s="774"/>
      <c r="F45" s="775"/>
      <c r="G45" s="774"/>
      <c r="H45" s="774"/>
      <c r="I45" s="773"/>
      <c r="J45" s="773"/>
      <c r="K45" s="773"/>
      <c r="N45" s="772"/>
    </row>
    <row r="46" spans="2:16" s="552" customFormat="1" ht="30" customHeight="1" x14ac:dyDescent="0.25">
      <c r="B46" s="742" t="s">
        <v>542</v>
      </c>
      <c r="C46" s="782"/>
      <c r="D46" s="743"/>
      <c r="E46" s="743"/>
      <c r="F46" s="743"/>
      <c r="G46" s="743"/>
      <c r="H46" s="743"/>
      <c r="I46" s="743"/>
      <c r="J46" s="743"/>
      <c r="K46" s="552" t="s">
        <v>541</v>
      </c>
    </row>
    <row r="47" spans="2:16" s="552" customFormat="1" ht="30" customHeight="1" x14ac:dyDescent="0.25">
      <c r="B47" s="742" t="s">
        <v>783</v>
      </c>
      <c r="K47" s="552" t="s">
        <v>798</v>
      </c>
    </row>
    <row r="48" spans="2:16" s="552" customFormat="1" ht="30" customHeight="1" x14ac:dyDescent="0.25">
      <c r="B48" s="552" t="s">
        <v>797</v>
      </c>
      <c r="K48" s="552" t="s">
        <v>796</v>
      </c>
    </row>
    <row r="51" spans="3:11" ht="22.5" x14ac:dyDescent="0.3">
      <c r="C51" s="455"/>
      <c r="D51" s="455"/>
      <c r="E51" s="455"/>
      <c r="F51" s="455"/>
      <c r="G51" s="455"/>
      <c r="H51" s="455"/>
      <c r="I51" s="455"/>
      <c r="J51" s="455"/>
      <c r="K51" s="455"/>
    </row>
    <row r="52" spans="3:11" x14ac:dyDescent="0.25">
      <c r="C52" s="741"/>
      <c r="D52" s="741"/>
      <c r="E52" s="741"/>
      <c r="F52" s="741"/>
      <c r="G52" s="741"/>
      <c r="H52" s="741"/>
      <c r="I52" s="741"/>
      <c r="J52" s="741"/>
      <c r="K52" s="741"/>
    </row>
    <row r="53" spans="3:11" x14ac:dyDescent="0.25">
      <c r="C53" s="548"/>
      <c r="D53" s="548"/>
      <c r="E53" s="548"/>
      <c r="F53" s="548"/>
      <c r="G53" s="548"/>
      <c r="H53" s="548"/>
      <c r="I53" s="548"/>
      <c r="J53" s="548"/>
      <c r="K53" s="548"/>
    </row>
  </sheetData>
  <mergeCells count="7">
    <mergeCell ref="B6:B7"/>
    <mergeCell ref="B2:C2"/>
    <mergeCell ref="D2:I2"/>
    <mergeCell ref="J2:K2"/>
    <mergeCell ref="D3:I3"/>
    <mergeCell ref="D4:I4"/>
    <mergeCell ref="C5:J5"/>
  </mergeCells>
  <printOptions horizontalCentered="1" verticalCentered="1"/>
  <pageMargins left="0.118110236220472" right="0.118110236220472" top="0.15748031496063" bottom="0.15748031496063" header="0.31496062992126" footer="0.31496062992126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القطاع الخارجي</vt:lpstr>
      <vt:lpstr>64  </vt:lpstr>
      <vt:lpstr>65a  </vt:lpstr>
      <vt:lpstr>65b  </vt:lpstr>
      <vt:lpstr>65c  </vt:lpstr>
      <vt:lpstr>65d</vt:lpstr>
      <vt:lpstr>66a</vt:lpstr>
      <vt:lpstr>66b </vt:lpstr>
      <vt:lpstr>67a</vt:lpstr>
      <vt:lpstr>67b</vt:lpstr>
      <vt:lpstr>68a </vt:lpstr>
      <vt:lpstr>68b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'64  '!Print_Area</vt:lpstr>
      <vt:lpstr>'65a  '!Print_Area</vt:lpstr>
      <vt:lpstr>'65b  '!Print_Area</vt:lpstr>
      <vt:lpstr>'65c  '!Print_Area</vt:lpstr>
      <vt:lpstr>'65d'!Print_Area</vt:lpstr>
      <vt:lpstr>'66a'!Print_Area</vt:lpstr>
      <vt:lpstr>'66b '!Print_Area</vt:lpstr>
      <vt:lpstr>'67a'!Print_Area</vt:lpstr>
      <vt:lpstr>'67b'!Print_Area</vt:lpstr>
      <vt:lpstr>'68a '!Print_Area</vt:lpstr>
      <vt:lpstr>'68b'!Print_Area</vt:lpstr>
      <vt:lpstr>'69'!Print_Area</vt:lpstr>
      <vt:lpstr>'70'!Print_Area</vt:lpstr>
      <vt:lpstr>'71'!Print_Area</vt:lpstr>
      <vt:lpstr>'72'!Print_Area</vt:lpstr>
      <vt:lpstr>'73'!Print_Area</vt:lpstr>
      <vt:lpstr>'74'!Print_Area</vt:lpstr>
      <vt:lpstr>'75'!Print_Area</vt:lpstr>
      <vt:lpstr>'76'!Print_Area</vt:lpstr>
      <vt:lpstr>'77'!Print_Area</vt:lpstr>
      <vt:lpstr>'القطاع الخارجي'!Print_Area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Ahmad M. Aldajani</cp:lastModifiedBy>
  <cp:lastPrinted>2026-09-15T09:10:21Z</cp:lastPrinted>
  <dcterms:created xsi:type="dcterms:W3CDTF">2015-06-05T18:17:20Z</dcterms:created>
  <dcterms:modified xsi:type="dcterms:W3CDTF">2026-10-04T10:05:39Z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1731227922</vt:lpwstr>
  </property>
  <property fmtid="{D5CDD505-2E9C-101B-9397-08002B2CF9AE}" pid="5" name="DLPManualFileClassificationVersion">
    <vt:lpwstr>11.10.100.17</vt:lpwstr>
  </property>
</Properties>
</file>