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-43044\Shard Folder Statistics\ststistics data\النشرة الاحصائية الشهرية\2025\July 2025\"/>
    </mc:Choice>
  </mc:AlternateContent>
  <bookViews>
    <workbookView xWindow="0" yWindow="0" windowWidth="23040" windowHeight="8910"/>
  </bookViews>
  <sheets>
    <sheet name="شركات التمويل الأصغر" sheetId="8" r:id="rId1"/>
    <sheet name="45" sheetId="3" r:id="rId2"/>
    <sheet name="46" sheetId="2" r:id="rId3"/>
    <sheet name="47" sheetId="7" r:id="rId4"/>
    <sheet name="48" sheetId="6" r:id="rId5"/>
  </sheets>
  <externalReferences>
    <externalReference r:id="rId6"/>
  </externalReferences>
  <definedNames>
    <definedName name="FrequencyList">'[1]Report Form'!$F$4:$F$8</definedName>
    <definedName name="PeriodList">'[1]Report Form'!$E$4:$E$76</definedName>
    <definedName name="_xlnm.Print_Area" localSheetId="1">'45'!$B$2:$N$22</definedName>
    <definedName name="_xlnm.Print_Area" localSheetId="2">'46'!$B$2:$O$17</definedName>
    <definedName name="_xlnm.Print_Area" localSheetId="3">'47'!$B$2:$S$17</definedName>
    <definedName name="_xlnm.Print_Area" localSheetId="4">'48'!$B$2:$L$14</definedName>
    <definedName name="_xlnm.Print_Area" localSheetId="0">'شركات التمويل الأصغر'!$B$3:$D$10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7" l="1"/>
  <c r="E16" i="7"/>
  <c r="E15" i="7"/>
  <c r="E14" i="7"/>
  <c r="E13" i="7"/>
  <c r="G13" i="3"/>
  <c r="G12" i="3"/>
  <c r="G11" i="3"/>
  <c r="G10" i="3"/>
  <c r="G9" i="3"/>
  <c r="F13" i="3"/>
  <c r="F12" i="3"/>
  <c r="F11" i="3"/>
  <c r="F10" i="3"/>
  <c r="F9" i="3"/>
  <c r="E13" i="3"/>
  <c r="E12" i="3"/>
  <c r="E11" i="3"/>
  <c r="E10" i="3"/>
  <c r="E9" i="3"/>
  <c r="D13" i="3"/>
  <c r="D12" i="3"/>
  <c r="D11" i="3"/>
  <c r="D10" i="3"/>
  <c r="D9" i="3"/>
  <c r="C14" i="2"/>
  <c r="S17" i="7" l="1"/>
  <c r="S16" i="7"/>
  <c r="S15" i="7"/>
  <c r="S14" i="7"/>
  <c r="M17" i="7"/>
  <c r="M16" i="7"/>
  <c r="M15" i="7"/>
  <c r="M14" i="7"/>
  <c r="M13" i="7"/>
  <c r="S13" i="7" s="1"/>
  <c r="J17" i="7"/>
  <c r="J16" i="7"/>
  <c r="J15" i="7"/>
  <c r="J14" i="7"/>
  <c r="J13" i="7"/>
  <c r="C17" i="7"/>
  <c r="C13" i="3" s="1"/>
  <c r="C16" i="7"/>
  <c r="C12" i="3" s="1"/>
  <c r="C15" i="7"/>
  <c r="C11" i="3" s="1"/>
  <c r="C14" i="7"/>
  <c r="C10" i="3" s="1"/>
  <c r="C13" i="7"/>
  <c r="C9" i="3" s="1"/>
  <c r="L13" i="6" l="1"/>
  <c r="L14" i="6" l="1"/>
  <c r="C15" i="2" l="1"/>
  <c r="L12" i="6" l="1"/>
  <c r="L11" i="6"/>
  <c r="L10" i="6"/>
  <c r="L9" i="6"/>
  <c r="L8" i="6"/>
  <c r="C13" i="2" l="1"/>
  <c r="C12" i="2"/>
  <c r="C11" i="2"/>
  <c r="C10" i="2"/>
  <c r="C9" i="2"/>
</calcChain>
</file>

<file path=xl/sharedStrings.xml><?xml version="1.0" encoding="utf-8"?>
<sst xmlns="http://schemas.openxmlformats.org/spreadsheetml/2006/main" count="128" uniqueCount="112">
  <si>
    <t xml:space="preserve"> العقبة
Aqaba</t>
  </si>
  <si>
    <t xml:space="preserve"> عجلون
Ajloun</t>
  </si>
  <si>
    <t xml:space="preserve"> جرش
Jerash</t>
  </si>
  <si>
    <t xml:space="preserve"> مادبا
Madaba</t>
  </si>
  <si>
    <t xml:space="preserve"> معان
Ma'an</t>
  </si>
  <si>
    <t xml:space="preserve"> الطفيلة
Tafila</t>
  </si>
  <si>
    <t xml:space="preserve"> الكرك
Karak</t>
  </si>
  <si>
    <t xml:space="preserve"> المفرق
Mafraq</t>
  </si>
  <si>
    <t xml:space="preserve"> البلقاء
Balqa</t>
  </si>
  <si>
    <t xml:space="preserve"> الزرقاء
Zarqa</t>
  </si>
  <si>
    <t xml:space="preserve"> إربد
Irbid</t>
  </si>
  <si>
    <t>عمان
Amman</t>
  </si>
  <si>
    <t>المملكة
Kingdom</t>
  </si>
  <si>
    <t>الفترة
Period</t>
  </si>
  <si>
    <t xml:space="preserve"> الفروع ومكاتب التسويق 
Branches and Marketing Offices
</t>
  </si>
  <si>
    <t>عدد فروع ومكاتب تسويق شركات التمويل الأصغر حسب المحافظات</t>
  </si>
  <si>
    <t xml:space="preserve">  Sectorial Distribution of Loan Portfolio for Microfinance Sector</t>
  </si>
  <si>
    <t xml:space="preserve"> صيانة منزل
Property maintenance</t>
  </si>
  <si>
    <t xml:space="preserve"> شراء أصول خاصة بالمنزل
Property asset Purchasing</t>
  </si>
  <si>
    <t>شراء وصيانة وترخيص مركبات
Cars Purchase and Maintanance</t>
  </si>
  <si>
    <t xml:space="preserve"> أخرى
Others</t>
  </si>
  <si>
    <t xml:space="preserve"> المجموع
Total</t>
  </si>
  <si>
    <t>تجارة
Trade</t>
  </si>
  <si>
    <t>صناعة
Manufacturing</t>
  </si>
  <si>
    <t xml:space="preserve"> زراعة
Agriculture</t>
  </si>
  <si>
    <t>تعليم
Education</t>
  </si>
  <si>
    <t>صحة
Health</t>
  </si>
  <si>
    <t>إجمالي الموجودات
Total Assets</t>
  </si>
  <si>
    <t>إجمالي محفظة القروض/التمويلات
Gross Loan Portfolio</t>
  </si>
  <si>
    <t>نقد في الصندوق ولدى البنوك
Cash and balances with banks</t>
  </si>
  <si>
    <t>الأموال المقترضة
Borrowed Funds</t>
  </si>
  <si>
    <t>حقوق الملكية
Total Equity</t>
  </si>
  <si>
    <t>نسبة القروض المعدومة
Write-off Ratio</t>
  </si>
  <si>
    <t>نسبة تغطية المخاطر
Risk Coverage Ratio</t>
  </si>
  <si>
    <t xml:space="preserve"> مؤشرات أخرى
Others</t>
  </si>
  <si>
    <t>توزيع محفظة القروض/ التمويلات وفقاً لفئة العميل
Loans Portfolio by Clients</t>
  </si>
  <si>
    <t xml:space="preserve"> توزيع محفظة القروض/ التمويلات وفقاً للغاية
Loans Portfolio by Purposes</t>
  </si>
  <si>
    <t xml:space="preserve"> البيانات المالية
Financial Data</t>
  </si>
  <si>
    <t xml:space="preserve"> مؤشرات الربحية
Profitability</t>
  </si>
  <si>
    <t xml:space="preserve"> جودة محفظة القروض/ التمويلات
Loans Quality</t>
  </si>
  <si>
    <t>عدد العاملين (بالألف)
Total Number of Staff (thousands)</t>
  </si>
  <si>
    <t>متوسط رصيد القرض (بالدينار)
Average Loan Balance (JOD)</t>
  </si>
  <si>
    <t>نسبة النساء من المقترضين
Percentage of Female Borrowers</t>
  </si>
  <si>
    <t>عدد المقترضين (بالألف)
Total Number of Borrowers (thousands)</t>
  </si>
  <si>
    <t>نسبة قروض المنشآت/الشركات الصغيرة من المحفظة
Small Enterprises Loans to Total Loans</t>
  </si>
  <si>
    <t>نسبة قروض المنشآت/الشركات متناهية الصغر من المحفظة
Micro Enterprises Loans to Total Loans</t>
  </si>
  <si>
    <t>نسبة قروض الأفراد من المحفظة
 Individuals Loans to Total Loans</t>
  </si>
  <si>
    <t>نسبة القروض الاستهلاكية من المحفظة
Consumption Loans to Total Loans</t>
  </si>
  <si>
    <t>نسبة القروض الإنتاجية من المحفظة
Productive loans to Total Loans</t>
  </si>
  <si>
    <t>الميزانية الموحدة لشركات التمويل الأصغر المرخصة</t>
  </si>
  <si>
    <t>الموجودات الثابتة وغير الملموسة</t>
  </si>
  <si>
    <t>أخرى</t>
  </si>
  <si>
    <t>إجمالي المطلوبات وحقوق الملكية</t>
  </si>
  <si>
    <t>رأس المال المدفوع</t>
  </si>
  <si>
    <t>Loans</t>
  </si>
  <si>
    <t>مليون دينار
JD Million</t>
  </si>
  <si>
    <t>الخسائر الائتمانية المتوقعة</t>
  </si>
  <si>
    <t>الاستثمارات في الأدوات المالية</t>
  </si>
  <si>
    <t>Cash and balances with banks</t>
  </si>
  <si>
    <t>Gross Loan Portfolio</t>
  </si>
  <si>
    <t>Expected Credit losses</t>
  </si>
  <si>
    <t>Fixed and Intangible Assets</t>
  </si>
  <si>
    <t>Others</t>
  </si>
  <si>
    <t>قروض دائنة</t>
  </si>
  <si>
    <t>الأرباح المدورة</t>
  </si>
  <si>
    <t>الاحتياطي الإجباري</t>
  </si>
  <si>
    <t>الاحتياطيات الأخرى</t>
  </si>
  <si>
    <t>Retained Earnings</t>
  </si>
  <si>
    <t>Mandatory Reserve</t>
  </si>
  <si>
    <t>Other Reserves</t>
  </si>
  <si>
    <t>Total Liabilities and Equity</t>
  </si>
  <si>
    <t>إجمالي محفظة القروض/
التمويلات</t>
  </si>
  <si>
    <t>جدول (47) Table</t>
  </si>
  <si>
    <t>جدول (48) Table</t>
  </si>
  <si>
    <t>جدول (46) Table</t>
  </si>
  <si>
    <t>جدول (45) Table</t>
  </si>
  <si>
    <t>إجمالي المطلوبات
Total liabilities</t>
  </si>
  <si>
    <t>إجمالي حقوق الملكية
Total Equity</t>
  </si>
  <si>
    <t>Investments in Financial Instruments</t>
  </si>
  <si>
    <t>إحصاءات القطاع المالي</t>
  </si>
  <si>
    <t>نقد في الصندوق لدى البنوك</t>
  </si>
  <si>
    <t>Paid in Capital</t>
  </si>
  <si>
    <t xml:space="preserve">نسبة المحفظة في خطر (PAR) لأكثر من (30) يوم
Portfolio at Risk  Days(30) (PAR) </t>
  </si>
  <si>
    <t>Sectorial Distribution of Loan Portfolio for Microfinance Sector.................................................................................................</t>
  </si>
  <si>
    <t>التوزيع القطاعي لمحفظة قروض/تمويلات قطاع التمويل الأصغر.........................................................................................................................................................................</t>
  </si>
  <si>
    <t>الميزانية الموحدة لشركات التمويل الأصغر المرخصة.................................................................................................</t>
  </si>
  <si>
    <t>Numbers of Branches and Marketing Offices of Microfinance Companies By Governorate.................................................................................................</t>
  </si>
  <si>
    <t>عدد فروع ومكاتب تسويق شركات التمويل الأصغر حسب المحافظات.................................................................................................</t>
  </si>
  <si>
    <t>Finance Companies Indicators...............................................................................................................</t>
  </si>
  <si>
    <t>مؤشرات شركات التمويل الأصغر المرخصة.................................................................................................</t>
  </si>
  <si>
    <t xml:space="preserve">Microfinance Companies </t>
  </si>
  <si>
    <t>شركات التمويل الأصغر</t>
  </si>
  <si>
    <t>رقم الجدول
.Table No</t>
  </si>
  <si>
    <t>إحصاءات الشركات المالية الأخرى</t>
  </si>
  <si>
    <t xml:space="preserve">Statistics of Other Financial Corporations </t>
  </si>
  <si>
    <t>Balance Sheet for Finance Companies.................................................................................................</t>
  </si>
  <si>
    <t>البيانات والمؤشرات المالية لقطاع التمويل الأصغر</t>
  </si>
  <si>
    <t>Financial Data and Indicators for Microfinance Sector</t>
  </si>
  <si>
    <t xml:space="preserve">  Numbers of Branches and Marketing Offices of Microfinance Companies by Governorate</t>
  </si>
  <si>
    <t xml:space="preserve">التوزيع القطاعي لمحفظة قروض/ تمويلات قطاع التمويل الأصغر            </t>
  </si>
  <si>
    <t>Financial Sector Statistics</t>
  </si>
  <si>
    <t>Balance Sheet for Microfinance Companies</t>
  </si>
  <si>
    <t>بالمليون دينار، والنسب المئوية
JD million, and Percent</t>
  </si>
  <si>
    <t>صافي الربح (الخسارة) بعد الضريبة
  Net Profit (Loss) after tax</t>
  </si>
  <si>
    <t>الربح (الخسارة) قبل الضريبة
Profit (Loss) before tax</t>
  </si>
  <si>
    <t>نسبة العائد على الموجودات
Return on Assets (ROA)</t>
  </si>
  <si>
    <t>نسبة العائد على حقوق الملكية
Return on Equity (ROE)</t>
  </si>
  <si>
    <t>.</t>
  </si>
  <si>
    <t>,</t>
  </si>
  <si>
    <t>*2024</t>
  </si>
  <si>
    <t>*:Total Number of Microfinance Companies is 7 companies.</t>
  </si>
  <si>
    <t>*:بلغ عدد شركات التمويل الأصغر 7 شركات وذلك بعد استثناء شركة فينكا (لاشهار اعسارها) وشركة اثمار (للتصفية)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</si>
</sst>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.0"/>
    <numFmt numFmtId="166" formatCode="#,##0.0"/>
    <numFmt numFmtId="167" formatCode="0.0%"/>
    <numFmt numFmtId="168" formatCode="#,##0.000000"/>
  </numFmts>
  <fonts count="4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20"/>
      <color theme="0"/>
      <name val="Times New Roman"/>
      <family val="1"/>
    </font>
    <font>
      <b/>
      <sz val="18"/>
      <color theme="0"/>
      <name val="Times New Roman"/>
      <family val="1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6"/>
      <color theme="0"/>
      <name val="Times New Roman"/>
      <family val="1"/>
    </font>
    <font>
      <b/>
      <sz val="18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14"/>
      <name val="Times New Roman"/>
      <family val="1"/>
    </font>
    <font>
      <sz val="16"/>
      <color theme="1"/>
      <name val="Times New Roman"/>
      <family val="1"/>
    </font>
    <font>
      <b/>
      <sz val="16"/>
      <name val="Times New Roman"/>
      <family val="1"/>
    </font>
    <font>
      <b/>
      <sz val="20"/>
      <name val="Times New Roman"/>
      <family val="1"/>
    </font>
    <font>
      <sz val="20"/>
      <color theme="1"/>
      <name val="Times New Roman"/>
      <family val="1"/>
    </font>
    <font>
      <sz val="18"/>
      <color theme="1"/>
      <name val="Times New Roman"/>
      <family val="1"/>
    </font>
    <font>
      <b/>
      <sz val="22"/>
      <color theme="0"/>
      <name val="Times New Roman"/>
      <family val="1"/>
    </font>
    <font>
      <sz val="24"/>
      <name val="Times New Roman"/>
      <family val="1"/>
    </font>
    <font>
      <sz val="24"/>
      <color theme="1"/>
      <name val="Calibri"/>
      <family val="2"/>
      <scheme val="minor"/>
    </font>
    <font>
      <b/>
      <sz val="24"/>
      <color theme="1"/>
      <name val="Times New Roman"/>
      <family val="1"/>
    </font>
    <font>
      <sz val="24"/>
      <color theme="1"/>
      <name val="Times New Roman"/>
      <family val="1"/>
    </font>
    <font>
      <b/>
      <sz val="24"/>
      <color theme="0"/>
      <name val="Times New Roman"/>
      <family val="1"/>
    </font>
    <font>
      <b/>
      <sz val="26"/>
      <color theme="0"/>
      <name val="Times New Roman"/>
      <family val="1"/>
    </font>
    <font>
      <b/>
      <sz val="20"/>
      <color rgb="FFC00000"/>
      <name val="Times New Roman"/>
      <family val="1"/>
    </font>
    <font>
      <b/>
      <sz val="12"/>
      <color rgb="FFC00000"/>
      <name val="Times New Roman"/>
      <family val="1"/>
    </font>
    <font>
      <b/>
      <sz val="24"/>
      <color rgb="FFC00000"/>
      <name val="Times New Roman"/>
      <family val="1"/>
    </font>
    <font>
      <b/>
      <sz val="20"/>
      <color theme="9"/>
      <name val="Times New Roman"/>
      <family val="1"/>
    </font>
    <font>
      <b/>
      <sz val="14"/>
      <color rgb="FFC00000"/>
      <name val="Times New Roman"/>
      <family val="1"/>
    </font>
    <font>
      <b/>
      <sz val="18"/>
      <name val="Times New Roman"/>
      <family val="1"/>
    </font>
    <font>
      <b/>
      <sz val="26"/>
      <color rgb="FFC00000"/>
      <name val="Times New Roman"/>
      <family val="1"/>
    </font>
    <font>
      <b/>
      <sz val="32"/>
      <color rgb="FFC00000"/>
      <name val="Times New Roman"/>
      <family val="1"/>
    </font>
    <font>
      <b/>
      <sz val="28"/>
      <color rgb="FFC00000"/>
      <name val="Times New Roman"/>
      <family val="1"/>
    </font>
    <font>
      <b/>
      <sz val="18"/>
      <color rgb="FFC00000"/>
      <name val="Times New Roman"/>
      <family val="1"/>
    </font>
    <font>
      <b/>
      <sz val="11"/>
      <color rgb="FFC00000"/>
      <name val="Times New Roman"/>
      <family val="1"/>
    </font>
    <font>
      <sz val="18"/>
      <name val="Times New Roman"/>
      <family val="1"/>
    </font>
    <font>
      <u/>
      <sz val="6.6"/>
      <color theme="10"/>
      <name val="Arial"/>
      <family val="2"/>
      <charset val="178"/>
    </font>
    <font>
      <u/>
      <sz val="18"/>
      <name val="Times New Roman"/>
      <family val="1"/>
    </font>
    <font>
      <sz val="16"/>
      <name val="Times New Roman"/>
      <family val="1"/>
    </font>
    <font>
      <sz val="14"/>
      <color rgb="FFC00000"/>
      <name val="Times New Roman"/>
      <family val="1"/>
    </font>
    <font>
      <b/>
      <sz val="20"/>
      <color theme="1"/>
      <name val="Times New Roman"/>
      <family val="1"/>
    </font>
    <font>
      <b/>
      <sz val="22"/>
      <color theme="1"/>
      <name val="Times New Roman"/>
      <family val="1"/>
    </font>
    <font>
      <b/>
      <sz val="22"/>
      <name val="Times New Roman"/>
      <family val="1"/>
    </font>
    <font>
      <b/>
      <sz val="12"/>
      <color theme="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4605E"/>
        <bgColor indexed="64"/>
      </patternFill>
    </fill>
    <fill>
      <patternFill patternType="solid">
        <fgColor rgb="FFC8F0EF"/>
        <bgColor indexed="64"/>
      </patternFill>
    </fill>
    <fill>
      <patternFill patternType="solid">
        <fgColor theme="3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1"/>
      </left>
      <right style="thin">
        <color theme="0" tint="-4.9989318521683403E-2"/>
      </right>
      <top style="thin">
        <color theme="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1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1"/>
      </right>
      <top style="thin">
        <color theme="1"/>
      </top>
      <bottom style="thin">
        <color theme="0" tint="-4.9989318521683403E-2"/>
      </bottom>
      <diagonal/>
    </border>
    <border>
      <left style="thin">
        <color theme="1"/>
      </left>
      <right style="thin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indexed="64"/>
      </bottom>
      <diagonal/>
    </border>
    <border>
      <left style="thin">
        <color theme="0" tint="-4.9989318521683403E-2"/>
      </left>
      <right style="thin">
        <color theme="1"/>
      </right>
      <top style="thin">
        <color theme="0" tint="-4.9989318521683403E-2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5" fillId="0" borderId="0" applyFon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9" fontId="5" fillId="0" borderId="0" applyFont="0" applyFill="0" applyBorder="0" applyAlignment="0" applyProtection="0"/>
  </cellStyleXfs>
  <cellXfs count="205">
    <xf numFmtId="0" fontId="0" fillId="0" borderId="0" xfId="0"/>
    <xf numFmtId="0" fontId="1" fillId="0" borderId="0" xfId="0" applyFont="1"/>
    <xf numFmtId="1" fontId="6" fillId="4" borderId="3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6" fillId="0" borderId="0" xfId="0" applyFont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0" xfId="0" applyFont="1" applyFill="1"/>
    <xf numFmtId="0" fontId="15" fillId="0" borderId="0" xfId="0" applyFont="1"/>
    <xf numFmtId="0" fontId="10" fillId="0" borderId="0" xfId="0" applyFont="1" applyFill="1"/>
    <xf numFmtId="0" fontId="12" fillId="0" borderId="0" xfId="0" applyFont="1" applyFill="1"/>
    <xf numFmtId="0" fontId="16" fillId="0" borderId="0" xfId="0" applyFont="1" applyFill="1"/>
    <xf numFmtId="165" fontId="15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0" fontId="15" fillId="0" borderId="0" xfId="0" applyFont="1" applyFill="1"/>
    <xf numFmtId="0" fontId="13" fillId="0" borderId="0" xfId="0" applyFont="1" applyFill="1"/>
    <xf numFmtId="165" fontId="14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14" fillId="0" borderId="0" xfId="0" applyFont="1" applyFill="1"/>
    <xf numFmtId="0" fontId="1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9" fillId="0" borderId="0" xfId="0" applyFont="1" applyFill="1"/>
    <xf numFmtId="0" fontId="20" fillId="0" borderId="0" xfId="0" applyFont="1"/>
    <xf numFmtId="0" fontId="21" fillId="4" borderId="12" xfId="0" applyFont="1" applyFill="1" applyBorder="1" applyAlignment="1">
      <alignment horizontal="center" vertical="center"/>
    </xf>
    <xf numFmtId="0" fontId="22" fillId="0" borderId="0" xfId="0" applyFont="1" applyFill="1"/>
    <xf numFmtId="0" fontId="19" fillId="0" borderId="0" xfId="0" applyFont="1" applyFill="1" applyAlignment="1">
      <alignment horizontal="right"/>
    </xf>
    <xf numFmtId="0" fontId="19" fillId="0" borderId="0" xfId="0" applyFont="1"/>
    <xf numFmtId="0" fontId="21" fillId="2" borderId="12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1" fontId="14" fillId="4" borderId="3" xfId="0" applyNumberFormat="1" applyFont="1" applyFill="1" applyBorder="1" applyAlignment="1">
      <alignment horizontal="center" vertical="center" wrapText="1"/>
    </xf>
    <xf numFmtId="0" fontId="17" fillId="0" borderId="0" xfId="0" applyFont="1"/>
    <xf numFmtId="0" fontId="9" fillId="0" borderId="0" xfId="0" applyFont="1"/>
    <xf numFmtId="0" fontId="25" fillId="2" borderId="0" xfId="0" applyFont="1" applyFill="1" applyBorder="1" applyAlignment="1">
      <alignment vertical="center"/>
    </xf>
    <xf numFmtId="3" fontId="7" fillId="0" borderId="0" xfId="0" applyNumberFormat="1" applyFont="1"/>
    <xf numFmtId="0" fontId="3" fillId="3" borderId="15" xfId="0" applyFont="1" applyFill="1" applyBorder="1" applyAlignment="1">
      <alignment horizontal="center" vertical="center" wrapText="1" readingOrder="1"/>
    </xf>
    <xf numFmtId="0" fontId="3" fillId="3" borderId="0" xfId="0" applyFont="1" applyFill="1" applyBorder="1" applyAlignment="1">
      <alignment horizontal="center" vertical="center" wrapText="1" readingOrder="1"/>
    </xf>
    <xf numFmtId="0" fontId="3" fillId="3" borderId="16" xfId="0" applyFont="1" applyFill="1" applyBorder="1" applyAlignment="1">
      <alignment horizontal="center" vertical="center" wrapText="1" readingOrder="1"/>
    </xf>
    <xf numFmtId="0" fontId="3" fillId="3" borderId="19" xfId="0" applyFont="1" applyFill="1" applyBorder="1" applyAlignment="1">
      <alignment vertical="center"/>
    </xf>
    <xf numFmtId="0" fontId="3" fillId="3" borderId="14" xfId="0" applyFont="1" applyFill="1" applyBorder="1" applyAlignment="1">
      <alignment vertical="center"/>
    </xf>
    <xf numFmtId="0" fontId="28" fillId="3" borderId="16" xfId="0" applyFont="1" applyFill="1" applyBorder="1" applyAlignment="1">
      <alignment horizontal="center" vertical="center" wrapText="1" readingOrder="1"/>
    </xf>
    <xf numFmtId="0" fontId="3" fillId="3" borderId="22" xfId="0" applyFont="1" applyFill="1" applyBorder="1" applyAlignment="1">
      <alignment vertical="center"/>
    </xf>
    <xf numFmtId="0" fontId="8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 wrapText="1" readingOrder="1"/>
    </xf>
    <xf numFmtId="0" fontId="3" fillId="3" borderId="25" xfId="0" applyFont="1" applyFill="1" applyBorder="1" applyAlignment="1">
      <alignment horizontal="center" vertical="center" wrapText="1" readingOrder="1"/>
    </xf>
    <xf numFmtId="165" fontId="25" fillId="2" borderId="0" xfId="0" applyNumberFormat="1" applyFont="1" applyFill="1" applyBorder="1" applyAlignment="1">
      <alignment horizontal="center" wrapText="1"/>
    </xf>
    <xf numFmtId="0" fontId="27" fillId="2" borderId="0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3" fontId="9" fillId="4" borderId="2" xfId="2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2" fontId="30" fillId="4" borderId="5" xfId="0" applyNumberFormat="1" applyFont="1" applyFill="1" applyBorder="1" applyAlignment="1">
      <alignment vertical="center" wrapText="1"/>
    </xf>
    <xf numFmtId="0" fontId="21" fillId="4" borderId="2" xfId="0" applyFont="1" applyFill="1" applyBorder="1" applyAlignment="1">
      <alignment horizontal="center" vertical="center"/>
    </xf>
    <xf numFmtId="165" fontId="21" fillId="2" borderId="2" xfId="0" applyNumberFormat="1" applyFont="1" applyFill="1" applyBorder="1" applyAlignment="1">
      <alignment horizontal="center" vertical="center"/>
    </xf>
    <xf numFmtId="1" fontId="14" fillId="4" borderId="1" xfId="0" applyNumberFormat="1" applyFont="1" applyFill="1" applyBorder="1" applyAlignment="1">
      <alignment horizontal="center" vertical="center" wrapText="1"/>
    </xf>
    <xf numFmtId="0" fontId="36" fillId="5" borderId="0" xfId="1" applyFont="1" applyFill="1" applyAlignment="1">
      <alignment vertical="center"/>
    </xf>
    <xf numFmtId="0" fontId="36" fillId="2" borderId="0" xfId="3" applyFont="1" applyFill="1" applyBorder="1" applyAlignment="1" applyProtection="1">
      <alignment vertical="center"/>
    </xf>
    <xf numFmtId="0" fontId="39" fillId="5" borderId="0" xfId="1" applyFont="1" applyFill="1" applyAlignment="1">
      <alignment vertical="center"/>
    </xf>
    <xf numFmtId="0" fontId="36" fillId="2" borderId="0" xfId="0" applyFont="1" applyFill="1" applyBorder="1" applyAlignment="1">
      <alignment horizontal="left" vertical="center" readingOrder="1"/>
    </xf>
    <xf numFmtId="0" fontId="36" fillId="2" borderId="0" xfId="0" applyFont="1" applyFill="1" applyBorder="1" applyAlignment="1">
      <alignment horizontal="right" vertical="center" readingOrder="2"/>
    </xf>
    <xf numFmtId="0" fontId="30" fillId="5" borderId="0" xfId="1" applyFont="1" applyFill="1" applyAlignment="1">
      <alignment vertical="center"/>
    </xf>
    <xf numFmtId="0" fontId="34" fillId="2" borderId="0" xfId="3" applyFont="1" applyFill="1" applyBorder="1" applyAlignment="1" applyProtection="1">
      <alignment vertical="center"/>
    </xf>
    <xf numFmtId="49" fontId="34" fillId="2" borderId="0" xfId="1" applyNumberFormat="1" applyFont="1" applyFill="1" applyBorder="1" applyAlignment="1">
      <alignment horizontal="center" vertical="center" readingOrder="1"/>
    </xf>
    <xf numFmtId="0" fontId="38" fillId="2" borderId="0" xfId="3" applyFont="1" applyFill="1" applyAlignment="1" applyProtection="1">
      <alignment horizontal="center" vertical="center"/>
    </xf>
    <xf numFmtId="0" fontId="33" fillId="2" borderId="0" xfId="0" applyFont="1" applyFill="1" applyAlignment="1">
      <alignment horizontal="right" vertical="center" wrapText="1"/>
    </xf>
    <xf numFmtId="0" fontId="31" fillId="2" borderId="0" xfId="0" applyFont="1" applyFill="1" applyAlignment="1">
      <alignment horizontal="left" vertical="center" wrapText="1"/>
    </xf>
    <xf numFmtId="0" fontId="32" fillId="2" borderId="0" xfId="0" applyFont="1" applyFill="1" applyBorder="1" applyAlignment="1">
      <alignment horizontal="center" vertical="center"/>
    </xf>
    <xf numFmtId="0" fontId="34" fillId="2" borderId="0" xfId="0" applyFont="1" applyFill="1" applyBorder="1" applyAlignment="1">
      <alignment horizontal="center" vertical="center" wrapText="1" readingOrder="2"/>
    </xf>
    <xf numFmtId="0" fontId="26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left" wrapText="1"/>
    </xf>
    <xf numFmtId="0" fontId="25" fillId="2" borderId="0" xfId="0" applyFont="1" applyFill="1" applyBorder="1" applyAlignment="1">
      <alignment horizontal="center" vertical="center" wrapText="1" readingOrder="2"/>
    </xf>
    <xf numFmtId="0" fontId="25" fillId="2" borderId="0" xfId="0" applyFont="1" applyFill="1" applyBorder="1" applyAlignment="1">
      <alignment horizontal="center" vertical="center"/>
    </xf>
    <xf numFmtId="0" fontId="35" fillId="2" borderId="0" xfId="0" applyFont="1" applyFill="1" applyBorder="1" applyAlignment="1">
      <alignment horizontal="left" wrapText="1"/>
    </xf>
    <xf numFmtId="0" fontId="7" fillId="0" borderId="0" xfId="0" applyFont="1" applyFill="1"/>
    <xf numFmtId="0" fontId="12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27" fillId="2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41" fillId="4" borderId="2" xfId="0" applyFont="1" applyFill="1" applyBorder="1" applyAlignment="1">
      <alignment horizontal="center" vertical="center"/>
    </xf>
    <xf numFmtId="3" fontId="41" fillId="4" borderId="2" xfId="2" applyNumberFormat="1" applyFont="1" applyFill="1" applyBorder="1" applyAlignment="1">
      <alignment horizontal="center" vertical="center"/>
    </xf>
    <xf numFmtId="0" fontId="41" fillId="2" borderId="2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 wrapText="1" readingOrder="2"/>
    </xf>
    <xf numFmtId="0" fontId="3" fillId="3" borderId="21" xfId="0" applyFont="1" applyFill="1" applyBorder="1" applyAlignment="1">
      <alignment horizontal="center" vertical="center" wrapText="1" readingOrder="1"/>
    </xf>
    <xf numFmtId="0" fontId="28" fillId="3" borderId="15" xfId="0" applyFont="1" applyFill="1" applyBorder="1" applyAlignment="1">
      <alignment horizontal="center" vertical="center" wrapText="1" readingOrder="1"/>
    </xf>
    <xf numFmtId="0" fontId="3" fillId="3" borderId="17" xfId="0" applyFont="1" applyFill="1" applyBorder="1" applyAlignment="1">
      <alignment horizontal="center" vertical="center" wrapText="1" readingOrder="1"/>
    </xf>
    <xf numFmtId="0" fontId="3" fillId="3" borderId="26" xfId="0" applyFont="1" applyFill="1" applyBorder="1" applyAlignment="1">
      <alignment horizontal="center" vertical="center" wrapText="1" readingOrder="1"/>
    </xf>
    <xf numFmtId="0" fontId="3" fillId="3" borderId="20" xfId="0" applyFont="1" applyFill="1" applyBorder="1" applyAlignment="1">
      <alignment horizontal="center" vertical="center" wrapText="1" readingOrder="1"/>
    </xf>
    <xf numFmtId="0" fontId="28" fillId="3" borderId="20" xfId="0" applyFont="1" applyFill="1" applyBorder="1" applyAlignment="1">
      <alignment horizontal="center" vertical="center" wrapText="1" readingOrder="1"/>
    </xf>
    <xf numFmtId="0" fontId="42" fillId="4" borderId="2" xfId="0" applyFont="1" applyFill="1" applyBorder="1" applyAlignment="1">
      <alignment horizontal="center" vertical="center"/>
    </xf>
    <xf numFmtId="0" fontId="42" fillId="2" borderId="2" xfId="0" applyFont="1" applyFill="1" applyBorder="1" applyAlignment="1">
      <alignment horizontal="center" vertical="center"/>
    </xf>
    <xf numFmtId="0" fontId="35" fillId="2" borderId="0" xfId="0" applyFont="1" applyFill="1" applyBorder="1" applyAlignment="1">
      <alignment horizontal="left" vertical="center" wrapText="1"/>
    </xf>
    <xf numFmtId="0" fontId="3" fillId="3" borderId="28" xfId="0" applyFont="1" applyFill="1" applyBorder="1" applyAlignment="1">
      <alignment horizontal="center" vertical="center" wrapText="1" readingOrder="1"/>
    </xf>
    <xf numFmtId="166" fontId="21" fillId="4" borderId="2" xfId="2" applyNumberFormat="1" applyFont="1" applyFill="1" applyBorder="1" applyAlignment="1">
      <alignment horizontal="center" vertical="center"/>
    </xf>
    <xf numFmtId="166" fontId="21" fillId="4" borderId="9" xfId="2" applyNumberFormat="1" applyFont="1" applyFill="1" applyBorder="1" applyAlignment="1">
      <alignment horizontal="center" vertical="center"/>
    </xf>
    <xf numFmtId="166" fontId="21" fillId="2" borderId="2" xfId="0" applyNumberFormat="1" applyFont="1" applyFill="1" applyBorder="1" applyAlignment="1">
      <alignment horizontal="center" vertical="center"/>
    </xf>
    <xf numFmtId="165" fontId="21" fillId="4" borderId="9" xfId="0" applyNumberFormat="1" applyFont="1" applyFill="1" applyBorder="1" applyAlignment="1">
      <alignment horizontal="center" vertical="center"/>
    </xf>
    <xf numFmtId="0" fontId="14" fillId="0" borderId="18" xfId="0" applyFont="1" applyFill="1" applyBorder="1"/>
    <xf numFmtId="0" fontId="24" fillId="2" borderId="0" xfId="0" applyFont="1" applyFill="1" applyBorder="1" applyAlignment="1">
      <alignment horizontal="center" vertical="center"/>
    </xf>
    <xf numFmtId="165" fontId="18" fillId="3" borderId="17" xfId="0" applyNumberFormat="1" applyFont="1" applyFill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 wrapText="1"/>
    </xf>
    <xf numFmtId="2" fontId="6" fillId="4" borderId="5" xfId="0" applyNumberFormat="1" applyFont="1" applyFill="1" applyBorder="1" applyAlignment="1">
      <alignment vertical="center" wrapText="1"/>
    </xf>
    <xf numFmtId="2" fontId="6" fillId="4" borderId="32" xfId="0" applyNumberFormat="1" applyFont="1" applyFill="1" applyBorder="1" applyAlignment="1">
      <alignment vertical="center" wrapText="1"/>
    </xf>
    <xf numFmtId="2" fontId="30" fillId="4" borderId="32" xfId="0" applyNumberFormat="1" applyFont="1" applyFill="1" applyBorder="1" applyAlignment="1">
      <alignment vertical="center" wrapText="1"/>
    </xf>
    <xf numFmtId="1" fontId="6" fillId="4" borderId="4" xfId="0" applyNumberFormat="1" applyFont="1" applyFill="1" applyBorder="1" applyAlignment="1">
      <alignment horizontal="center" vertical="center" wrapText="1"/>
    </xf>
    <xf numFmtId="1" fontId="6" fillId="4" borderId="5" xfId="0" applyNumberFormat="1" applyFont="1" applyFill="1" applyBorder="1" applyAlignment="1">
      <alignment horizontal="center" vertical="center" wrapText="1"/>
    </xf>
    <xf numFmtId="1" fontId="6" fillId="4" borderId="32" xfId="0" applyNumberFormat="1" applyFont="1" applyFill="1" applyBorder="1" applyAlignment="1">
      <alignment horizontal="center" vertical="center" wrapText="1"/>
    </xf>
    <xf numFmtId="0" fontId="0" fillId="0" borderId="0" xfId="0" applyBorder="1"/>
    <xf numFmtId="1" fontId="30" fillId="4" borderId="10" xfId="0" applyNumberFormat="1" applyFont="1" applyFill="1" applyBorder="1" applyAlignment="1">
      <alignment horizontal="center" vertical="center" wrapText="1"/>
    </xf>
    <xf numFmtId="1" fontId="30" fillId="4" borderId="8" xfId="0" applyNumberFormat="1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 readingOrder="1"/>
    </xf>
    <xf numFmtId="0" fontId="3" fillId="3" borderId="8" xfId="0" applyFont="1" applyFill="1" applyBorder="1" applyAlignment="1">
      <alignment horizontal="center" vertical="center" wrapText="1" readingOrder="1"/>
    </xf>
    <xf numFmtId="0" fontId="3" fillId="3" borderId="29" xfId="0" applyFont="1" applyFill="1" applyBorder="1" applyAlignment="1">
      <alignment horizontal="center" vertical="center" wrapText="1" readingOrder="1"/>
    </xf>
    <xf numFmtId="166" fontId="42" fillId="4" borderId="2" xfId="2" applyNumberFormat="1" applyFont="1" applyFill="1" applyBorder="1" applyAlignment="1">
      <alignment horizontal="center" vertical="center"/>
    </xf>
    <xf numFmtId="166" fontId="42" fillId="2" borderId="2" xfId="0" applyNumberFormat="1" applyFont="1" applyFill="1" applyBorder="1" applyAlignment="1">
      <alignment horizontal="center" vertical="center"/>
    </xf>
    <xf numFmtId="1" fontId="21" fillId="4" borderId="11" xfId="0" applyNumberFormat="1" applyFont="1" applyFill="1" applyBorder="1" applyAlignment="1">
      <alignment horizontal="center" vertical="center"/>
    </xf>
    <xf numFmtId="1" fontId="21" fillId="2" borderId="13" xfId="0" applyNumberFormat="1" applyFont="1" applyFill="1" applyBorder="1" applyAlignment="1">
      <alignment horizontal="center" vertical="center"/>
    </xf>
    <xf numFmtId="1" fontId="21" fillId="4" borderId="6" xfId="0" applyNumberFormat="1" applyFont="1" applyFill="1" applyBorder="1" applyAlignment="1">
      <alignment horizontal="center" vertical="center"/>
    </xf>
    <xf numFmtId="1" fontId="21" fillId="2" borderId="0" xfId="0" applyNumberFormat="1" applyFont="1" applyFill="1" applyBorder="1" applyAlignment="1">
      <alignment horizontal="center" vertical="center"/>
    </xf>
    <xf numFmtId="1" fontId="30" fillId="4" borderId="3" xfId="0" applyNumberFormat="1" applyFont="1" applyFill="1" applyBorder="1" applyAlignment="1">
      <alignment horizontal="center" vertical="center" wrapText="1"/>
    </xf>
    <xf numFmtId="0" fontId="21" fillId="4" borderId="9" xfId="0" applyFont="1" applyFill="1" applyBorder="1" applyAlignment="1">
      <alignment horizontal="center" vertical="center"/>
    </xf>
    <xf numFmtId="1" fontId="21" fillId="4" borderId="0" xfId="0" applyNumberFormat="1" applyFont="1" applyFill="1" applyBorder="1" applyAlignment="1">
      <alignment horizontal="center" vertical="center"/>
    </xf>
    <xf numFmtId="165" fontId="21" fillId="4" borderId="2" xfId="0" applyNumberFormat="1" applyFont="1" applyFill="1" applyBorder="1" applyAlignment="1">
      <alignment horizontal="center" vertical="center"/>
    </xf>
    <xf numFmtId="1" fontId="21" fillId="4" borderId="13" xfId="0" applyNumberFormat="1" applyFont="1" applyFill="1" applyBorder="1" applyAlignment="1">
      <alignment horizontal="center" vertical="center"/>
    </xf>
    <xf numFmtId="0" fontId="21" fillId="4" borderId="36" xfId="0" applyFont="1" applyFill="1" applyBorder="1" applyAlignment="1">
      <alignment horizontal="center" vertical="center"/>
    </xf>
    <xf numFmtId="0" fontId="18" fillId="3" borderId="39" xfId="0" applyFont="1" applyFill="1" applyBorder="1" applyAlignment="1">
      <alignment horizontal="center" vertical="center" wrapText="1"/>
    </xf>
    <xf numFmtId="0" fontId="41" fillId="4" borderId="9" xfId="0" applyFont="1" applyFill="1" applyBorder="1" applyAlignment="1">
      <alignment horizontal="center" vertical="center"/>
    </xf>
    <xf numFmtId="3" fontId="41" fillId="4" borderId="9" xfId="2" applyNumberFormat="1" applyFont="1" applyFill="1" applyBorder="1" applyAlignment="1">
      <alignment horizontal="center" vertical="center"/>
    </xf>
    <xf numFmtId="0" fontId="42" fillId="4" borderId="9" xfId="0" applyFont="1" applyFill="1" applyBorder="1" applyAlignment="1">
      <alignment horizontal="center" vertical="center"/>
    </xf>
    <xf numFmtId="166" fontId="42" fillId="4" borderId="9" xfId="2" applyNumberFormat="1" applyFont="1" applyFill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 wrapText="1" readingOrder="1"/>
    </xf>
    <xf numFmtId="0" fontId="3" fillId="3" borderId="45" xfId="0" applyFont="1" applyFill="1" applyBorder="1" applyAlignment="1">
      <alignment horizontal="center" vertical="center" wrapText="1" readingOrder="1"/>
    </xf>
    <xf numFmtId="167" fontId="21" fillId="4" borderId="9" xfId="4" applyNumberFormat="1" applyFont="1" applyFill="1" applyBorder="1" applyAlignment="1">
      <alignment horizontal="center" vertical="center"/>
    </xf>
    <xf numFmtId="167" fontId="21" fillId="2" borderId="2" xfId="4" applyNumberFormat="1" applyFont="1" applyFill="1" applyBorder="1" applyAlignment="1">
      <alignment horizontal="center" vertical="center"/>
    </xf>
    <xf numFmtId="167" fontId="21" fillId="4" borderId="2" xfId="4" applyNumberFormat="1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center"/>
    </xf>
    <xf numFmtId="0" fontId="27" fillId="2" borderId="0" xfId="0" applyFont="1" applyFill="1" applyBorder="1" applyAlignment="1">
      <alignment horizontal="center" vertical="top"/>
    </xf>
    <xf numFmtId="165" fontId="25" fillId="2" borderId="0" xfId="0" applyNumberFormat="1" applyFont="1" applyFill="1" applyBorder="1" applyAlignment="1">
      <alignment horizontal="left" vertical="center" wrapText="1"/>
    </xf>
    <xf numFmtId="1" fontId="30" fillId="4" borderId="1" xfId="0" applyNumberFormat="1" applyFont="1" applyFill="1" applyBorder="1" applyAlignment="1">
      <alignment horizontal="center" vertical="center" wrapText="1"/>
    </xf>
    <xf numFmtId="166" fontId="1" fillId="0" borderId="0" xfId="0" applyNumberFormat="1" applyFont="1"/>
    <xf numFmtId="168" fontId="10" fillId="0" borderId="0" xfId="0" applyNumberFormat="1" applyFont="1"/>
    <xf numFmtId="3" fontId="10" fillId="0" borderId="0" xfId="0" applyNumberFormat="1" applyFont="1"/>
    <xf numFmtId="166" fontId="43" fillId="2" borderId="2" xfId="0" applyNumberFormat="1" applyFont="1" applyFill="1" applyBorder="1" applyAlignment="1">
      <alignment horizontal="center" vertical="center"/>
    </xf>
    <xf numFmtId="1" fontId="30" fillId="4" borderId="4" xfId="0" applyNumberFormat="1" applyFont="1" applyFill="1" applyBorder="1" applyAlignment="1">
      <alignment vertical="center" wrapText="1"/>
    </xf>
    <xf numFmtId="1" fontId="30" fillId="4" borderId="5" xfId="0" applyNumberFormat="1" applyFont="1" applyFill="1" applyBorder="1" applyAlignment="1">
      <alignment vertical="center" wrapText="1"/>
    </xf>
    <xf numFmtId="1" fontId="30" fillId="4" borderId="32" xfId="0" applyNumberFormat="1" applyFont="1" applyFill="1" applyBorder="1" applyAlignment="1">
      <alignment vertical="center" wrapText="1"/>
    </xf>
    <xf numFmtId="0" fontId="7" fillId="2" borderId="0" xfId="0" applyFont="1" applyFill="1"/>
    <xf numFmtId="0" fontId="10" fillId="2" borderId="0" xfId="0" applyFont="1" applyFill="1"/>
    <xf numFmtId="0" fontId="41" fillId="4" borderId="1" xfId="0" applyFont="1" applyFill="1" applyBorder="1" applyAlignment="1">
      <alignment horizontal="center" vertical="center"/>
    </xf>
    <xf numFmtId="3" fontId="41" fillId="4" borderId="1" xfId="2" applyNumberFormat="1" applyFont="1" applyFill="1" applyBorder="1" applyAlignment="1">
      <alignment horizontal="center" vertical="center"/>
    </xf>
    <xf numFmtId="0" fontId="42" fillId="4" borderId="1" xfId="0" applyFont="1" applyFill="1" applyBorder="1" applyAlignment="1">
      <alignment horizontal="center" vertical="center"/>
    </xf>
    <xf numFmtId="166" fontId="42" fillId="4" borderId="1" xfId="2" applyNumberFormat="1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166" fontId="21" fillId="4" borderId="1" xfId="2" applyNumberFormat="1" applyFont="1" applyFill="1" applyBorder="1" applyAlignment="1">
      <alignment horizontal="center" vertical="center"/>
    </xf>
    <xf numFmtId="167" fontId="21" fillId="4" borderId="1" xfId="4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44" fillId="0" borderId="0" xfId="0" applyFont="1"/>
    <xf numFmtId="0" fontId="21" fillId="4" borderId="7" xfId="0" applyFont="1" applyFill="1" applyBorder="1" applyAlignment="1">
      <alignment horizontal="center" vertical="center"/>
    </xf>
    <xf numFmtId="1" fontId="21" fillId="4" borderId="8" xfId="0" applyNumberFormat="1" applyFont="1" applyFill="1" applyBorder="1" applyAlignment="1">
      <alignment horizontal="center" vertical="center"/>
    </xf>
    <xf numFmtId="165" fontId="21" fillId="4" borderId="1" xfId="0" applyNumberFormat="1" applyFont="1" applyFill="1" applyBorder="1" applyAlignment="1">
      <alignment horizontal="center" vertical="center"/>
    </xf>
    <xf numFmtId="1" fontId="21" fillId="4" borderId="10" xfId="0" applyNumberFormat="1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3" fontId="16" fillId="2" borderId="0" xfId="2" applyNumberFormat="1" applyFont="1" applyFill="1" applyBorder="1" applyAlignment="1">
      <alignment horizontal="center" vertical="center"/>
    </xf>
    <xf numFmtId="0" fontId="27" fillId="2" borderId="0" xfId="1" applyFont="1" applyFill="1" applyBorder="1" applyAlignment="1">
      <alignment horizontal="center" vertical="center"/>
    </xf>
    <xf numFmtId="0" fontId="34" fillId="2" borderId="0" xfId="1" applyFont="1" applyFill="1" applyBorder="1" applyAlignment="1">
      <alignment horizontal="center" vertical="center" wrapText="1"/>
    </xf>
    <xf numFmtId="0" fontId="34" fillId="2" borderId="0" xfId="1" applyFont="1" applyFill="1" applyBorder="1" applyAlignment="1">
      <alignment horizontal="center" vertical="center"/>
    </xf>
    <xf numFmtId="0" fontId="25" fillId="2" borderId="0" xfId="1" applyFont="1" applyFill="1" applyBorder="1" applyAlignment="1">
      <alignment horizontal="center" vertical="center"/>
    </xf>
    <xf numFmtId="0" fontId="27" fillId="2" borderId="0" xfId="0" applyFont="1" applyFill="1" applyAlignment="1">
      <alignment horizontal="right" vertical="center" wrapText="1"/>
    </xf>
    <xf numFmtId="0" fontId="27" fillId="2" borderId="0" xfId="0" applyFont="1" applyFill="1" applyAlignment="1">
      <alignment horizontal="left" vertical="center" wrapText="1"/>
    </xf>
    <xf numFmtId="0" fontId="31" fillId="2" borderId="0" xfId="0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 wrapText="1"/>
    </xf>
    <xf numFmtId="165" fontId="23" fillId="3" borderId="37" xfId="0" applyNumberFormat="1" applyFont="1" applyFill="1" applyBorder="1" applyAlignment="1">
      <alignment horizontal="center" vertical="center" wrapText="1"/>
    </xf>
    <xf numFmtId="165" fontId="23" fillId="3" borderId="38" xfId="0" applyNumberFormat="1" applyFont="1" applyFill="1" applyBorder="1" applyAlignment="1">
      <alignment horizontal="center" vertical="center" wrapText="1"/>
    </xf>
    <xf numFmtId="165" fontId="23" fillId="3" borderId="31" xfId="0" applyNumberFormat="1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top" wrapText="1" readingOrder="1"/>
    </xf>
    <xf numFmtId="0" fontId="4" fillId="3" borderId="42" xfId="0" applyFont="1" applyFill="1" applyBorder="1" applyAlignment="1">
      <alignment horizontal="center" vertical="top" wrapText="1" readingOrder="1"/>
    </xf>
    <xf numFmtId="0" fontId="31" fillId="2" borderId="0" xfId="0" applyFont="1" applyFill="1" applyBorder="1" applyAlignment="1">
      <alignment horizontal="center" vertical="center" wrapText="1" readingOrder="2"/>
    </xf>
    <xf numFmtId="0" fontId="26" fillId="2" borderId="0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center" vertical="center" wrapText="1" readingOrder="2"/>
    </xf>
    <xf numFmtId="0" fontId="8" fillId="3" borderId="40" xfId="0" applyFont="1" applyFill="1" applyBorder="1" applyAlignment="1">
      <alignment horizontal="center" vertical="center"/>
    </xf>
    <xf numFmtId="0" fontId="8" fillId="3" borderId="43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 readingOrder="2"/>
    </xf>
    <xf numFmtId="0" fontId="3" fillId="2" borderId="0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left" wrapText="1"/>
    </xf>
    <xf numFmtId="0" fontId="27" fillId="2" borderId="0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31" fillId="2" borderId="0" xfId="0" applyFont="1" applyFill="1" applyAlignment="1">
      <alignment horizontal="right" vertical="center" wrapText="1"/>
    </xf>
    <xf numFmtId="0" fontId="3" fillId="3" borderId="27" xfId="0" applyFont="1" applyFill="1" applyBorder="1" applyAlignment="1">
      <alignment horizontal="center" vertical="center" wrapText="1" readingOrder="1"/>
    </xf>
    <xf numFmtId="0" fontId="3" fillId="3" borderId="28" xfId="0" applyFont="1" applyFill="1" applyBorder="1" applyAlignment="1">
      <alignment horizontal="center" vertical="center" wrapText="1" readingOrder="1"/>
    </xf>
    <xf numFmtId="0" fontId="18" fillId="3" borderId="33" xfId="0" applyFont="1" applyFill="1" applyBorder="1" applyAlignment="1">
      <alignment horizontal="center" vertical="center" wrapText="1" readingOrder="2"/>
    </xf>
    <xf numFmtId="0" fontId="18" fillId="3" borderId="34" xfId="0" applyFont="1" applyFill="1" applyBorder="1" applyAlignment="1">
      <alignment horizontal="center" vertical="center" wrapText="1" readingOrder="2"/>
    </xf>
    <xf numFmtId="0" fontId="18" fillId="3" borderId="35" xfId="0" applyFont="1" applyFill="1" applyBorder="1" applyAlignment="1">
      <alignment horizontal="center" vertical="center" wrapText="1" readingOrder="2"/>
    </xf>
    <xf numFmtId="0" fontId="18" fillId="3" borderId="6" xfId="0" applyFont="1" applyFill="1" applyBorder="1" applyAlignment="1">
      <alignment horizontal="center" vertical="center" wrapText="1" readingOrder="2"/>
    </xf>
  </cellXfs>
  <cellStyles count="5">
    <cellStyle name="Comma 2" xfId="2"/>
    <cellStyle name="Hyperlink" xfId="3" builtinId="8"/>
    <cellStyle name="Normal" xfId="0" builtinId="0"/>
    <cellStyle name="Normal 7" xfId="1"/>
    <cellStyle name="Percent" xfId="4" builtinId="5"/>
  </cellStyles>
  <dxfs count="0"/>
  <tableStyles count="0" defaultTableStyle="TableStyleMedium2" defaultPivotStyle="PivotStyleLight16"/>
  <colors>
    <mruColors>
      <color rgb="FFC8F0EF"/>
      <color rgb="FF04605E"/>
      <color rgb="FF14FA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3853\share\&#1571;&#1593;&#1605;&#1575;&#1604;%20&#1602;&#1587;&#1605;%20&#1575;&#1604;&#1605;&#1610;&#1586;&#1575;&#1606;\2022\ICS\439BOPBPM6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2022</v>
          </cell>
          <cell r="F4" t="str">
            <v>A</v>
          </cell>
        </row>
        <row r="5">
          <cell r="E5">
            <v>2021</v>
          </cell>
          <cell r="F5" t="str">
            <v>Q4</v>
          </cell>
        </row>
        <row r="6">
          <cell r="E6">
            <v>2020</v>
          </cell>
          <cell r="F6" t="str">
            <v>Q3</v>
          </cell>
        </row>
        <row r="7">
          <cell r="E7">
            <v>2019</v>
          </cell>
          <cell r="F7" t="str">
            <v>Q2</v>
          </cell>
        </row>
        <row r="8">
          <cell r="E8">
            <v>2018</v>
          </cell>
          <cell r="F8" t="str">
            <v>Q1</v>
          </cell>
        </row>
        <row r="9">
          <cell r="E9">
            <v>2017</v>
          </cell>
        </row>
        <row r="10">
          <cell r="E10">
            <v>2016</v>
          </cell>
        </row>
        <row r="11">
          <cell r="E11">
            <v>2015</v>
          </cell>
        </row>
        <row r="12">
          <cell r="E12">
            <v>2014</v>
          </cell>
        </row>
        <row r="13">
          <cell r="E13">
            <v>2013</v>
          </cell>
        </row>
        <row r="14">
          <cell r="E14">
            <v>2012</v>
          </cell>
        </row>
        <row r="15">
          <cell r="E15">
            <v>2011</v>
          </cell>
        </row>
        <row r="16">
          <cell r="E16">
            <v>2010</v>
          </cell>
        </row>
        <row r="17">
          <cell r="E17">
            <v>2009</v>
          </cell>
        </row>
        <row r="18">
          <cell r="E18">
            <v>2008</v>
          </cell>
        </row>
        <row r="19">
          <cell r="E19">
            <v>2007</v>
          </cell>
        </row>
        <row r="20">
          <cell r="E20">
            <v>2006</v>
          </cell>
        </row>
        <row r="21">
          <cell r="E21">
            <v>2005</v>
          </cell>
        </row>
        <row r="22">
          <cell r="E22">
            <v>2004</v>
          </cell>
        </row>
        <row r="23">
          <cell r="E23">
            <v>2003</v>
          </cell>
        </row>
        <row r="24">
          <cell r="E24">
            <v>2002</v>
          </cell>
        </row>
        <row r="25">
          <cell r="E25">
            <v>2001</v>
          </cell>
        </row>
        <row r="26">
          <cell r="E26">
            <v>2000</v>
          </cell>
        </row>
        <row r="27">
          <cell r="E27">
            <v>1999</v>
          </cell>
        </row>
        <row r="28">
          <cell r="E28">
            <v>1998</v>
          </cell>
        </row>
        <row r="29">
          <cell r="E29">
            <v>1997</v>
          </cell>
        </row>
        <row r="30">
          <cell r="E30">
            <v>1996</v>
          </cell>
        </row>
        <row r="31">
          <cell r="E31">
            <v>1995</v>
          </cell>
        </row>
        <row r="32">
          <cell r="E32">
            <v>1994</v>
          </cell>
        </row>
        <row r="33">
          <cell r="E33">
            <v>1993</v>
          </cell>
        </row>
        <row r="34">
          <cell r="E34">
            <v>1992</v>
          </cell>
        </row>
        <row r="35">
          <cell r="E35">
            <v>1991</v>
          </cell>
        </row>
        <row r="36">
          <cell r="E36">
            <v>1990</v>
          </cell>
        </row>
        <row r="37">
          <cell r="E37">
            <v>1989</v>
          </cell>
        </row>
        <row r="38">
          <cell r="E38">
            <v>1988</v>
          </cell>
        </row>
        <row r="39">
          <cell r="E39">
            <v>1987</v>
          </cell>
        </row>
        <row r="40">
          <cell r="E40">
            <v>1986</v>
          </cell>
        </row>
        <row r="41">
          <cell r="E41">
            <v>1985</v>
          </cell>
        </row>
        <row r="42">
          <cell r="E42">
            <v>1984</v>
          </cell>
        </row>
        <row r="43">
          <cell r="E43">
            <v>1983</v>
          </cell>
        </row>
        <row r="44">
          <cell r="E44">
            <v>1982</v>
          </cell>
        </row>
        <row r="45">
          <cell r="E45">
            <v>1981</v>
          </cell>
        </row>
        <row r="46">
          <cell r="E46">
            <v>1980</v>
          </cell>
        </row>
        <row r="47">
          <cell r="E47">
            <v>1979</v>
          </cell>
        </row>
        <row r="48">
          <cell r="E48">
            <v>1978</v>
          </cell>
        </row>
        <row r="49">
          <cell r="E49">
            <v>1977</v>
          </cell>
        </row>
        <row r="50">
          <cell r="E50">
            <v>1976</v>
          </cell>
        </row>
        <row r="51">
          <cell r="E51">
            <v>1975</v>
          </cell>
        </row>
        <row r="52">
          <cell r="E52">
            <v>1974</v>
          </cell>
        </row>
        <row r="53">
          <cell r="E53">
            <v>1973</v>
          </cell>
        </row>
        <row r="54">
          <cell r="E54">
            <v>1972</v>
          </cell>
        </row>
        <row r="55">
          <cell r="E55">
            <v>1971</v>
          </cell>
        </row>
        <row r="56">
          <cell r="E56">
            <v>1970</v>
          </cell>
        </row>
        <row r="57">
          <cell r="E57">
            <v>1969</v>
          </cell>
        </row>
        <row r="58">
          <cell r="E58">
            <v>1968</v>
          </cell>
        </row>
        <row r="59">
          <cell r="E59">
            <v>1967</v>
          </cell>
        </row>
        <row r="60">
          <cell r="E60">
            <v>1966</v>
          </cell>
        </row>
        <row r="61">
          <cell r="E61">
            <v>1965</v>
          </cell>
        </row>
        <row r="62">
          <cell r="E62">
            <v>1964</v>
          </cell>
        </row>
        <row r="63">
          <cell r="E63">
            <v>1963</v>
          </cell>
        </row>
        <row r="64">
          <cell r="E64">
            <v>1962</v>
          </cell>
        </row>
        <row r="65">
          <cell r="E65">
            <v>1961</v>
          </cell>
        </row>
        <row r="66">
          <cell r="E66">
            <v>1960</v>
          </cell>
        </row>
        <row r="67">
          <cell r="E67">
            <v>1959</v>
          </cell>
        </row>
        <row r="68">
          <cell r="E68">
            <v>1958</v>
          </cell>
        </row>
        <row r="69">
          <cell r="E69">
            <v>1957</v>
          </cell>
        </row>
        <row r="70">
          <cell r="E70">
            <v>1956</v>
          </cell>
        </row>
        <row r="71">
          <cell r="E71">
            <v>1955</v>
          </cell>
        </row>
        <row r="72">
          <cell r="E72">
            <v>1954</v>
          </cell>
        </row>
        <row r="73">
          <cell r="E73">
            <v>1953</v>
          </cell>
        </row>
        <row r="74">
          <cell r="E74">
            <v>1952</v>
          </cell>
        </row>
        <row r="75">
          <cell r="E75">
            <v>1951</v>
          </cell>
        </row>
        <row r="76">
          <cell r="E76">
            <v>1950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D10"/>
  <sheetViews>
    <sheetView rightToLeft="1" tabSelected="1" zoomScale="70" zoomScaleNormal="70" workbookViewId="0">
      <selection activeCell="C3" sqref="C3:C5"/>
    </sheetView>
  </sheetViews>
  <sheetFormatPr defaultRowHeight="30" customHeight="1" x14ac:dyDescent="0.25"/>
  <cols>
    <col min="1" max="1" width="9.140625" style="55"/>
    <col min="2" max="2" width="120.28515625" style="55" customWidth="1"/>
    <col min="3" max="3" width="16.85546875" style="55" customWidth="1"/>
    <col min="4" max="4" width="125.140625" style="55" customWidth="1"/>
    <col min="5" max="256" width="9.140625" style="55"/>
    <col min="257" max="257" width="9.140625" style="55" customWidth="1"/>
    <col min="258" max="258" width="102.42578125" style="55" customWidth="1"/>
    <col min="259" max="259" width="4.85546875" style="55" customWidth="1"/>
    <col min="260" max="260" width="18.7109375" style="55" bestFit="1" customWidth="1"/>
    <col min="261" max="512" width="9.140625" style="55"/>
    <col min="513" max="513" width="9.140625" style="55" customWidth="1"/>
    <col min="514" max="514" width="102.42578125" style="55" customWidth="1"/>
    <col min="515" max="515" width="4.85546875" style="55" customWidth="1"/>
    <col min="516" max="516" width="18.7109375" style="55" bestFit="1" customWidth="1"/>
    <col min="517" max="768" width="9.140625" style="55"/>
    <col min="769" max="769" width="9.140625" style="55" customWidth="1"/>
    <col min="770" max="770" width="102.42578125" style="55" customWidth="1"/>
    <col min="771" max="771" width="4.85546875" style="55" customWidth="1"/>
    <col min="772" max="772" width="18.7109375" style="55" bestFit="1" customWidth="1"/>
    <col min="773" max="1024" width="9.140625" style="55"/>
    <col min="1025" max="1025" width="9.140625" style="55" customWidth="1"/>
    <col min="1026" max="1026" width="102.42578125" style="55" customWidth="1"/>
    <col min="1027" max="1027" width="4.85546875" style="55" customWidth="1"/>
    <col min="1028" max="1028" width="18.7109375" style="55" bestFit="1" customWidth="1"/>
    <col min="1029" max="1280" width="9.140625" style="55"/>
    <col min="1281" max="1281" width="9.140625" style="55" customWidth="1"/>
    <col min="1282" max="1282" width="102.42578125" style="55" customWidth="1"/>
    <col min="1283" max="1283" width="4.85546875" style="55" customWidth="1"/>
    <col min="1284" max="1284" width="18.7109375" style="55" bestFit="1" customWidth="1"/>
    <col min="1285" max="1536" width="9.140625" style="55"/>
    <col min="1537" max="1537" width="9.140625" style="55" customWidth="1"/>
    <col min="1538" max="1538" width="102.42578125" style="55" customWidth="1"/>
    <col min="1539" max="1539" width="4.85546875" style="55" customWidth="1"/>
    <col min="1540" max="1540" width="18.7109375" style="55" bestFit="1" customWidth="1"/>
    <col min="1541" max="1792" width="9.140625" style="55"/>
    <col min="1793" max="1793" width="9.140625" style="55" customWidth="1"/>
    <col min="1794" max="1794" width="102.42578125" style="55" customWidth="1"/>
    <col min="1795" max="1795" width="4.85546875" style="55" customWidth="1"/>
    <col min="1796" max="1796" width="18.7109375" style="55" bestFit="1" customWidth="1"/>
    <col min="1797" max="2048" width="9.140625" style="55"/>
    <col min="2049" max="2049" width="9.140625" style="55" customWidth="1"/>
    <col min="2050" max="2050" width="102.42578125" style="55" customWidth="1"/>
    <col min="2051" max="2051" width="4.85546875" style="55" customWidth="1"/>
    <col min="2052" max="2052" width="18.7109375" style="55" bestFit="1" customWidth="1"/>
    <col min="2053" max="2304" width="9.140625" style="55"/>
    <col min="2305" max="2305" width="9.140625" style="55" customWidth="1"/>
    <col min="2306" max="2306" width="102.42578125" style="55" customWidth="1"/>
    <col min="2307" max="2307" width="4.85546875" style="55" customWidth="1"/>
    <col min="2308" max="2308" width="18.7109375" style="55" bestFit="1" customWidth="1"/>
    <col min="2309" max="2560" width="9.140625" style="55"/>
    <col min="2561" max="2561" width="9.140625" style="55" customWidth="1"/>
    <col min="2562" max="2562" width="102.42578125" style="55" customWidth="1"/>
    <col min="2563" max="2563" width="4.85546875" style="55" customWidth="1"/>
    <col min="2564" max="2564" width="18.7109375" style="55" bestFit="1" customWidth="1"/>
    <col min="2565" max="2816" width="9.140625" style="55"/>
    <col min="2817" max="2817" width="9.140625" style="55" customWidth="1"/>
    <col min="2818" max="2818" width="102.42578125" style="55" customWidth="1"/>
    <col min="2819" max="2819" width="4.85546875" style="55" customWidth="1"/>
    <col min="2820" max="2820" width="18.7109375" style="55" bestFit="1" customWidth="1"/>
    <col min="2821" max="3072" width="9.140625" style="55"/>
    <col min="3073" max="3073" width="9.140625" style="55" customWidth="1"/>
    <col min="3074" max="3074" width="102.42578125" style="55" customWidth="1"/>
    <col min="3075" max="3075" width="4.85546875" style="55" customWidth="1"/>
    <col min="3076" max="3076" width="18.7109375" style="55" bestFit="1" customWidth="1"/>
    <col min="3077" max="3328" width="9.140625" style="55"/>
    <col min="3329" max="3329" width="9.140625" style="55" customWidth="1"/>
    <col min="3330" max="3330" width="102.42578125" style="55" customWidth="1"/>
    <col min="3331" max="3331" width="4.85546875" style="55" customWidth="1"/>
    <col min="3332" max="3332" width="18.7109375" style="55" bestFit="1" customWidth="1"/>
    <col min="3333" max="3584" width="9.140625" style="55"/>
    <col min="3585" max="3585" width="9.140625" style="55" customWidth="1"/>
    <col min="3586" max="3586" width="102.42578125" style="55" customWidth="1"/>
    <col min="3587" max="3587" width="4.85546875" style="55" customWidth="1"/>
    <col min="3588" max="3588" width="18.7109375" style="55" bestFit="1" customWidth="1"/>
    <col min="3589" max="3840" width="9.140625" style="55"/>
    <col min="3841" max="3841" width="9.140625" style="55" customWidth="1"/>
    <col min="3842" max="3842" width="102.42578125" style="55" customWidth="1"/>
    <col min="3843" max="3843" width="4.85546875" style="55" customWidth="1"/>
    <col min="3844" max="3844" width="18.7109375" style="55" bestFit="1" customWidth="1"/>
    <col min="3845" max="4096" width="9.140625" style="55"/>
    <col min="4097" max="4097" width="9.140625" style="55" customWidth="1"/>
    <col min="4098" max="4098" width="102.42578125" style="55" customWidth="1"/>
    <col min="4099" max="4099" width="4.85546875" style="55" customWidth="1"/>
    <col min="4100" max="4100" width="18.7109375" style="55" bestFit="1" customWidth="1"/>
    <col min="4101" max="4352" width="9.140625" style="55"/>
    <col min="4353" max="4353" width="9.140625" style="55" customWidth="1"/>
    <col min="4354" max="4354" width="102.42578125" style="55" customWidth="1"/>
    <col min="4355" max="4355" width="4.85546875" style="55" customWidth="1"/>
    <col min="4356" max="4356" width="18.7109375" style="55" bestFit="1" customWidth="1"/>
    <col min="4357" max="4608" width="9.140625" style="55"/>
    <col min="4609" max="4609" width="9.140625" style="55" customWidth="1"/>
    <col min="4610" max="4610" width="102.42578125" style="55" customWidth="1"/>
    <col min="4611" max="4611" width="4.85546875" style="55" customWidth="1"/>
    <col min="4612" max="4612" width="18.7109375" style="55" bestFit="1" customWidth="1"/>
    <col min="4613" max="4864" width="9.140625" style="55"/>
    <col min="4865" max="4865" width="9.140625" style="55" customWidth="1"/>
    <col min="4866" max="4866" width="102.42578125" style="55" customWidth="1"/>
    <col min="4867" max="4867" width="4.85546875" style="55" customWidth="1"/>
    <col min="4868" max="4868" width="18.7109375" style="55" bestFit="1" customWidth="1"/>
    <col min="4869" max="5120" width="9.140625" style="55"/>
    <col min="5121" max="5121" width="9.140625" style="55" customWidth="1"/>
    <col min="5122" max="5122" width="102.42578125" style="55" customWidth="1"/>
    <col min="5123" max="5123" width="4.85546875" style="55" customWidth="1"/>
    <col min="5124" max="5124" width="18.7109375" style="55" bestFit="1" customWidth="1"/>
    <col min="5125" max="5376" width="9.140625" style="55"/>
    <col min="5377" max="5377" width="9.140625" style="55" customWidth="1"/>
    <col min="5378" max="5378" width="102.42578125" style="55" customWidth="1"/>
    <col min="5379" max="5379" width="4.85546875" style="55" customWidth="1"/>
    <col min="5380" max="5380" width="18.7109375" style="55" bestFit="1" customWidth="1"/>
    <col min="5381" max="5632" width="9.140625" style="55"/>
    <col min="5633" max="5633" width="9.140625" style="55" customWidth="1"/>
    <col min="5634" max="5634" width="102.42578125" style="55" customWidth="1"/>
    <col min="5635" max="5635" width="4.85546875" style="55" customWidth="1"/>
    <col min="5636" max="5636" width="18.7109375" style="55" bestFit="1" customWidth="1"/>
    <col min="5637" max="5888" width="9.140625" style="55"/>
    <col min="5889" max="5889" width="9.140625" style="55" customWidth="1"/>
    <col min="5890" max="5890" width="102.42578125" style="55" customWidth="1"/>
    <col min="5891" max="5891" width="4.85546875" style="55" customWidth="1"/>
    <col min="5892" max="5892" width="18.7109375" style="55" bestFit="1" customWidth="1"/>
    <col min="5893" max="6144" width="9.140625" style="55"/>
    <col min="6145" max="6145" width="9.140625" style="55" customWidth="1"/>
    <col min="6146" max="6146" width="102.42578125" style="55" customWidth="1"/>
    <col min="6147" max="6147" width="4.85546875" style="55" customWidth="1"/>
    <col min="6148" max="6148" width="18.7109375" style="55" bestFit="1" customWidth="1"/>
    <col min="6149" max="6400" width="9.140625" style="55"/>
    <col min="6401" max="6401" width="9.140625" style="55" customWidth="1"/>
    <col min="6402" max="6402" width="102.42578125" style="55" customWidth="1"/>
    <col min="6403" max="6403" width="4.85546875" style="55" customWidth="1"/>
    <col min="6404" max="6404" width="18.7109375" style="55" bestFit="1" customWidth="1"/>
    <col min="6405" max="6656" width="9.140625" style="55"/>
    <col min="6657" max="6657" width="9.140625" style="55" customWidth="1"/>
    <col min="6658" max="6658" width="102.42578125" style="55" customWidth="1"/>
    <col min="6659" max="6659" width="4.85546875" style="55" customWidth="1"/>
    <col min="6660" max="6660" width="18.7109375" style="55" bestFit="1" customWidth="1"/>
    <col min="6661" max="6912" width="9.140625" style="55"/>
    <col min="6913" max="6913" width="9.140625" style="55" customWidth="1"/>
    <col min="6914" max="6914" width="102.42578125" style="55" customWidth="1"/>
    <col min="6915" max="6915" width="4.85546875" style="55" customWidth="1"/>
    <col min="6916" max="6916" width="18.7109375" style="55" bestFit="1" customWidth="1"/>
    <col min="6917" max="7168" width="9.140625" style="55"/>
    <col min="7169" max="7169" width="9.140625" style="55" customWidth="1"/>
    <col min="7170" max="7170" width="102.42578125" style="55" customWidth="1"/>
    <col min="7171" max="7171" width="4.85546875" style="55" customWidth="1"/>
    <col min="7172" max="7172" width="18.7109375" style="55" bestFit="1" customWidth="1"/>
    <col min="7173" max="7424" width="9.140625" style="55"/>
    <col min="7425" max="7425" width="9.140625" style="55" customWidth="1"/>
    <col min="7426" max="7426" width="102.42578125" style="55" customWidth="1"/>
    <col min="7427" max="7427" width="4.85546875" style="55" customWidth="1"/>
    <col min="7428" max="7428" width="18.7109375" style="55" bestFit="1" customWidth="1"/>
    <col min="7429" max="7680" width="9.140625" style="55"/>
    <col min="7681" max="7681" width="9.140625" style="55" customWidth="1"/>
    <col min="7682" max="7682" width="102.42578125" style="55" customWidth="1"/>
    <col min="7683" max="7683" width="4.85546875" style="55" customWidth="1"/>
    <col min="7684" max="7684" width="18.7109375" style="55" bestFit="1" customWidth="1"/>
    <col min="7685" max="7936" width="9.140625" style="55"/>
    <col min="7937" max="7937" width="9.140625" style="55" customWidth="1"/>
    <col min="7938" max="7938" width="102.42578125" style="55" customWidth="1"/>
    <col min="7939" max="7939" width="4.85546875" style="55" customWidth="1"/>
    <col min="7940" max="7940" width="18.7109375" style="55" bestFit="1" customWidth="1"/>
    <col min="7941" max="8192" width="9.140625" style="55"/>
    <col min="8193" max="8193" width="9.140625" style="55" customWidth="1"/>
    <col min="8194" max="8194" width="102.42578125" style="55" customWidth="1"/>
    <col min="8195" max="8195" width="4.85546875" style="55" customWidth="1"/>
    <col min="8196" max="8196" width="18.7109375" style="55" bestFit="1" customWidth="1"/>
    <col min="8197" max="8448" width="9.140625" style="55"/>
    <col min="8449" max="8449" width="9.140625" style="55" customWidth="1"/>
    <col min="8450" max="8450" width="102.42578125" style="55" customWidth="1"/>
    <col min="8451" max="8451" width="4.85546875" style="55" customWidth="1"/>
    <col min="8452" max="8452" width="18.7109375" style="55" bestFit="1" customWidth="1"/>
    <col min="8453" max="8704" width="9.140625" style="55"/>
    <col min="8705" max="8705" width="9.140625" style="55" customWidth="1"/>
    <col min="8706" max="8706" width="102.42578125" style="55" customWidth="1"/>
    <col min="8707" max="8707" width="4.85546875" style="55" customWidth="1"/>
    <col min="8708" max="8708" width="18.7109375" style="55" bestFit="1" customWidth="1"/>
    <col min="8709" max="8960" width="9.140625" style="55"/>
    <col min="8961" max="8961" width="9.140625" style="55" customWidth="1"/>
    <col min="8962" max="8962" width="102.42578125" style="55" customWidth="1"/>
    <col min="8963" max="8963" width="4.85546875" style="55" customWidth="1"/>
    <col min="8964" max="8964" width="18.7109375" style="55" bestFit="1" customWidth="1"/>
    <col min="8965" max="9216" width="9.140625" style="55"/>
    <col min="9217" max="9217" width="9.140625" style="55" customWidth="1"/>
    <col min="9218" max="9218" width="102.42578125" style="55" customWidth="1"/>
    <col min="9219" max="9219" width="4.85546875" style="55" customWidth="1"/>
    <col min="9220" max="9220" width="18.7109375" style="55" bestFit="1" customWidth="1"/>
    <col min="9221" max="9472" width="9.140625" style="55"/>
    <col min="9473" max="9473" width="9.140625" style="55" customWidth="1"/>
    <col min="9474" max="9474" width="102.42578125" style="55" customWidth="1"/>
    <col min="9475" max="9475" width="4.85546875" style="55" customWidth="1"/>
    <col min="9476" max="9476" width="18.7109375" style="55" bestFit="1" customWidth="1"/>
    <col min="9477" max="9728" width="9.140625" style="55"/>
    <col min="9729" max="9729" width="9.140625" style="55" customWidth="1"/>
    <col min="9730" max="9730" width="102.42578125" style="55" customWidth="1"/>
    <col min="9731" max="9731" width="4.85546875" style="55" customWidth="1"/>
    <col min="9732" max="9732" width="18.7109375" style="55" bestFit="1" customWidth="1"/>
    <col min="9733" max="9984" width="9.140625" style="55"/>
    <col min="9985" max="9985" width="9.140625" style="55" customWidth="1"/>
    <col min="9986" max="9986" width="102.42578125" style="55" customWidth="1"/>
    <col min="9987" max="9987" width="4.85546875" style="55" customWidth="1"/>
    <col min="9988" max="9988" width="18.7109375" style="55" bestFit="1" customWidth="1"/>
    <col min="9989" max="10240" width="9.140625" style="55"/>
    <col min="10241" max="10241" width="9.140625" style="55" customWidth="1"/>
    <col min="10242" max="10242" width="102.42578125" style="55" customWidth="1"/>
    <col min="10243" max="10243" width="4.85546875" style="55" customWidth="1"/>
    <col min="10244" max="10244" width="18.7109375" style="55" bestFit="1" customWidth="1"/>
    <col min="10245" max="10496" width="9.140625" style="55"/>
    <col min="10497" max="10497" width="9.140625" style="55" customWidth="1"/>
    <col min="10498" max="10498" width="102.42578125" style="55" customWidth="1"/>
    <col min="10499" max="10499" width="4.85546875" style="55" customWidth="1"/>
    <col min="10500" max="10500" width="18.7109375" style="55" bestFit="1" customWidth="1"/>
    <col min="10501" max="10752" width="9.140625" style="55"/>
    <col min="10753" max="10753" width="9.140625" style="55" customWidth="1"/>
    <col min="10754" max="10754" width="102.42578125" style="55" customWidth="1"/>
    <col min="10755" max="10755" width="4.85546875" style="55" customWidth="1"/>
    <col min="10756" max="10756" width="18.7109375" style="55" bestFit="1" customWidth="1"/>
    <col min="10757" max="11008" width="9.140625" style="55"/>
    <col min="11009" max="11009" width="9.140625" style="55" customWidth="1"/>
    <col min="11010" max="11010" width="102.42578125" style="55" customWidth="1"/>
    <col min="11011" max="11011" width="4.85546875" style="55" customWidth="1"/>
    <col min="11012" max="11012" width="18.7109375" style="55" bestFit="1" customWidth="1"/>
    <col min="11013" max="11264" width="9.140625" style="55"/>
    <col min="11265" max="11265" width="9.140625" style="55" customWidth="1"/>
    <col min="11266" max="11266" width="102.42578125" style="55" customWidth="1"/>
    <col min="11267" max="11267" width="4.85546875" style="55" customWidth="1"/>
    <col min="11268" max="11268" width="18.7109375" style="55" bestFit="1" customWidth="1"/>
    <col min="11269" max="11520" width="9.140625" style="55"/>
    <col min="11521" max="11521" width="9.140625" style="55" customWidth="1"/>
    <col min="11522" max="11522" width="102.42578125" style="55" customWidth="1"/>
    <col min="11523" max="11523" width="4.85546875" style="55" customWidth="1"/>
    <col min="11524" max="11524" width="18.7109375" style="55" bestFit="1" customWidth="1"/>
    <col min="11525" max="11776" width="9.140625" style="55"/>
    <col min="11777" max="11777" width="9.140625" style="55" customWidth="1"/>
    <col min="11778" max="11778" width="102.42578125" style="55" customWidth="1"/>
    <col min="11779" max="11779" width="4.85546875" style="55" customWidth="1"/>
    <col min="11780" max="11780" width="18.7109375" style="55" bestFit="1" customWidth="1"/>
    <col min="11781" max="12032" width="9.140625" style="55"/>
    <col min="12033" max="12033" width="9.140625" style="55" customWidth="1"/>
    <col min="12034" max="12034" width="102.42578125" style="55" customWidth="1"/>
    <col min="12035" max="12035" width="4.85546875" style="55" customWidth="1"/>
    <col min="12036" max="12036" width="18.7109375" style="55" bestFit="1" customWidth="1"/>
    <col min="12037" max="12288" width="9.140625" style="55"/>
    <col min="12289" max="12289" width="9.140625" style="55" customWidth="1"/>
    <col min="12290" max="12290" width="102.42578125" style="55" customWidth="1"/>
    <col min="12291" max="12291" width="4.85546875" style="55" customWidth="1"/>
    <col min="12292" max="12292" width="18.7109375" style="55" bestFit="1" customWidth="1"/>
    <col min="12293" max="12544" width="9.140625" style="55"/>
    <col min="12545" max="12545" width="9.140625" style="55" customWidth="1"/>
    <col min="12546" max="12546" width="102.42578125" style="55" customWidth="1"/>
    <col min="12547" max="12547" width="4.85546875" style="55" customWidth="1"/>
    <col min="12548" max="12548" width="18.7109375" style="55" bestFit="1" customWidth="1"/>
    <col min="12549" max="12800" width="9.140625" style="55"/>
    <col min="12801" max="12801" width="9.140625" style="55" customWidth="1"/>
    <col min="12802" max="12802" width="102.42578125" style="55" customWidth="1"/>
    <col min="12803" max="12803" width="4.85546875" style="55" customWidth="1"/>
    <col min="12804" max="12804" width="18.7109375" style="55" bestFit="1" customWidth="1"/>
    <col min="12805" max="13056" width="9.140625" style="55"/>
    <col min="13057" max="13057" width="9.140625" style="55" customWidth="1"/>
    <col min="13058" max="13058" width="102.42578125" style="55" customWidth="1"/>
    <col min="13059" max="13059" width="4.85546875" style="55" customWidth="1"/>
    <col min="13060" max="13060" width="18.7109375" style="55" bestFit="1" customWidth="1"/>
    <col min="13061" max="13312" width="9.140625" style="55"/>
    <col min="13313" max="13313" width="9.140625" style="55" customWidth="1"/>
    <col min="13314" max="13314" width="102.42578125" style="55" customWidth="1"/>
    <col min="13315" max="13315" width="4.85546875" style="55" customWidth="1"/>
    <col min="13316" max="13316" width="18.7109375" style="55" bestFit="1" customWidth="1"/>
    <col min="13317" max="13568" width="9.140625" style="55"/>
    <col min="13569" max="13569" width="9.140625" style="55" customWidth="1"/>
    <col min="13570" max="13570" width="102.42578125" style="55" customWidth="1"/>
    <col min="13571" max="13571" width="4.85546875" style="55" customWidth="1"/>
    <col min="13572" max="13572" width="18.7109375" style="55" bestFit="1" customWidth="1"/>
    <col min="13573" max="13824" width="9.140625" style="55"/>
    <col min="13825" max="13825" width="9.140625" style="55" customWidth="1"/>
    <col min="13826" max="13826" width="102.42578125" style="55" customWidth="1"/>
    <col min="13827" max="13827" width="4.85546875" style="55" customWidth="1"/>
    <col min="13828" max="13828" width="18.7109375" style="55" bestFit="1" customWidth="1"/>
    <col min="13829" max="14080" width="9.140625" style="55"/>
    <col min="14081" max="14081" width="9.140625" style="55" customWidth="1"/>
    <col min="14082" max="14082" width="102.42578125" style="55" customWidth="1"/>
    <col min="14083" max="14083" width="4.85546875" style="55" customWidth="1"/>
    <col min="14084" max="14084" width="18.7109375" style="55" bestFit="1" customWidth="1"/>
    <col min="14085" max="14336" width="9.140625" style="55"/>
    <col min="14337" max="14337" width="9.140625" style="55" customWidth="1"/>
    <col min="14338" max="14338" width="102.42578125" style="55" customWidth="1"/>
    <col min="14339" max="14339" width="4.85546875" style="55" customWidth="1"/>
    <col min="14340" max="14340" width="18.7109375" style="55" bestFit="1" customWidth="1"/>
    <col min="14341" max="14592" width="9.140625" style="55"/>
    <col min="14593" max="14593" width="9.140625" style="55" customWidth="1"/>
    <col min="14594" max="14594" width="102.42578125" style="55" customWidth="1"/>
    <col min="14595" max="14595" width="4.85546875" style="55" customWidth="1"/>
    <col min="14596" max="14596" width="18.7109375" style="55" bestFit="1" customWidth="1"/>
    <col min="14597" max="14848" width="9.140625" style="55"/>
    <col min="14849" max="14849" width="9.140625" style="55" customWidth="1"/>
    <col min="14850" max="14850" width="102.42578125" style="55" customWidth="1"/>
    <col min="14851" max="14851" width="4.85546875" style="55" customWidth="1"/>
    <col min="14852" max="14852" width="18.7109375" style="55" bestFit="1" customWidth="1"/>
    <col min="14853" max="15104" width="9.140625" style="55"/>
    <col min="15105" max="15105" width="9.140625" style="55" customWidth="1"/>
    <col min="15106" max="15106" width="102.42578125" style="55" customWidth="1"/>
    <col min="15107" max="15107" width="4.85546875" style="55" customWidth="1"/>
    <col min="15108" max="15108" width="18.7109375" style="55" bestFit="1" customWidth="1"/>
    <col min="15109" max="15360" width="9.140625" style="55"/>
    <col min="15361" max="15361" width="9.140625" style="55" customWidth="1"/>
    <col min="15362" max="15362" width="102.42578125" style="55" customWidth="1"/>
    <col min="15363" max="15363" width="4.85546875" style="55" customWidth="1"/>
    <col min="15364" max="15364" width="18.7109375" style="55" bestFit="1" customWidth="1"/>
    <col min="15365" max="15616" width="9.140625" style="55"/>
    <col min="15617" max="15617" width="9.140625" style="55" customWidth="1"/>
    <col min="15618" max="15618" width="102.42578125" style="55" customWidth="1"/>
    <col min="15619" max="15619" width="4.85546875" style="55" customWidth="1"/>
    <col min="15620" max="15620" width="18.7109375" style="55" bestFit="1" customWidth="1"/>
    <col min="15621" max="15872" width="9.140625" style="55"/>
    <col min="15873" max="15873" width="9.140625" style="55" customWidth="1"/>
    <col min="15874" max="15874" width="102.42578125" style="55" customWidth="1"/>
    <col min="15875" max="15875" width="4.85546875" style="55" customWidth="1"/>
    <col min="15876" max="15876" width="18.7109375" style="55" bestFit="1" customWidth="1"/>
    <col min="15877" max="16128" width="9.140625" style="55"/>
    <col min="16129" max="16129" width="9.140625" style="55" customWidth="1"/>
    <col min="16130" max="16130" width="102.42578125" style="55" customWidth="1"/>
    <col min="16131" max="16131" width="4.85546875" style="55" customWidth="1"/>
    <col min="16132" max="16132" width="18.7109375" style="55" bestFit="1" customWidth="1"/>
    <col min="16133" max="16384" width="9.140625" style="55"/>
  </cols>
  <sheetData>
    <row r="3" spans="2:4" ht="23.25" x14ac:dyDescent="0.25">
      <c r="B3" s="168" t="s">
        <v>93</v>
      </c>
      <c r="C3" s="169" t="s">
        <v>92</v>
      </c>
      <c r="D3" s="171" t="s">
        <v>94</v>
      </c>
    </row>
    <row r="4" spans="2:4" ht="23.25" x14ac:dyDescent="0.25">
      <c r="B4" s="168"/>
      <c r="C4" s="170"/>
      <c r="D4" s="171"/>
    </row>
    <row r="5" spans="2:4" ht="23.25" x14ac:dyDescent="0.25">
      <c r="B5" s="168"/>
      <c r="C5" s="170"/>
      <c r="D5" s="171"/>
    </row>
    <row r="6" spans="2:4" ht="36" customHeight="1" x14ac:dyDescent="0.25">
      <c r="B6" s="61" t="s">
        <v>91</v>
      </c>
      <c r="C6" s="62"/>
      <c r="D6" s="61" t="s">
        <v>90</v>
      </c>
    </row>
    <row r="7" spans="2:4" s="60" customFormat="1" ht="36" customHeight="1" x14ac:dyDescent="0.25">
      <c r="B7" s="56" t="s">
        <v>89</v>
      </c>
      <c r="C7" s="63">
        <v>45</v>
      </c>
      <c r="D7" s="56" t="s">
        <v>88</v>
      </c>
    </row>
    <row r="8" spans="2:4" ht="36" customHeight="1" x14ac:dyDescent="0.25">
      <c r="B8" s="56" t="s">
        <v>87</v>
      </c>
      <c r="C8" s="63">
        <v>46</v>
      </c>
      <c r="D8" s="56" t="s">
        <v>86</v>
      </c>
    </row>
    <row r="9" spans="2:4" s="57" customFormat="1" ht="36" customHeight="1" x14ac:dyDescent="0.25">
      <c r="B9" s="59" t="s">
        <v>85</v>
      </c>
      <c r="C9" s="63">
        <v>47</v>
      </c>
      <c r="D9" s="58" t="s">
        <v>95</v>
      </c>
    </row>
    <row r="10" spans="2:4" ht="30" customHeight="1" x14ac:dyDescent="0.25">
      <c r="B10" s="56" t="s">
        <v>84</v>
      </c>
      <c r="C10" s="63">
        <v>48</v>
      </c>
      <c r="D10" s="56" t="s">
        <v>83</v>
      </c>
    </row>
  </sheetData>
  <mergeCells count="3">
    <mergeCell ref="B3:B5"/>
    <mergeCell ref="C3:C5"/>
    <mergeCell ref="D3:D5"/>
  </mergeCells>
  <hyperlinks>
    <hyperlink ref="C7" location="'45'!A1" display="'45'!A1"/>
    <hyperlink ref="C8" location="'46'!A1" display="'46'!A1"/>
    <hyperlink ref="C9" location="'47'!A1" display="'47'!A1"/>
    <hyperlink ref="C10" location="'48'!A1" display="'48'!A1"/>
  </hyperlinks>
  <printOptions horizontalCentered="1" verticalCentered="1"/>
  <pageMargins left="0.118110236220472" right="0.118110236220472" top="0.15748031496063" bottom="0.15748031496063" header="0.31496062992126" footer="0.31496062992126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S77"/>
  <sheetViews>
    <sheetView rightToLeft="1" topLeftCell="A10" zoomScale="30" zoomScaleNormal="30" workbookViewId="0">
      <selection activeCell="E22" sqref="E22"/>
    </sheetView>
  </sheetViews>
  <sheetFormatPr defaultColWidth="8.85546875" defaultRowHeight="18.75" x14ac:dyDescent="0.3"/>
  <cols>
    <col min="1" max="1" width="10.7109375" style="11" customWidth="1"/>
    <col min="2" max="7" width="35.7109375" style="4" customWidth="1"/>
    <col min="8" max="8" width="38.28515625" style="4" customWidth="1"/>
    <col min="9" max="10" width="37.7109375" style="4" customWidth="1"/>
    <col min="11" max="11" width="37.42578125" style="4" customWidth="1"/>
    <col min="12" max="12" width="40.5703125" style="4" customWidth="1"/>
    <col min="13" max="13" width="26.42578125" style="4" customWidth="1"/>
    <col min="14" max="14" width="47.140625" style="4" customWidth="1"/>
    <col min="15" max="27" width="25.7109375" style="11" customWidth="1"/>
    <col min="28" max="28" width="12.28515625" style="11" customWidth="1"/>
    <col min="29" max="29" width="13.85546875" style="11" customWidth="1"/>
    <col min="30" max="30" width="12.85546875" style="11" customWidth="1"/>
    <col min="31" max="31" width="13.42578125" style="11" customWidth="1"/>
    <col min="32" max="32" width="13.140625" style="11" customWidth="1"/>
    <col min="33" max="40" width="12.28515625" style="11" customWidth="1"/>
    <col min="41" max="41" width="13.85546875" style="11" customWidth="1"/>
    <col min="42" max="42" width="12.85546875" style="11" customWidth="1"/>
    <col min="43" max="43" width="13.42578125" style="11" customWidth="1"/>
    <col min="44" max="44" width="13.140625" style="11" customWidth="1"/>
    <col min="45" max="45" width="12.28515625" style="11" bestFit="1" customWidth="1"/>
    <col min="46" max="48" width="13.28515625" style="11" customWidth="1"/>
    <col min="49" max="49" width="73.28515625" style="11" bestFit="1" customWidth="1"/>
    <col min="50" max="139" width="8.85546875" style="11"/>
    <col min="140" max="140" width="8.85546875" style="11" customWidth="1"/>
    <col min="141" max="357" width="8.85546875" style="11"/>
    <col min="358" max="16384" width="8.85546875" style="4"/>
  </cols>
  <sheetData>
    <row r="1" spans="1:357" s="6" customFormat="1" ht="18" customHeight="1" x14ac:dyDescent="0.3">
      <c r="A1" s="12"/>
      <c r="B1" s="4"/>
      <c r="N1" s="4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</row>
    <row r="2" spans="1:357" s="78" customFormat="1" ht="40.15" customHeight="1" x14ac:dyDescent="0.25">
      <c r="A2" s="76"/>
      <c r="B2" s="172" t="s">
        <v>100</v>
      </c>
      <c r="C2" s="172"/>
      <c r="D2" s="174" t="s">
        <v>75</v>
      </c>
      <c r="E2" s="174"/>
      <c r="F2" s="174"/>
      <c r="G2" s="174"/>
      <c r="H2" s="174"/>
      <c r="I2" s="174"/>
      <c r="J2" s="174"/>
      <c r="K2" s="174"/>
      <c r="L2" s="174"/>
      <c r="M2" s="173" t="s">
        <v>79</v>
      </c>
      <c r="N2" s="173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6"/>
      <c r="EO2" s="76"/>
      <c r="EP2" s="76"/>
      <c r="EQ2" s="76"/>
      <c r="ER2" s="76"/>
      <c r="ES2" s="76"/>
      <c r="ET2" s="76"/>
      <c r="EU2" s="76"/>
      <c r="EV2" s="76"/>
      <c r="EW2" s="76"/>
      <c r="EX2" s="76"/>
      <c r="EY2" s="76"/>
      <c r="EZ2" s="76"/>
      <c r="FA2" s="76"/>
      <c r="FB2" s="76"/>
      <c r="FC2" s="76"/>
      <c r="FD2" s="76"/>
      <c r="FE2" s="76"/>
      <c r="FF2" s="76"/>
      <c r="FG2" s="76"/>
      <c r="FH2" s="76"/>
      <c r="FI2" s="76"/>
      <c r="FJ2" s="76"/>
      <c r="FK2" s="76"/>
      <c r="FL2" s="76"/>
      <c r="FM2" s="76"/>
      <c r="FN2" s="76"/>
      <c r="FO2" s="76"/>
      <c r="FP2" s="76"/>
      <c r="FQ2" s="76"/>
      <c r="FR2" s="76"/>
      <c r="FS2" s="76"/>
      <c r="FT2" s="76"/>
      <c r="FU2" s="76"/>
      <c r="FV2" s="76"/>
      <c r="FW2" s="76"/>
      <c r="FX2" s="76"/>
      <c r="FY2" s="76"/>
      <c r="FZ2" s="76"/>
      <c r="GA2" s="76"/>
      <c r="GB2" s="76"/>
      <c r="GC2" s="76"/>
      <c r="GD2" s="76"/>
      <c r="GE2" s="76"/>
      <c r="GF2" s="76"/>
      <c r="GG2" s="76"/>
      <c r="GH2" s="76"/>
      <c r="GI2" s="76"/>
      <c r="GJ2" s="76"/>
      <c r="GK2" s="76"/>
      <c r="GL2" s="76"/>
      <c r="GM2" s="76"/>
      <c r="GN2" s="76"/>
      <c r="GO2" s="76"/>
      <c r="GP2" s="76"/>
      <c r="GQ2" s="76"/>
      <c r="GR2" s="76"/>
      <c r="GS2" s="76"/>
      <c r="GT2" s="76"/>
      <c r="GU2" s="76"/>
      <c r="GV2" s="76"/>
      <c r="GW2" s="76"/>
      <c r="GX2" s="76"/>
      <c r="GY2" s="76"/>
      <c r="GZ2" s="76"/>
      <c r="HA2" s="76"/>
      <c r="HB2" s="76"/>
      <c r="HC2" s="76"/>
      <c r="HD2" s="76"/>
      <c r="HE2" s="76"/>
      <c r="HF2" s="76"/>
      <c r="HG2" s="76"/>
      <c r="HH2" s="76"/>
      <c r="HI2" s="76"/>
      <c r="HJ2" s="76"/>
      <c r="HK2" s="76"/>
      <c r="HL2" s="76"/>
      <c r="HM2" s="76"/>
      <c r="HN2" s="76"/>
      <c r="HO2" s="76"/>
      <c r="HP2" s="76"/>
      <c r="HQ2" s="76"/>
      <c r="HR2" s="76"/>
      <c r="HS2" s="76"/>
      <c r="HT2" s="76"/>
      <c r="HU2" s="76"/>
      <c r="HV2" s="76"/>
      <c r="HW2" s="76"/>
      <c r="HX2" s="76"/>
      <c r="HY2" s="76"/>
      <c r="HZ2" s="76"/>
      <c r="IA2" s="76"/>
      <c r="IB2" s="76"/>
      <c r="IC2" s="76"/>
      <c r="ID2" s="76"/>
      <c r="IE2" s="76"/>
      <c r="IF2" s="76"/>
      <c r="IG2" s="76"/>
      <c r="IH2" s="76"/>
      <c r="II2" s="76"/>
      <c r="IJ2" s="76"/>
      <c r="IK2" s="76"/>
      <c r="IL2" s="76"/>
      <c r="IM2" s="76"/>
      <c r="IN2" s="76"/>
      <c r="IO2" s="76"/>
      <c r="IP2" s="76"/>
      <c r="IQ2" s="76"/>
      <c r="IR2" s="76"/>
      <c r="IS2" s="76"/>
      <c r="IT2" s="76"/>
      <c r="IU2" s="76"/>
      <c r="IV2" s="76"/>
      <c r="IW2" s="76"/>
      <c r="IX2" s="76"/>
      <c r="IY2" s="76"/>
      <c r="IZ2" s="76"/>
      <c r="JA2" s="76"/>
      <c r="JB2" s="76"/>
      <c r="JC2" s="76"/>
      <c r="JD2" s="76"/>
      <c r="JE2" s="76"/>
      <c r="JF2" s="76"/>
      <c r="JG2" s="76"/>
      <c r="JH2" s="76"/>
      <c r="JI2" s="76"/>
      <c r="JJ2" s="76"/>
      <c r="JK2" s="76"/>
      <c r="JL2" s="76"/>
      <c r="JM2" s="76"/>
      <c r="JN2" s="76"/>
      <c r="JO2" s="76"/>
      <c r="JP2" s="76"/>
      <c r="JQ2" s="76"/>
      <c r="JR2" s="76"/>
      <c r="JS2" s="76"/>
      <c r="JT2" s="76"/>
      <c r="JU2" s="76"/>
      <c r="JV2" s="76"/>
      <c r="JW2" s="76"/>
      <c r="JX2" s="76"/>
      <c r="JY2" s="76"/>
      <c r="JZ2" s="76"/>
      <c r="KA2" s="76"/>
      <c r="KB2" s="76"/>
      <c r="KC2" s="76"/>
      <c r="KD2" s="76"/>
      <c r="KE2" s="76"/>
      <c r="KF2" s="76"/>
      <c r="KG2" s="76"/>
      <c r="KH2" s="76"/>
      <c r="KI2" s="76"/>
      <c r="KJ2" s="76"/>
      <c r="KK2" s="76"/>
      <c r="KL2" s="76"/>
      <c r="KM2" s="76"/>
      <c r="KN2" s="76"/>
      <c r="KO2" s="76"/>
      <c r="KP2" s="76"/>
      <c r="KQ2" s="76"/>
      <c r="KR2" s="76"/>
      <c r="KS2" s="76"/>
      <c r="KT2" s="76"/>
      <c r="KU2" s="76"/>
      <c r="KV2" s="76"/>
      <c r="KW2" s="76"/>
      <c r="KX2" s="76"/>
      <c r="KY2" s="76"/>
      <c r="KZ2" s="76"/>
      <c r="LA2" s="76"/>
      <c r="LB2" s="76"/>
      <c r="LC2" s="76"/>
      <c r="LD2" s="76"/>
      <c r="LE2" s="76"/>
      <c r="LF2" s="76"/>
      <c r="LG2" s="76"/>
      <c r="LH2" s="76"/>
      <c r="LI2" s="76"/>
      <c r="LJ2" s="76"/>
      <c r="LK2" s="76"/>
      <c r="LL2" s="76"/>
      <c r="LM2" s="76"/>
      <c r="LN2" s="76"/>
      <c r="LO2" s="76"/>
      <c r="LP2" s="76"/>
      <c r="LQ2" s="76"/>
      <c r="LR2" s="76"/>
      <c r="LS2" s="76"/>
      <c r="LT2" s="76"/>
      <c r="LU2" s="76"/>
      <c r="LV2" s="76"/>
      <c r="LW2" s="76"/>
      <c r="LX2" s="76"/>
      <c r="LY2" s="76"/>
      <c r="LZ2" s="76"/>
      <c r="MA2" s="76"/>
      <c r="MB2" s="76"/>
      <c r="MC2" s="76"/>
      <c r="MD2" s="76"/>
      <c r="ME2" s="76"/>
      <c r="MF2" s="76"/>
      <c r="MG2" s="76"/>
      <c r="MH2" s="76"/>
      <c r="MI2" s="76"/>
      <c r="MJ2" s="76"/>
      <c r="MK2" s="76"/>
      <c r="ML2" s="76"/>
      <c r="MM2" s="76"/>
      <c r="MN2" s="76"/>
      <c r="MO2" s="76"/>
      <c r="MP2" s="76"/>
      <c r="MQ2" s="76"/>
      <c r="MR2" s="76"/>
      <c r="MS2" s="76"/>
    </row>
    <row r="3" spans="1:357" s="78" customFormat="1" ht="40.15" customHeight="1" x14ac:dyDescent="0.45">
      <c r="A3" s="76"/>
      <c r="B3" s="64"/>
      <c r="C3" s="64"/>
      <c r="D3" s="66"/>
      <c r="E3" s="66"/>
      <c r="F3" s="66"/>
      <c r="G3" s="66"/>
      <c r="H3" s="140" t="s">
        <v>96</v>
      </c>
      <c r="I3" s="66"/>
      <c r="J3" s="66"/>
      <c r="K3" s="66"/>
      <c r="L3" s="66"/>
      <c r="M3" s="65"/>
      <c r="N3" s="65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6"/>
      <c r="DG3" s="76"/>
      <c r="DH3" s="76"/>
      <c r="DI3" s="76"/>
      <c r="DJ3" s="76"/>
      <c r="DK3" s="76"/>
      <c r="DL3" s="76"/>
      <c r="DM3" s="76"/>
      <c r="DN3" s="76"/>
      <c r="DO3" s="76"/>
      <c r="DP3" s="76"/>
      <c r="DQ3" s="76"/>
      <c r="DR3" s="76"/>
      <c r="DS3" s="76"/>
      <c r="DT3" s="76"/>
      <c r="DU3" s="76"/>
      <c r="DV3" s="76"/>
      <c r="DW3" s="76"/>
      <c r="DX3" s="76"/>
      <c r="DY3" s="76"/>
      <c r="DZ3" s="76"/>
      <c r="EA3" s="76"/>
      <c r="EB3" s="76"/>
      <c r="EC3" s="76"/>
      <c r="ED3" s="76"/>
      <c r="EE3" s="76"/>
      <c r="EF3" s="76"/>
      <c r="EG3" s="76"/>
      <c r="EH3" s="76"/>
      <c r="EI3" s="76"/>
      <c r="EJ3" s="76"/>
      <c r="EK3" s="76"/>
      <c r="EL3" s="76"/>
      <c r="EM3" s="76"/>
      <c r="EN3" s="76"/>
      <c r="EO3" s="76"/>
      <c r="EP3" s="76"/>
      <c r="EQ3" s="76"/>
      <c r="ER3" s="76"/>
      <c r="ES3" s="76"/>
      <c r="ET3" s="76"/>
      <c r="EU3" s="76"/>
      <c r="EV3" s="76"/>
      <c r="EW3" s="76"/>
      <c r="EX3" s="76"/>
      <c r="EY3" s="76"/>
      <c r="EZ3" s="76"/>
      <c r="FA3" s="76"/>
      <c r="FB3" s="76"/>
      <c r="FC3" s="76"/>
      <c r="FD3" s="76"/>
      <c r="FE3" s="76"/>
      <c r="FF3" s="76"/>
      <c r="FG3" s="76"/>
      <c r="FH3" s="76"/>
      <c r="FI3" s="76"/>
      <c r="FJ3" s="76"/>
      <c r="FK3" s="76"/>
      <c r="FL3" s="76"/>
      <c r="FM3" s="76"/>
      <c r="FN3" s="76"/>
      <c r="FO3" s="76"/>
      <c r="FP3" s="76"/>
      <c r="FQ3" s="76"/>
      <c r="FR3" s="76"/>
      <c r="FS3" s="76"/>
      <c r="FT3" s="76"/>
      <c r="FU3" s="76"/>
      <c r="FV3" s="76"/>
      <c r="FW3" s="76"/>
      <c r="FX3" s="76"/>
      <c r="FY3" s="76"/>
      <c r="FZ3" s="76"/>
      <c r="GA3" s="76"/>
      <c r="GB3" s="76"/>
      <c r="GC3" s="76"/>
      <c r="GD3" s="76"/>
      <c r="GE3" s="76"/>
      <c r="GF3" s="76"/>
      <c r="GG3" s="76"/>
      <c r="GH3" s="76"/>
      <c r="GI3" s="76"/>
      <c r="GJ3" s="76"/>
      <c r="GK3" s="76"/>
      <c r="GL3" s="76"/>
      <c r="GM3" s="76"/>
      <c r="GN3" s="76"/>
      <c r="GO3" s="76"/>
      <c r="GP3" s="76"/>
      <c r="GQ3" s="76"/>
      <c r="GR3" s="76"/>
      <c r="GS3" s="76"/>
      <c r="GT3" s="76"/>
      <c r="GU3" s="76"/>
      <c r="GV3" s="76"/>
      <c r="GW3" s="76"/>
      <c r="GX3" s="76"/>
      <c r="GY3" s="76"/>
      <c r="GZ3" s="76"/>
      <c r="HA3" s="76"/>
      <c r="HB3" s="76"/>
      <c r="HC3" s="76"/>
      <c r="HD3" s="76"/>
      <c r="HE3" s="76"/>
      <c r="HF3" s="76"/>
      <c r="HG3" s="76"/>
      <c r="HH3" s="76"/>
      <c r="HI3" s="76"/>
      <c r="HJ3" s="76"/>
      <c r="HK3" s="76"/>
      <c r="HL3" s="76"/>
      <c r="HM3" s="76"/>
      <c r="HN3" s="76"/>
      <c r="HO3" s="76"/>
      <c r="HP3" s="76"/>
      <c r="HQ3" s="76"/>
      <c r="HR3" s="76"/>
      <c r="HS3" s="76"/>
      <c r="HT3" s="76"/>
      <c r="HU3" s="76"/>
      <c r="HV3" s="76"/>
      <c r="HW3" s="76"/>
      <c r="HX3" s="76"/>
      <c r="HY3" s="76"/>
      <c r="HZ3" s="76"/>
      <c r="IA3" s="76"/>
      <c r="IB3" s="76"/>
      <c r="IC3" s="76"/>
      <c r="ID3" s="76"/>
      <c r="IE3" s="76"/>
      <c r="IF3" s="76"/>
      <c r="IG3" s="76"/>
      <c r="IH3" s="76"/>
      <c r="II3" s="76"/>
      <c r="IJ3" s="76"/>
      <c r="IK3" s="76"/>
      <c r="IL3" s="76"/>
      <c r="IM3" s="76"/>
      <c r="IN3" s="76"/>
      <c r="IO3" s="76"/>
      <c r="IP3" s="76"/>
      <c r="IQ3" s="76"/>
      <c r="IR3" s="76"/>
      <c r="IS3" s="76"/>
      <c r="IT3" s="76"/>
      <c r="IU3" s="76"/>
      <c r="IV3" s="76"/>
      <c r="IW3" s="76"/>
      <c r="IX3" s="76"/>
      <c r="IY3" s="76"/>
      <c r="IZ3" s="76"/>
      <c r="JA3" s="76"/>
      <c r="JB3" s="76"/>
      <c r="JC3" s="76"/>
      <c r="JD3" s="76"/>
      <c r="JE3" s="76"/>
      <c r="JF3" s="76"/>
      <c r="JG3" s="76"/>
      <c r="JH3" s="76"/>
      <c r="JI3" s="76"/>
      <c r="JJ3" s="76"/>
      <c r="JK3" s="76"/>
      <c r="JL3" s="76"/>
      <c r="JM3" s="76"/>
      <c r="JN3" s="76"/>
      <c r="JO3" s="76"/>
      <c r="JP3" s="76"/>
      <c r="JQ3" s="76"/>
      <c r="JR3" s="76"/>
      <c r="JS3" s="76"/>
      <c r="JT3" s="76"/>
      <c r="JU3" s="76"/>
      <c r="JV3" s="76"/>
      <c r="JW3" s="76"/>
      <c r="JX3" s="76"/>
      <c r="JY3" s="76"/>
      <c r="JZ3" s="76"/>
      <c r="KA3" s="76"/>
      <c r="KB3" s="76"/>
      <c r="KC3" s="76"/>
      <c r="KD3" s="76"/>
      <c r="KE3" s="76"/>
      <c r="KF3" s="76"/>
      <c r="KG3" s="76"/>
      <c r="KH3" s="76"/>
      <c r="KI3" s="76"/>
      <c r="KJ3" s="76"/>
      <c r="KK3" s="76"/>
      <c r="KL3" s="76"/>
      <c r="KM3" s="76"/>
      <c r="KN3" s="76"/>
      <c r="KO3" s="76"/>
      <c r="KP3" s="76"/>
      <c r="KQ3" s="76"/>
      <c r="KR3" s="76"/>
      <c r="KS3" s="76"/>
      <c r="KT3" s="76"/>
      <c r="KU3" s="76"/>
      <c r="KV3" s="76"/>
      <c r="KW3" s="76"/>
      <c r="KX3" s="76"/>
      <c r="KY3" s="76"/>
      <c r="KZ3" s="76"/>
      <c r="LA3" s="76"/>
      <c r="LB3" s="76"/>
      <c r="LC3" s="76"/>
      <c r="LD3" s="76"/>
      <c r="LE3" s="76"/>
      <c r="LF3" s="76"/>
      <c r="LG3" s="76"/>
      <c r="LH3" s="76"/>
      <c r="LI3" s="76"/>
      <c r="LJ3" s="76"/>
      <c r="LK3" s="76"/>
      <c r="LL3" s="76"/>
      <c r="LM3" s="76"/>
      <c r="LN3" s="76"/>
      <c r="LO3" s="76"/>
      <c r="LP3" s="76"/>
      <c r="LQ3" s="76"/>
      <c r="LR3" s="76"/>
      <c r="LS3" s="76"/>
      <c r="LT3" s="76"/>
      <c r="LU3" s="76"/>
      <c r="LV3" s="76"/>
      <c r="LW3" s="76"/>
      <c r="LX3" s="76"/>
      <c r="LY3" s="76"/>
      <c r="LZ3" s="76"/>
      <c r="MA3" s="76"/>
      <c r="MB3" s="76"/>
      <c r="MC3" s="76"/>
      <c r="MD3" s="76"/>
      <c r="ME3" s="76"/>
      <c r="MF3" s="76"/>
      <c r="MG3" s="76"/>
      <c r="MH3" s="76"/>
      <c r="MI3" s="76"/>
      <c r="MJ3" s="76"/>
      <c r="MK3" s="76"/>
      <c r="ML3" s="76"/>
      <c r="MM3" s="76"/>
      <c r="MN3" s="76"/>
      <c r="MO3" s="76"/>
      <c r="MP3" s="76"/>
      <c r="MQ3" s="76"/>
      <c r="MR3" s="76"/>
      <c r="MS3" s="76"/>
    </row>
    <row r="4" spans="1:357" s="78" customFormat="1" ht="109.5" customHeight="1" x14ac:dyDescent="0.25">
      <c r="A4" s="76"/>
      <c r="B4" s="64"/>
      <c r="C4" s="64"/>
      <c r="D4" s="66"/>
      <c r="E4" s="66"/>
      <c r="F4" s="66"/>
      <c r="G4" s="66"/>
      <c r="H4" s="141" t="s">
        <v>97</v>
      </c>
      <c r="I4" s="66"/>
      <c r="J4" s="66"/>
      <c r="K4" s="66"/>
      <c r="L4" s="66"/>
      <c r="M4" s="65"/>
      <c r="N4" s="142" t="s">
        <v>102</v>
      </c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76"/>
      <c r="FO4" s="76"/>
      <c r="FP4" s="76"/>
      <c r="FQ4" s="76"/>
      <c r="FR4" s="76"/>
      <c r="FS4" s="76"/>
      <c r="FT4" s="76"/>
      <c r="FU4" s="76"/>
      <c r="FV4" s="76"/>
      <c r="FW4" s="76"/>
      <c r="FX4" s="76"/>
      <c r="FY4" s="76"/>
      <c r="FZ4" s="76"/>
      <c r="GA4" s="76"/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  <c r="GS4" s="76"/>
      <c r="GT4" s="76"/>
      <c r="GU4" s="76"/>
      <c r="GV4" s="76"/>
      <c r="GW4" s="76"/>
      <c r="GX4" s="76"/>
      <c r="GY4" s="76"/>
      <c r="GZ4" s="76"/>
      <c r="HA4" s="76"/>
      <c r="HB4" s="76"/>
      <c r="HC4" s="76"/>
      <c r="HD4" s="76"/>
      <c r="HE4" s="76"/>
      <c r="HF4" s="76"/>
      <c r="HG4" s="76"/>
      <c r="HH4" s="76"/>
      <c r="HI4" s="76"/>
      <c r="HJ4" s="76"/>
      <c r="HK4" s="76"/>
      <c r="HL4" s="76"/>
      <c r="HM4" s="76"/>
      <c r="HN4" s="76"/>
      <c r="HO4" s="76"/>
      <c r="HP4" s="76"/>
      <c r="HQ4" s="76"/>
      <c r="HR4" s="76"/>
      <c r="HS4" s="76"/>
      <c r="HT4" s="76"/>
      <c r="HU4" s="76"/>
      <c r="HV4" s="76"/>
      <c r="HW4" s="76"/>
      <c r="HX4" s="76"/>
      <c r="HY4" s="76"/>
      <c r="HZ4" s="76"/>
      <c r="IA4" s="76"/>
      <c r="IB4" s="76"/>
      <c r="IC4" s="76"/>
      <c r="ID4" s="76"/>
      <c r="IE4" s="76"/>
      <c r="IF4" s="76"/>
      <c r="IG4" s="76"/>
      <c r="IH4" s="76"/>
      <c r="II4" s="76"/>
      <c r="IJ4" s="76"/>
      <c r="IK4" s="76"/>
      <c r="IL4" s="76"/>
      <c r="IM4" s="76"/>
      <c r="IN4" s="76"/>
      <c r="IO4" s="76"/>
      <c r="IP4" s="76"/>
      <c r="IQ4" s="76"/>
      <c r="IR4" s="76"/>
      <c r="IS4" s="76"/>
      <c r="IT4" s="76"/>
      <c r="IU4" s="76"/>
      <c r="IV4" s="76"/>
      <c r="IW4" s="76"/>
      <c r="IX4" s="76"/>
      <c r="IY4" s="76"/>
      <c r="IZ4" s="76"/>
      <c r="JA4" s="76"/>
      <c r="JB4" s="76"/>
      <c r="JC4" s="76"/>
      <c r="JD4" s="76"/>
      <c r="JE4" s="76"/>
      <c r="JF4" s="76"/>
      <c r="JG4" s="76"/>
      <c r="JH4" s="76"/>
      <c r="JI4" s="76"/>
      <c r="JJ4" s="76"/>
      <c r="JK4" s="76"/>
      <c r="JL4" s="76"/>
      <c r="JM4" s="76"/>
      <c r="JN4" s="76"/>
      <c r="JO4" s="76"/>
      <c r="JP4" s="76"/>
      <c r="JQ4" s="76"/>
      <c r="JR4" s="76"/>
      <c r="JS4" s="76"/>
      <c r="JT4" s="76"/>
      <c r="JU4" s="76"/>
      <c r="JV4" s="76"/>
      <c r="JW4" s="76"/>
      <c r="JX4" s="76"/>
      <c r="JY4" s="76"/>
      <c r="JZ4" s="76"/>
      <c r="KA4" s="76"/>
      <c r="KB4" s="76"/>
      <c r="KC4" s="76"/>
      <c r="KD4" s="76"/>
      <c r="KE4" s="76"/>
      <c r="KF4" s="76"/>
      <c r="KG4" s="76"/>
      <c r="KH4" s="76"/>
      <c r="KI4" s="76"/>
      <c r="KJ4" s="76"/>
      <c r="KK4" s="76"/>
      <c r="KL4" s="76"/>
      <c r="KM4" s="76"/>
      <c r="KN4" s="76"/>
      <c r="KO4" s="76"/>
      <c r="KP4" s="76"/>
      <c r="KQ4" s="76"/>
      <c r="KR4" s="76"/>
      <c r="KS4" s="76"/>
      <c r="KT4" s="76"/>
      <c r="KU4" s="76"/>
      <c r="KV4" s="76"/>
      <c r="KW4" s="76"/>
      <c r="KX4" s="76"/>
      <c r="KY4" s="76"/>
      <c r="KZ4" s="76"/>
      <c r="LA4" s="76"/>
      <c r="LB4" s="76"/>
      <c r="LC4" s="76"/>
      <c r="LD4" s="76"/>
      <c r="LE4" s="76"/>
      <c r="LF4" s="76"/>
      <c r="LG4" s="76"/>
      <c r="LH4" s="76"/>
      <c r="LI4" s="76"/>
      <c r="LJ4" s="76"/>
      <c r="LK4" s="76"/>
      <c r="LL4" s="76"/>
      <c r="LM4" s="76"/>
      <c r="LN4" s="76"/>
      <c r="LO4" s="76"/>
      <c r="LP4" s="76"/>
      <c r="LQ4" s="76"/>
      <c r="LR4" s="76"/>
      <c r="LS4" s="76"/>
      <c r="LT4" s="76"/>
      <c r="LU4" s="76"/>
      <c r="LV4" s="76"/>
      <c r="LW4" s="76"/>
      <c r="LX4" s="76"/>
      <c r="LY4" s="76"/>
      <c r="LZ4" s="76"/>
      <c r="MA4" s="76"/>
      <c r="MB4" s="76"/>
      <c r="MC4" s="76"/>
      <c r="MD4" s="76"/>
      <c r="ME4" s="76"/>
      <c r="MF4" s="76"/>
      <c r="MG4" s="76"/>
      <c r="MH4" s="76"/>
      <c r="MI4" s="76"/>
      <c r="MJ4" s="76"/>
      <c r="MK4" s="76"/>
      <c r="ML4" s="76"/>
      <c r="MM4" s="76"/>
      <c r="MN4" s="76"/>
      <c r="MO4" s="76"/>
      <c r="MP4" s="76"/>
      <c r="MQ4" s="76"/>
      <c r="MR4" s="76"/>
      <c r="MS4" s="76"/>
    </row>
    <row r="5" spans="1:357" s="10" customFormat="1" ht="10.15" customHeight="1" x14ac:dyDescent="0.4">
      <c r="A5" s="16"/>
      <c r="B5" s="103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5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/>
      <c r="LE5" s="16"/>
      <c r="LF5" s="16"/>
      <c r="LG5" s="16"/>
      <c r="LH5" s="16"/>
      <c r="LI5" s="16"/>
      <c r="LJ5" s="16"/>
      <c r="LK5" s="16"/>
      <c r="LL5" s="16"/>
      <c r="LM5" s="16"/>
      <c r="LN5" s="16"/>
      <c r="LO5" s="16"/>
      <c r="LP5" s="16"/>
      <c r="LQ5" s="16"/>
      <c r="LR5" s="16"/>
      <c r="LS5" s="16"/>
      <c r="LT5" s="16"/>
      <c r="LU5" s="16"/>
      <c r="LV5" s="16"/>
      <c r="LW5" s="16"/>
      <c r="LX5" s="16"/>
      <c r="LY5" s="16"/>
      <c r="LZ5" s="16"/>
      <c r="MA5" s="16"/>
      <c r="MB5" s="16"/>
      <c r="MC5" s="16"/>
      <c r="MD5" s="16"/>
      <c r="ME5" s="16"/>
      <c r="MF5" s="16"/>
      <c r="MG5" s="16"/>
      <c r="MH5" s="16"/>
      <c r="MI5" s="16"/>
      <c r="MJ5" s="16"/>
      <c r="MK5" s="16"/>
      <c r="ML5" s="16"/>
      <c r="MM5" s="16"/>
      <c r="MN5" s="16"/>
      <c r="MO5" s="16"/>
      <c r="MP5" s="16"/>
      <c r="MQ5" s="16"/>
      <c r="MR5" s="16"/>
      <c r="MS5" s="16"/>
    </row>
    <row r="6" spans="1:357" s="9" customFormat="1" ht="96" customHeight="1" x14ac:dyDescent="0.3">
      <c r="A6" s="102"/>
      <c r="B6" s="179"/>
      <c r="C6" s="178" t="s">
        <v>37</v>
      </c>
      <c r="D6" s="178"/>
      <c r="E6" s="178"/>
      <c r="F6" s="178"/>
      <c r="G6" s="178"/>
      <c r="H6" s="178"/>
      <c r="I6" s="178"/>
      <c r="J6" s="178" t="s">
        <v>38</v>
      </c>
      <c r="K6" s="178"/>
      <c r="L6" s="178" t="s">
        <v>39</v>
      </c>
      <c r="M6" s="178"/>
      <c r="N6" s="178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9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  <c r="LT6" s="20"/>
      <c r="LU6" s="20"/>
      <c r="LV6" s="20"/>
      <c r="LW6" s="20"/>
      <c r="LX6" s="20"/>
      <c r="LY6" s="20"/>
      <c r="LZ6" s="20"/>
      <c r="MA6" s="20"/>
      <c r="MB6" s="20"/>
      <c r="MC6" s="20"/>
      <c r="MD6" s="20"/>
      <c r="ME6" s="20"/>
      <c r="MF6" s="20"/>
      <c r="MG6" s="20"/>
      <c r="MH6" s="20"/>
      <c r="MI6" s="20"/>
      <c r="MJ6" s="20"/>
      <c r="MK6" s="20"/>
      <c r="ML6" s="20"/>
      <c r="MM6" s="20"/>
      <c r="MN6" s="20"/>
      <c r="MO6" s="20"/>
      <c r="MP6" s="20"/>
      <c r="MQ6" s="20"/>
      <c r="MR6" s="20"/>
      <c r="MS6" s="20"/>
    </row>
    <row r="7" spans="1:357" s="8" customFormat="1" ht="260.10000000000002" customHeight="1" x14ac:dyDescent="0.3">
      <c r="A7" s="21"/>
      <c r="B7" s="180"/>
      <c r="C7" s="104" t="s">
        <v>27</v>
      </c>
      <c r="D7" s="104" t="s">
        <v>28</v>
      </c>
      <c r="E7" s="104" t="s">
        <v>29</v>
      </c>
      <c r="F7" s="104" t="s">
        <v>30</v>
      </c>
      <c r="G7" s="104" t="s">
        <v>31</v>
      </c>
      <c r="H7" s="104" t="s">
        <v>104</v>
      </c>
      <c r="I7" s="104" t="s">
        <v>103</v>
      </c>
      <c r="J7" s="104" t="s">
        <v>105</v>
      </c>
      <c r="K7" s="104" t="s">
        <v>106</v>
      </c>
      <c r="L7" s="105" t="s">
        <v>82</v>
      </c>
      <c r="M7" s="105" t="s">
        <v>32</v>
      </c>
      <c r="N7" s="105" t="s">
        <v>33</v>
      </c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21"/>
      <c r="KX7" s="21"/>
      <c r="KY7" s="21"/>
      <c r="KZ7" s="21"/>
      <c r="LA7" s="21"/>
      <c r="LB7" s="21"/>
      <c r="LC7" s="21"/>
      <c r="LD7" s="21"/>
      <c r="LE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  <c r="MB7" s="21"/>
      <c r="MC7" s="21"/>
      <c r="MD7" s="21"/>
      <c r="ME7" s="21"/>
      <c r="MF7" s="21"/>
      <c r="MG7" s="21"/>
      <c r="MH7" s="21"/>
      <c r="MI7" s="21"/>
      <c r="MJ7" s="21"/>
      <c r="MK7" s="21"/>
      <c r="ML7" s="21"/>
      <c r="MM7" s="21"/>
      <c r="MN7" s="21"/>
      <c r="MO7" s="21"/>
      <c r="MP7" s="21"/>
      <c r="MQ7" s="21"/>
      <c r="MR7" s="21"/>
      <c r="MS7" s="21"/>
    </row>
    <row r="8" spans="1:357" s="7" customFormat="1" ht="60" customHeight="1" x14ac:dyDescent="0.3">
      <c r="A8" s="22"/>
      <c r="B8" s="124" t="s">
        <v>13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108"/>
      <c r="O8" s="22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  <c r="KO8" s="22"/>
      <c r="KP8" s="22"/>
      <c r="KQ8" s="22"/>
      <c r="KR8" s="22"/>
      <c r="KS8" s="22"/>
      <c r="KT8" s="22"/>
      <c r="KU8" s="22"/>
      <c r="KV8" s="22"/>
      <c r="KW8" s="22"/>
      <c r="KX8" s="22"/>
      <c r="KY8" s="22"/>
      <c r="KZ8" s="22"/>
      <c r="LA8" s="22"/>
      <c r="LB8" s="22"/>
      <c r="LC8" s="22"/>
      <c r="LD8" s="22"/>
      <c r="LE8" s="22"/>
      <c r="LF8" s="22"/>
      <c r="LG8" s="22"/>
      <c r="LH8" s="22"/>
      <c r="LI8" s="22"/>
      <c r="LJ8" s="22"/>
      <c r="LK8" s="22"/>
      <c r="LL8" s="22"/>
      <c r="LM8" s="22"/>
      <c r="LN8" s="22"/>
      <c r="LO8" s="22"/>
      <c r="LP8" s="22"/>
      <c r="LQ8" s="22"/>
      <c r="LR8" s="22"/>
      <c r="LS8" s="22"/>
      <c r="LT8" s="22"/>
      <c r="LU8" s="22"/>
      <c r="LV8" s="22"/>
      <c r="LW8" s="22"/>
      <c r="LX8" s="22"/>
      <c r="LY8" s="22"/>
      <c r="LZ8" s="22"/>
      <c r="MA8" s="22"/>
      <c r="MB8" s="22"/>
      <c r="MC8" s="22"/>
      <c r="MD8" s="22"/>
      <c r="ME8" s="22"/>
      <c r="MF8" s="22"/>
      <c r="MG8" s="22"/>
      <c r="MH8" s="22"/>
      <c r="MI8" s="22"/>
      <c r="MJ8" s="22"/>
      <c r="MK8" s="22"/>
      <c r="ML8" s="22"/>
      <c r="MM8" s="22"/>
      <c r="MN8" s="22"/>
      <c r="MO8" s="22"/>
      <c r="MP8" s="22"/>
      <c r="MQ8" s="22"/>
      <c r="MR8" s="22"/>
      <c r="MS8" s="22"/>
    </row>
    <row r="9" spans="1:357" s="28" customFormat="1" ht="90" customHeight="1" x14ac:dyDescent="0.45">
      <c r="A9" s="23"/>
      <c r="B9" s="125">
        <v>2020</v>
      </c>
      <c r="C9" s="99">
        <f>'47'!C13</f>
        <v>300</v>
      </c>
      <c r="D9" s="99">
        <f>'47'!E13</f>
        <v>251</v>
      </c>
      <c r="E9" s="99">
        <f>'47'!D13</f>
        <v>37</v>
      </c>
      <c r="F9" s="99">
        <f>'47'!K13</f>
        <v>135</v>
      </c>
      <c r="G9" s="99">
        <f>'47'!M13</f>
        <v>146</v>
      </c>
      <c r="H9" s="99">
        <v>16</v>
      </c>
      <c r="I9" s="99">
        <v>14</v>
      </c>
      <c r="J9" s="137">
        <v>4.5999999999999999E-2</v>
      </c>
      <c r="K9" s="137">
        <v>0.10199999999999999</v>
      </c>
      <c r="L9" s="137">
        <v>5.7000000000000002E-2</v>
      </c>
      <c r="M9" s="137">
        <v>2.4E-2</v>
      </c>
      <c r="N9" s="137">
        <v>1.196</v>
      </c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7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  <c r="KO9" s="23"/>
      <c r="KP9" s="23"/>
      <c r="KQ9" s="23"/>
      <c r="KR9" s="23"/>
      <c r="KS9" s="23"/>
      <c r="KT9" s="23"/>
      <c r="KU9" s="23"/>
      <c r="KV9" s="23"/>
      <c r="KW9" s="23"/>
      <c r="KX9" s="23"/>
      <c r="KY9" s="23"/>
      <c r="KZ9" s="23"/>
      <c r="LA9" s="23"/>
      <c r="LB9" s="23"/>
      <c r="LC9" s="23"/>
      <c r="LD9" s="23"/>
      <c r="LE9" s="23"/>
      <c r="LF9" s="23"/>
      <c r="LG9" s="23"/>
      <c r="LH9" s="23"/>
      <c r="LI9" s="23"/>
      <c r="LJ9" s="23"/>
      <c r="LK9" s="23"/>
      <c r="LL9" s="23"/>
      <c r="LM9" s="23"/>
      <c r="LN9" s="23"/>
      <c r="LO9" s="23"/>
      <c r="LP9" s="23"/>
      <c r="LQ9" s="23"/>
      <c r="LR9" s="23"/>
      <c r="LS9" s="23"/>
      <c r="LT9" s="23"/>
      <c r="LU9" s="23"/>
      <c r="LV9" s="23"/>
      <c r="LW9" s="23"/>
      <c r="LX9" s="23"/>
      <c r="LY9" s="23"/>
      <c r="LZ9" s="23"/>
      <c r="MA9" s="23"/>
      <c r="MB9" s="23"/>
      <c r="MC9" s="23"/>
      <c r="MD9" s="23"/>
      <c r="ME9" s="23"/>
      <c r="MF9" s="23"/>
      <c r="MG9" s="23"/>
      <c r="MH9" s="23"/>
      <c r="MI9" s="23"/>
      <c r="MJ9" s="23"/>
      <c r="MK9" s="23"/>
      <c r="ML9" s="23"/>
      <c r="MM9" s="23"/>
      <c r="MN9" s="23"/>
      <c r="MO9" s="23"/>
      <c r="MP9" s="23"/>
      <c r="MQ9" s="23"/>
      <c r="MR9" s="23"/>
      <c r="MS9" s="23"/>
    </row>
    <row r="10" spans="1:357" s="28" customFormat="1" ht="90" customHeight="1" x14ac:dyDescent="0.45">
      <c r="A10" s="23"/>
      <c r="B10" s="30">
        <v>2021</v>
      </c>
      <c r="C10" s="100">
        <f>'47'!C14</f>
        <v>334</v>
      </c>
      <c r="D10" s="100">
        <f>'47'!E14</f>
        <v>271</v>
      </c>
      <c r="E10" s="100">
        <f>'47'!D14</f>
        <v>51</v>
      </c>
      <c r="F10" s="100">
        <f>'47'!K14</f>
        <v>149</v>
      </c>
      <c r="G10" s="100">
        <f>'47'!M14</f>
        <v>164</v>
      </c>
      <c r="H10" s="100">
        <v>19</v>
      </c>
      <c r="I10" s="100">
        <v>17</v>
      </c>
      <c r="J10" s="138">
        <v>5.3999999999999999E-2</v>
      </c>
      <c r="K10" s="138">
        <v>0.11</v>
      </c>
      <c r="L10" s="138">
        <v>5.2999999999999999E-2</v>
      </c>
      <c r="M10" s="138">
        <v>3.3000000000000002E-2</v>
      </c>
      <c r="N10" s="138">
        <v>1.129</v>
      </c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7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  <c r="KO10" s="23"/>
      <c r="KP10" s="23"/>
      <c r="KQ10" s="23"/>
      <c r="KR10" s="23"/>
      <c r="KS10" s="23"/>
      <c r="KT10" s="23"/>
      <c r="KU10" s="23"/>
      <c r="KV10" s="23"/>
      <c r="KW10" s="23"/>
      <c r="KX10" s="23"/>
      <c r="KY10" s="23"/>
      <c r="KZ10" s="23"/>
      <c r="LA10" s="23"/>
      <c r="LB10" s="23"/>
      <c r="LC10" s="23"/>
      <c r="LD10" s="23"/>
      <c r="LE10" s="23"/>
      <c r="LF10" s="23"/>
      <c r="LG10" s="23"/>
      <c r="LH10" s="23"/>
      <c r="LI10" s="23"/>
      <c r="LJ10" s="23"/>
      <c r="LK10" s="23"/>
      <c r="LL10" s="23"/>
      <c r="LM10" s="23"/>
      <c r="LN10" s="23"/>
      <c r="LO10" s="23"/>
      <c r="LP10" s="23"/>
      <c r="LQ10" s="23"/>
      <c r="LR10" s="23"/>
      <c r="LS10" s="23"/>
      <c r="LT10" s="23"/>
      <c r="LU10" s="23"/>
      <c r="LV10" s="23"/>
      <c r="LW10" s="23"/>
      <c r="LX10" s="23"/>
      <c r="LY10" s="23"/>
      <c r="LZ10" s="23"/>
      <c r="MA10" s="23"/>
      <c r="MB10" s="23"/>
      <c r="MC10" s="23"/>
      <c r="MD10" s="23"/>
      <c r="ME10" s="23"/>
      <c r="MF10" s="23"/>
      <c r="MG10" s="23"/>
      <c r="MH10" s="23"/>
      <c r="MI10" s="23"/>
      <c r="MJ10" s="23"/>
      <c r="MK10" s="23"/>
      <c r="ML10" s="23"/>
      <c r="MM10" s="23"/>
      <c r="MN10" s="23"/>
      <c r="MO10" s="23"/>
      <c r="MP10" s="23"/>
      <c r="MQ10" s="23"/>
      <c r="MR10" s="23"/>
      <c r="MS10" s="23"/>
    </row>
    <row r="11" spans="1:357" s="28" customFormat="1" ht="90" customHeight="1" x14ac:dyDescent="0.45">
      <c r="A11" s="23"/>
      <c r="B11" s="52">
        <v>2022</v>
      </c>
      <c r="C11" s="98">
        <f>'47'!C15</f>
        <v>375</v>
      </c>
      <c r="D11" s="98">
        <f>'47'!E15</f>
        <v>314</v>
      </c>
      <c r="E11" s="98">
        <f>'47'!D15</f>
        <v>48</v>
      </c>
      <c r="F11" s="98">
        <f>'47'!K15</f>
        <v>166</v>
      </c>
      <c r="G11" s="98">
        <f>'47'!M15</f>
        <v>186</v>
      </c>
      <c r="H11" s="98">
        <v>23</v>
      </c>
      <c r="I11" s="98">
        <v>20</v>
      </c>
      <c r="J11" s="139">
        <v>5.5E-2</v>
      </c>
      <c r="K11" s="139">
        <v>0.112</v>
      </c>
      <c r="L11" s="139">
        <v>5.0999999999999997E-2</v>
      </c>
      <c r="M11" s="139">
        <v>2.8000000000000001E-2</v>
      </c>
      <c r="N11" s="139">
        <v>1.071</v>
      </c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7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  <c r="KO11" s="23"/>
      <c r="KP11" s="23"/>
      <c r="KQ11" s="23"/>
      <c r="KR11" s="23"/>
      <c r="KS11" s="23"/>
      <c r="KT11" s="23"/>
      <c r="KU11" s="23"/>
      <c r="KV11" s="23"/>
      <c r="KW11" s="23"/>
      <c r="KX11" s="23"/>
      <c r="KY11" s="23"/>
      <c r="KZ11" s="23"/>
      <c r="LA11" s="23"/>
      <c r="LB11" s="23"/>
      <c r="LC11" s="23"/>
      <c r="LD11" s="23"/>
      <c r="LE11" s="23"/>
      <c r="LF11" s="23"/>
      <c r="LG11" s="23"/>
      <c r="LH11" s="23"/>
      <c r="LI11" s="23"/>
      <c r="LJ11" s="23"/>
      <c r="LK11" s="23"/>
      <c r="LL11" s="23"/>
      <c r="LM11" s="23"/>
      <c r="LN11" s="23"/>
      <c r="LO11" s="23"/>
      <c r="LP11" s="23"/>
      <c r="LQ11" s="23"/>
      <c r="LR11" s="23"/>
      <c r="LS11" s="23"/>
      <c r="LT11" s="23"/>
      <c r="LU11" s="23"/>
      <c r="LV11" s="23"/>
      <c r="LW11" s="23"/>
      <c r="LX11" s="23"/>
      <c r="LY11" s="23"/>
      <c r="LZ11" s="23"/>
      <c r="MA11" s="23"/>
      <c r="MB11" s="23"/>
      <c r="MC11" s="23"/>
      <c r="MD11" s="23"/>
      <c r="ME11" s="23"/>
      <c r="MF11" s="23"/>
      <c r="MG11" s="23"/>
      <c r="MH11" s="23"/>
      <c r="MI11" s="23"/>
      <c r="MJ11" s="23"/>
      <c r="MK11" s="23"/>
      <c r="ML11" s="23"/>
      <c r="MM11" s="23"/>
      <c r="MN11" s="23"/>
      <c r="MO11" s="23"/>
      <c r="MP11" s="23"/>
      <c r="MQ11" s="23"/>
      <c r="MR11" s="23"/>
      <c r="MS11" s="23"/>
    </row>
    <row r="12" spans="1:357" s="28" customFormat="1" ht="90" customHeight="1" x14ac:dyDescent="0.45">
      <c r="A12" s="23"/>
      <c r="B12" s="30">
        <v>2023</v>
      </c>
      <c r="C12" s="100">
        <f>'47'!C16</f>
        <v>366</v>
      </c>
      <c r="D12" s="100">
        <f>'47'!E16</f>
        <v>309</v>
      </c>
      <c r="E12" s="100">
        <f>'47'!D16</f>
        <v>45</v>
      </c>
      <c r="F12" s="100">
        <f>'47'!K16</f>
        <v>146</v>
      </c>
      <c r="G12" s="100">
        <f>'47'!M16</f>
        <v>199</v>
      </c>
      <c r="H12" s="100">
        <v>21</v>
      </c>
      <c r="I12" s="100">
        <v>16</v>
      </c>
      <c r="J12" s="138">
        <v>4.3999999999999997E-2</v>
      </c>
      <c r="K12" s="138">
        <v>8.4000000000000005E-2</v>
      </c>
      <c r="L12" s="138">
        <v>7.3999999999999996E-2</v>
      </c>
      <c r="M12" s="138">
        <v>3.6999999999999998E-2</v>
      </c>
      <c r="N12" s="138">
        <v>0.88800000000000001</v>
      </c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7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  <c r="KO12" s="23"/>
      <c r="KP12" s="23"/>
      <c r="KQ12" s="23"/>
      <c r="KR12" s="23"/>
      <c r="KS12" s="23"/>
      <c r="KT12" s="23"/>
      <c r="KU12" s="23"/>
      <c r="KV12" s="23"/>
      <c r="KW12" s="23"/>
      <c r="KX12" s="23"/>
      <c r="KY12" s="23"/>
      <c r="KZ12" s="23"/>
      <c r="LA12" s="23"/>
      <c r="LB12" s="23"/>
      <c r="LC12" s="23"/>
      <c r="LD12" s="23"/>
      <c r="LE12" s="23"/>
      <c r="LF12" s="23"/>
      <c r="LG12" s="23"/>
      <c r="LH12" s="23"/>
      <c r="LI12" s="23"/>
      <c r="LJ12" s="23"/>
      <c r="LK12" s="23"/>
      <c r="LL12" s="23"/>
      <c r="LM12" s="23"/>
      <c r="LN12" s="23"/>
      <c r="LO12" s="23"/>
      <c r="LP12" s="23"/>
      <c r="LQ12" s="23"/>
      <c r="LR12" s="23"/>
      <c r="LS12" s="23"/>
      <c r="LT12" s="23"/>
      <c r="LU12" s="23"/>
      <c r="LV12" s="23"/>
      <c r="LW12" s="23"/>
      <c r="LX12" s="23"/>
      <c r="LY12" s="23"/>
      <c r="LZ12" s="23"/>
      <c r="MA12" s="23"/>
      <c r="MB12" s="23"/>
      <c r="MC12" s="23"/>
      <c r="MD12" s="23"/>
      <c r="ME12" s="23"/>
      <c r="MF12" s="23"/>
      <c r="MG12" s="23"/>
      <c r="MH12" s="23"/>
      <c r="MI12" s="23"/>
      <c r="MJ12" s="23"/>
      <c r="MK12" s="23"/>
      <c r="ML12" s="23"/>
      <c r="MM12" s="23"/>
      <c r="MN12" s="23"/>
      <c r="MO12" s="23"/>
      <c r="MP12" s="23"/>
      <c r="MQ12" s="23"/>
      <c r="MR12" s="23"/>
      <c r="MS12" s="23"/>
    </row>
    <row r="13" spans="1:357" ht="92.25" customHeight="1" x14ac:dyDescent="0.3">
      <c r="B13" s="157">
        <v>2024</v>
      </c>
      <c r="C13" s="158">
        <f>'47'!C17</f>
        <v>340</v>
      </c>
      <c r="D13" s="158">
        <f>'47'!E17</f>
        <v>273</v>
      </c>
      <c r="E13" s="158">
        <f>'47'!D17</f>
        <v>54</v>
      </c>
      <c r="F13" s="158">
        <f>'47'!K17</f>
        <v>121</v>
      </c>
      <c r="G13" s="158">
        <f>'47'!M17</f>
        <v>198</v>
      </c>
      <c r="H13" s="158">
        <v>14</v>
      </c>
      <c r="I13" s="158">
        <v>9</v>
      </c>
      <c r="J13" s="159">
        <v>2.5999999999999999E-2</v>
      </c>
      <c r="K13" s="159">
        <v>4.4999999999999998E-2</v>
      </c>
      <c r="L13" s="159">
        <v>6.0999999999999999E-2</v>
      </c>
      <c r="M13" s="159">
        <v>7.2999999999999995E-2</v>
      </c>
      <c r="N13" s="159">
        <v>0.9</v>
      </c>
    </row>
    <row r="14" spans="1:357" s="10" customFormat="1" ht="85.5" customHeight="1" x14ac:dyDescent="0.4">
      <c r="A14" s="16"/>
      <c r="B14"/>
      <c r="C14" s="47"/>
      <c r="D14" s="175"/>
      <c r="E14" s="175"/>
      <c r="F14" s="175"/>
      <c r="G14" s="175"/>
      <c r="H14" s="175"/>
      <c r="I14" s="175"/>
      <c r="J14" s="175"/>
      <c r="K14" s="175"/>
      <c r="L14" s="46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5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6"/>
      <c r="JV14" s="16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  <c r="KH14" s="16"/>
      <c r="KI14" s="16"/>
      <c r="KJ14" s="16"/>
      <c r="KK14" s="16"/>
      <c r="KL14" s="16"/>
      <c r="KM14" s="16"/>
      <c r="KN14" s="16"/>
      <c r="KO14" s="16"/>
      <c r="KP14" s="16"/>
      <c r="KQ14" s="16"/>
      <c r="KR14" s="16"/>
      <c r="KS14" s="16"/>
      <c r="KT14" s="16"/>
      <c r="KU14" s="16"/>
      <c r="KV14" s="16"/>
      <c r="KW14" s="16"/>
      <c r="KX14" s="16"/>
      <c r="KY14" s="16"/>
      <c r="KZ14" s="16"/>
      <c r="LA14" s="16"/>
      <c r="LB14" s="16"/>
      <c r="LC14" s="16"/>
      <c r="LD14" s="16"/>
      <c r="LE14" s="16"/>
      <c r="LF14" s="16"/>
      <c r="LG14" s="16"/>
      <c r="LH14" s="16"/>
      <c r="LI14" s="16"/>
      <c r="LJ14" s="16"/>
      <c r="LK14" s="16"/>
      <c r="LL14" s="16"/>
      <c r="LM14" s="16"/>
      <c r="LN14" s="16"/>
      <c r="LO14" s="16"/>
      <c r="LP14" s="16"/>
      <c r="LQ14" s="16"/>
      <c r="LR14" s="16"/>
      <c r="LS14" s="16"/>
      <c r="LT14" s="16"/>
      <c r="LU14" s="16"/>
      <c r="LV14" s="16"/>
      <c r="LW14" s="16"/>
      <c r="LX14" s="16"/>
      <c r="LY14" s="16"/>
      <c r="LZ14" s="16"/>
      <c r="MA14" s="16"/>
      <c r="MB14" s="16"/>
      <c r="MC14" s="16"/>
      <c r="MD14" s="16"/>
      <c r="ME14" s="16"/>
      <c r="MF14" s="16"/>
      <c r="MG14" s="16"/>
      <c r="MH14" s="16"/>
      <c r="MI14" s="16"/>
      <c r="MJ14" s="16"/>
      <c r="MK14" s="16"/>
      <c r="ML14" s="16"/>
      <c r="MM14" s="16"/>
      <c r="MN14" s="16"/>
      <c r="MO14" s="16"/>
      <c r="MP14" s="16"/>
    </row>
    <row r="15" spans="1:357" s="9" customFormat="1" ht="78" customHeight="1" x14ac:dyDescent="0.3">
      <c r="A15" s="20"/>
      <c r="B15"/>
      <c r="C15" s="181"/>
      <c r="D15" s="176" t="s">
        <v>36</v>
      </c>
      <c r="E15" s="176"/>
      <c r="F15" s="176" t="s">
        <v>35</v>
      </c>
      <c r="G15" s="176"/>
      <c r="H15" s="176"/>
      <c r="I15" s="176" t="s">
        <v>34</v>
      </c>
      <c r="J15" s="176"/>
      <c r="K15" s="176"/>
      <c r="L15" s="17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9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  <c r="KO15" s="20"/>
      <c r="KP15" s="20"/>
      <c r="KQ15" s="20"/>
      <c r="KR15" s="20"/>
      <c r="KS15" s="20"/>
      <c r="KT15" s="20"/>
      <c r="KU15" s="20"/>
      <c r="KV15" s="20"/>
      <c r="KW15" s="20"/>
      <c r="KX15" s="20"/>
      <c r="KY15" s="20"/>
      <c r="KZ15" s="20"/>
      <c r="LA15" s="20"/>
      <c r="LB15" s="20"/>
      <c r="LC15" s="20"/>
      <c r="LD15" s="20"/>
      <c r="LE15" s="20"/>
      <c r="LF15" s="20"/>
      <c r="LG15" s="20"/>
      <c r="LH15" s="20"/>
      <c r="LI15" s="20"/>
      <c r="LJ15" s="20"/>
      <c r="LK15" s="20"/>
      <c r="LL15" s="20"/>
      <c r="LM15" s="20"/>
      <c r="LN15" s="20"/>
      <c r="LO15" s="20"/>
      <c r="LP15" s="20"/>
      <c r="LQ15" s="20"/>
      <c r="LR15" s="20"/>
      <c r="LS15" s="20"/>
      <c r="LT15" s="20"/>
      <c r="LU15" s="20"/>
      <c r="LV15" s="20"/>
      <c r="LW15" s="20"/>
      <c r="LX15" s="20"/>
      <c r="LY15" s="20"/>
      <c r="LZ15" s="20"/>
      <c r="MA15" s="20"/>
      <c r="MB15" s="20"/>
      <c r="MC15" s="20"/>
      <c r="MD15" s="20"/>
      <c r="ME15" s="20"/>
      <c r="MF15" s="20"/>
      <c r="MG15" s="20"/>
      <c r="MH15" s="20"/>
      <c r="MI15" s="20"/>
      <c r="MJ15" s="20"/>
      <c r="MK15" s="20"/>
      <c r="ML15" s="20"/>
      <c r="MM15" s="20"/>
      <c r="MN15" s="20"/>
      <c r="MO15" s="20"/>
      <c r="MP15" s="20"/>
    </row>
    <row r="16" spans="1:357" s="8" customFormat="1" ht="260.10000000000002" customHeight="1" x14ac:dyDescent="0.3">
      <c r="A16" s="21"/>
      <c r="B16"/>
      <c r="C16" s="182"/>
      <c r="D16" s="104" t="s">
        <v>48</v>
      </c>
      <c r="E16" s="104" t="s">
        <v>47</v>
      </c>
      <c r="F16" s="104" t="s">
        <v>46</v>
      </c>
      <c r="G16" s="104" t="s">
        <v>45</v>
      </c>
      <c r="H16" s="104" t="s">
        <v>44</v>
      </c>
      <c r="I16" s="105" t="s">
        <v>43</v>
      </c>
      <c r="J16" s="105" t="s">
        <v>42</v>
      </c>
      <c r="K16" s="105" t="s">
        <v>41</v>
      </c>
      <c r="L16" s="130" t="s">
        <v>40</v>
      </c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  <c r="KO16" s="21"/>
      <c r="KP16" s="21"/>
      <c r="KQ16" s="21"/>
      <c r="KR16" s="21"/>
      <c r="KS16" s="21"/>
      <c r="KT16" s="21"/>
      <c r="KU16" s="21"/>
      <c r="KV16" s="21"/>
      <c r="KW16" s="21"/>
      <c r="KX16" s="21"/>
      <c r="KY16" s="21"/>
      <c r="KZ16" s="21"/>
      <c r="LA16" s="21"/>
      <c r="LB16" s="21"/>
      <c r="LC16" s="21"/>
      <c r="LD16" s="21"/>
      <c r="LE16" s="21"/>
      <c r="LF16" s="21"/>
      <c r="LG16" s="21"/>
      <c r="LH16" s="21"/>
      <c r="LI16" s="21"/>
      <c r="LJ16" s="21"/>
      <c r="LK16" s="21"/>
      <c r="LL16" s="21"/>
      <c r="LM16" s="21"/>
      <c r="LN16" s="21"/>
      <c r="LO16" s="21"/>
      <c r="LP16" s="21"/>
      <c r="LQ16" s="21"/>
      <c r="LR16" s="21"/>
      <c r="LS16" s="21"/>
      <c r="LT16" s="21"/>
      <c r="LU16" s="21"/>
      <c r="LV16" s="21"/>
      <c r="LW16" s="21"/>
      <c r="LX16" s="21"/>
      <c r="LY16" s="21"/>
      <c r="LZ16" s="21"/>
      <c r="MA16" s="21"/>
      <c r="MB16" s="21"/>
      <c r="MC16" s="21"/>
      <c r="MD16" s="21"/>
      <c r="ME16" s="21"/>
      <c r="MF16" s="21"/>
      <c r="MG16" s="21"/>
      <c r="MH16" s="21"/>
      <c r="MI16" s="21"/>
      <c r="MJ16" s="21"/>
      <c r="MK16" s="21"/>
      <c r="ML16" s="21"/>
    </row>
    <row r="17" spans="1:353" s="7" customFormat="1" ht="46.5" customHeight="1" x14ac:dyDescent="0.3">
      <c r="A17" s="22"/>
      <c r="B17"/>
      <c r="C17" s="31" t="s">
        <v>13</v>
      </c>
      <c r="D17" s="106"/>
      <c r="E17" s="106"/>
      <c r="F17" s="106"/>
      <c r="G17" s="106"/>
      <c r="H17" s="106"/>
      <c r="I17" s="106"/>
      <c r="J17" s="106"/>
      <c r="K17" s="106"/>
      <c r="L17" s="107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  <c r="LJ17" s="22"/>
      <c r="LK17" s="22"/>
      <c r="LL17" s="22"/>
      <c r="LM17" s="22"/>
      <c r="LN17" s="22"/>
      <c r="LO17" s="22"/>
      <c r="LP17" s="22"/>
      <c r="LQ17" s="22"/>
      <c r="LR17" s="22"/>
      <c r="LS17" s="22"/>
      <c r="LT17" s="22"/>
      <c r="LU17" s="22"/>
      <c r="LV17" s="22"/>
      <c r="LW17" s="22"/>
      <c r="LX17" s="22"/>
      <c r="LY17" s="22"/>
      <c r="LZ17" s="22"/>
      <c r="MA17" s="22"/>
      <c r="MB17" s="22"/>
      <c r="MC17" s="22"/>
      <c r="MD17" s="22"/>
      <c r="ME17" s="22"/>
      <c r="MF17" s="22"/>
      <c r="MG17" s="22"/>
      <c r="MH17" s="22"/>
      <c r="MI17" s="22"/>
      <c r="MJ17" s="22"/>
      <c r="MK17" s="22"/>
      <c r="ML17" s="22"/>
      <c r="MM17" s="22"/>
      <c r="MN17" s="22"/>
      <c r="MO17" s="22"/>
    </row>
    <row r="18" spans="1:353" s="28" customFormat="1" ht="90" customHeight="1" x14ac:dyDescent="0.5">
      <c r="A18" s="23"/>
      <c r="B18" s="24"/>
      <c r="C18" s="129">
        <v>2020</v>
      </c>
      <c r="D18" s="137">
        <v>0.60499999999999998</v>
      </c>
      <c r="E18" s="137">
        <v>0.39500000000000002</v>
      </c>
      <c r="F18" s="137">
        <v>0.874</v>
      </c>
      <c r="G18" s="137">
        <v>4.1000000000000002E-2</v>
      </c>
      <c r="H18" s="137">
        <v>8.5000000000000006E-2</v>
      </c>
      <c r="I18" s="122">
        <v>431</v>
      </c>
      <c r="J18" s="137">
        <v>0.82299999999999995</v>
      </c>
      <c r="K18" s="101">
        <v>709</v>
      </c>
      <c r="L18" s="120">
        <v>3</v>
      </c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7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  <c r="KO18" s="23"/>
      <c r="KP18" s="23"/>
      <c r="KQ18" s="23"/>
      <c r="KR18" s="23"/>
      <c r="KS18" s="23"/>
      <c r="KT18" s="23"/>
      <c r="KU18" s="23"/>
      <c r="KV18" s="23"/>
      <c r="KW18" s="23"/>
      <c r="KX18" s="23"/>
      <c r="KY18" s="23"/>
      <c r="KZ18" s="23"/>
      <c r="LA18" s="23"/>
      <c r="LB18" s="23"/>
      <c r="LC18" s="23"/>
      <c r="LD18" s="23"/>
      <c r="LE18" s="23"/>
      <c r="LF18" s="23"/>
      <c r="LG18" s="23"/>
      <c r="LH18" s="23"/>
      <c r="LI18" s="23"/>
      <c r="LJ18" s="23"/>
      <c r="LK18" s="23"/>
      <c r="LL18" s="23"/>
      <c r="LM18" s="23"/>
      <c r="LN18" s="23"/>
      <c r="LO18" s="23"/>
      <c r="LP18" s="23"/>
      <c r="LQ18" s="23"/>
      <c r="LR18" s="23"/>
      <c r="LS18" s="23"/>
      <c r="LT18" s="23"/>
      <c r="LU18" s="23"/>
      <c r="LV18" s="23"/>
      <c r="LW18" s="23"/>
      <c r="LX18" s="23"/>
      <c r="LY18" s="23"/>
      <c r="LZ18" s="23"/>
      <c r="MA18" s="23"/>
      <c r="MB18" s="23"/>
      <c r="MC18" s="23"/>
      <c r="MD18" s="23"/>
      <c r="ME18" s="23"/>
      <c r="MF18" s="23"/>
      <c r="MG18" s="23"/>
      <c r="MH18" s="23"/>
      <c r="MI18" s="23"/>
      <c r="MJ18" s="23"/>
      <c r="MK18" s="23"/>
      <c r="ML18" s="23"/>
      <c r="MM18" s="23"/>
      <c r="MN18" s="23"/>
      <c r="MO18" s="23"/>
    </row>
    <row r="19" spans="1:353" s="28" customFormat="1" ht="90" customHeight="1" x14ac:dyDescent="0.5">
      <c r="A19" s="23"/>
      <c r="B19" s="24"/>
      <c r="C19" s="29">
        <v>2021</v>
      </c>
      <c r="D19" s="138">
        <v>0.66600000000000004</v>
      </c>
      <c r="E19" s="138">
        <v>0.33400000000000002</v>
      </c>
      <c r="F19" s="138">
        <v>0.85299999999999998</v>
      </c>
      <c r="G19" s="138">
        <v>5.5E-2</v>
      </c>
      <c r="H19" s="138">
        <v>9.1999999999999998E-2</v>
      </c>
      <c r="I19" s="123">
        <v>411</v>
      </c>
      <c r="J19" s="138">
        <v>0.81299999999999994</v>
      </c>
      <c r="K19" s="53">
        <v>847</v>
      </c>
      <c r="L19" s="121">
        <v>3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7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  <c r="KO19" s="23"/>
      <c r="KP19" s="23"/>
      <c r="KQ19" s="23"/>
      <c r="KR19" s="23"/>
      <c r="KS19" s="23"/>
      <c r="KT19" s="23"/>
      <c r="KU19" s="23"/>
      <c r="KV19" s="23"/>
      <c r="KW19" s="23"/>
      <c r="KX19" s="23"/>
      <c r="KY19" s="23"/>
      <c r="KZ19" s="23"/>
      <c r="LA19" s="23"/>
      <c r="LB19" s="23"/>
      <c r="LC19" s="23"/>
      <c r="LD19" s="23"/>
      <c r="LE19" s="23"/>
      <c r="LF19" s="23"/>
      <c r="LG19" s="23"/>
      <c r="LH19" s="23"/>
      <c r="LI19" s="23"/>
      <c r="LJ19" s="23"/>
      <c r="LK19" s="23"/>
      <c r="LL19" s="23"/>
      <c r="LM19" s="23"/>
      <c r="LN19" s="23"/>
      <c r="LO19" s="23"/>
      <c r="LP19" s="23"/>
      <c r="LQ19" s="23"/>
      <c r="LR19" s="23"/>
      <c r="LS19" s="23"/>
      <c r="LT19" s="23"/>
      <c r="LU19" s="23"/>
      <c r="LV19" s="23"/>
      <c r="LW19" s="23"/>
      <c r="LX19" s="23"/>
      <c r="LY19" s="23"/>
      <c r="LZ19" s="23"/>
      <c r="MA19" s="23"/>
      <c r="MB19" s="23"/>
      <c r="MC19" s="23"/>
      <c r="MD19" s="23"/>
      <c r="ME19" s="23"/>
      <c r="MF19" s="23"/>
      <c r="MG19" s="23"/>
      <c r="MH19" s="23"/>
      <c r="MI19" s="23"/>
      <c r="MJ19" s="23"/>
      <c r="MK19" s="23"/>
      <c r="ML19" s="23"/>
      <c r="MM19" s="23"/>
      <c r="MN19" s="23"/>
      <c r="MO19" s="23"/>
    </row>
    <row r="20" spans="1:353" s="28" customFormat="1" ht="90" customHeight="1" x14ac:dyDescent="0.5">
      <c r="A20" s="23"/>
      <c r="B20" s="24"/>
      <c r="C20" s="25">
        <v>2022</v>
      </c>
      <c r="D20" s="139">
        <v>0.69899999999999995</v>
      </c>
      <c r="E20" s="139">
        <v>0.30099999999999999</v>
      </c>
      <c r="F20" s="139">
        <v>0.82599999999999996</v>
      </c>
      <c r="G20" s="139">
        <v>6.5000000000000002E-2</v>
      </c>
      <c r="H20" s="139">
        <v>0.109</v>
      </c>
      <c r="I20" s="126">
        <v>441</v>
      </c>
      <c r="J20" s="139">
        <v>0.79500000000000004</v>
      </c>
      <c r="K20" s="127">
        <v>913</v>
      </c>
      <c r="L20" s="128">
        <v>3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7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  <c r="KO20" s="23"/>
      <c r="KP20" s="23"/>
      <c r="KQ20" s="23"/>
      <c r="KR20" s="23"/>
      <c r="KS20" s="23"/>
      <c r="KT20" s="23"/>
      <c r="KU20" s="23"/>
      <c r="KV20" s="23"/>
      <c r="KW20" s="23"/>
      <c r="KX20" s="23"/>
      <c r="KY20" s="23"/>
      <c r="KZ20" s="23"/>
      <c r="LA20" s="23"/>
      <c r="LB20" s="23"/>
      <c r="LC20" s="23"/>
      <c r="LD20" s="23"/>
      <c r="LE20" s="23"/>
      <c r="LF20" s="23"/>
      <c r="LG20" s="23"/>
      <c r="LH20" s="23"/>
      <c r="LI20" s="23"/>
      <c r="LJ20" s="23"/>
      <c r="LK20" s="23"/>
      <c r="LL20" s="23"/>
      <c r="LM20" s="23"/>
      <c r="LN20" s="23"/>
      <c r="LO20" s="23"/>
      <c r="LP20" s="23"/>
      <c r="LQ20" s="23"/>
      <c r="LR20" s="23"/>
      <c r="LS20" s="23"/>
      <c r="LT20" s="23"/>
      <c r="LU20" s="23"/>
      <c r="LV20" s="23"/>
      <c r="LW20" s="23"/>
      <c r="LX20" s="23"/>
      <c r="LY20" s="23"/>
      <c r="LZ20" s="23"/>
      <c r="MA20" s="23"/>
      <c r="MB20" s="23"/>
      <c r="MC20" s="23"/>
      <c r="MD20" s="23"/>
      <c r="ME20" s="23"/>
      <c r="MF20" s="23"/>
      <c r="MG20" s="23"/>
      <c r="MH20" s="23"/>
      <c r="MI20" s="23"/>
      <c r="MJ20" s="23"/>
      <c r="MK20" s="23"/>
      <c r="ML20" s="23"/>
      <c r="MM20" s="23"/>
      <c r="MN20" s="23"/>
      <c r="MO20" s="23"/>
    </row>
    <row r="21" spans="1:353" s="28" customFormat="1" ht="90" customHeight="1" x14ac:dyDescent="0.5">
      <c r="A21" s="23"/>
      <c r="B21" s="24"/>
      <c r="C21" s="29">
        <v>2023</v>
      </c>
      <c r="D21" s="138">
        <v>0.64</v>
      </c>
      <c r="E21" s="138">
        <v>0.36</v>
      </c>
      <c r="F21" s="138">
        <v>0.82099999999999995</v>
      </c>
      <c r="G21" s="138">
        <v>6.0999999999999999E-2</v>
      </c>
      <c r="H21" s="138">
        <v>0.11799999999999999</v>
      </c>
      <c r="I21" s="123">
        <v>446</v>
      </c>
      <c r="J21" s="138">
        <v>0.77300000000000002</v>
      </c>
      <c r="K21" s="53">
        <v>874</v>
      </c>
      <c r="L21" s="121">
        <v>3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7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  <c r="KO21" s="23"/>
      <c r="KP21" s="23"/>
      <c r="KQ21" s="23"/>
      <c r="KR21" s="23"/>
      <c r="KS21" s="23"/>
      <c r="KT21" s="23"/>
      <c r="KU21" s="23"/>
      <c r="KV21" s="23"/>
      <c r="KW21" s="23"/>
      <c r="KX21" s="23"/>
      <c r="KY21" s="23"/>
      <c r="KZ21" s="23"/>
      <c r="LA21" s="23"/>
      <c r="LB21" s="23"/>
      <c r="LC21" s="23"/>
      <c r="LD21" s="23"/>
      <c r="LE21" s="23"/>
      <c r="LF21" s="23"/>
      <c r="LG21" s="23"/>
      <c r="LH21" s="23"/>
      <c r="LI21" s="23"/>
      <c r="LJ21" s="23"/>
      <c r="LK21" s="23"/>
      <c r="LL21" s="23"/>
      <c r="LM21" s="23"/>
      <c r="LN21" s="23"/>
      <c r="LO21" s="23"/>
      <c r="LP21" s="23"/>
      <c r="LQ21" s="23"/>
      <c r="LR21" s="23"/>
      <c r="LS21" s="23"/>
      <c r="LT21" s="23"/>
      <c r="LU21" s="23"/>
      <c r="LV21" s="23"/>
      <c r="LW21" s="23"/>
      <c r="LX21" s="23"/>
      <c r="LY21" s="23"/>
      <c r="LZ21" s="23"/>
      <c r="MA21" s="23"/>
      <c r="MB21" s="23"/>
      <c r="MC21" s="23"/>
      <c r="MD21" s="23"/>
      <c r="ME21" s="23"/>
      <c r="MF21" s="23"/>
      <c r="MG21" s="23"/>
      <c r="MH21" s="23"/>
      <c r="MI21" s="23"/>
      <c r="MJ21" s="23"/>
      <c r="MK21" s="23"/>
      <c r="ML21" s="23"/>
      <c r="MM21" s="23"/>
      <c r="MN21" s="23"/>
      <c r="MO21" s="23"/>
    </row>
    <row r="22" spans="1:353" ht="78" customHeight="1" x14ac:dyDescent="0.3">
      <c r="C22" s="162">
        <v>2024</v>
      </c>
      <c r="D22" s="159">
        <v>0.58699999999999997</v>
      </c>
      <c r="E22" s="159">
        <v>0.41299999999999998</v>
      </c>
      <c r="F22" s="159">
        <v>0.80400000000000005</v>
      </c>
      <c r="G22" s="159">
        <v>0.106</v>
      </c>
      <c r="H22" s="159">
        <v>0.09</v>
      </c>
      <c r="I22" s="163">
        <v>376</v>
      </c>
      <c r="J22" s="159">
        <v>0.752</v>
      </c>
      <c r="K22" s="164">
        <v>891</v>
      </c>
      <c r="L22" s="165">
        <v>3</v>
      </c>
    </row>
    <row r="23" spans="1:353" ht="18.75" customHeight="1" x14ac:dyDescent="0.3">
      <c r="F23" s="4" t="s">
        <v>107</v>
      </c>
    </row>
    <row r="24" spans="1:353" ht="18.75" customHeight="1" x14ac:dyDescent="0.3"/>
    <row r="25" spans="1:353" ht="18.75" customHeight="1" x14ac:dyDescent="0.3"/>
    <row r="26" spans="1:353" ht="18.75" customHeight="1" x14ac:dyDescent="0.3">
      <c r="D26" s="145"/>
    </row>
    <row r="27" spans="1:353" ht="18.75" customHeight="1" x14ac:dyDescent="0.3"/>
    <row r="28" spans="1:353" ht="18.75" customHeight="1" x14ac:dyDescent="0.3">
      <c r="D28" s="146"/>
    </row>
    <row r="29" spans="1:353" ht="18.75" customHeight="1" x14ac:dyDescent="0.3"/>
    <row r="30" spans="1:353" ht="18.75" customHeight="1" x14ac:dyDescent="0.3"/>
    <row r="31" spans="1:353" ht="18.75" customHeight="1" x14ac:dyDescent="0.3"/>
    <row r="32" spans="1:353" ht="18.75" customHeight="1" x14ac:dyDescent="0.3">
      <c r="D32" s="146"/>
    </row>
    <row r="33" ht="18.75" customHeight="1" x14ac:dyDescent="0.3"/>
    <row r="34" ht="18.75" customHeight="1" x14ac:dyDescent="0.3"/>
    <row r="35" ht="18.75" customHeight="1" x14ac:dyDescent="0.3"/>
    <row r="36" ht="18.75" customHeight="1" x14ac:dyDescent="0.3"/>
    <row r="37" ht="18.75" customHeight="1" x14ac:dyDescent="0.3"/>
    <row r="38" ht="18.75" customHeight="1" x14ac:dyDescent="0.3"/>
    <row r="39" ht="18.75" customHeight="1" x14ac:dyDescent="0.3"/>
    <row r="40" ht="18.75" customHeight="1" x14ac:dyDescent="0.3"/>
    <row r="41" ht="18.75" customHeight="1" x14ac:dyDescent="0.3"/>
    <row r="42" ht="18.75" customHeight="1" x14ac:dyDescent="0.3"/>
    <row r="43" ht="18.75" customHeight="1" x14ac:dyDescent="0.3"/>
    <row r="44" ht="18.75" customHeight="1" x14ac:dyDescent="0.3"/>
    <row r="45" ht="18.75" customHeight="1" x14ac:dyDescent="0.3"/>
    <row r="46" ht="18.75" customHeight="1" x14ac:dyDescent="0.3"/>
    <row r="47" ht="18.75" customHeight="1" x14ac:dyDescent="0.3"/>
    <row r="48" ht="18.75" customHeight="1" x14ac:dyDescent="0.3"/>
    <row r="49" ht="18.75" customHeight="1" x14ac:dyDescent="0.3"/>
    <row r="50" ht="18.75" customHeight="1" x14ac:dyDescent="0.3"/>
    <row r="51" ht="18.75" customHeight="1" x14ac:dyDescent="0.3"/>
    <row r="52" ht="18.75" customHeight="1" x14ac:dyDescent="0.3"/>
    <row r="53" ht="18.75" customHeight="1" x14ac:dyDescent="0.3"/>
    <row r="54" ht="18.75" customHeight="1" x14ac:dyDescent="0.3"/>
    <row r="55" ht="18.75" customHeight="1" x14ac:dyDescent="0.3"/>
    <row r="56" ht="18.75" customHeight="1" x14ac:dyDescent="0.3"/>
    <row r="57" ht="18.75" customHeight="1" x14ac:dyDescent="0.3"/>
    <row r="58" ht="18.75" customHeight="1" x14ac:dyDescent="0.3"/>
    <row r="59" ht="18.75" customHeight="1" x14ac:dyDescent="0.3"/>
    <row r="60" ht="18.75" customHeight="1" x14ac:dyDescent="0.3"/>
    <row r="61" ht="18.75" customHeight="1" x14ac:dyDescent="0.3"/>
    <row r="62" ht="18.75" customHeight="1" x14ac:dyDescent="0.3"/>
    <row r="63" ht="18.75" customHeight="1" x14ac:dyDescent="0.3"/>
    <row r="64" ht="18.75" customHeight="1" x14ac:dyDescent="0.3"/>
    <row r="65" ht="18.75" customHeight="1" x14ac:dyDescent="0.3"/>
    <row r="66" ht="18.75" customHeight="1" x14ac:dyDescent="0.3"/>
    <row r="67" ht="18.75" customHeight="1" x14ac:dyDescent="0.3"/>
    <row r="68" ht="18.75" customHeight="1" x14ac:dyDescent="0.3"/>
    <row r="69" ht="18.75" customHeight="1" x14ac:dyDescent="0.3"/>
    <row r="70" ht="18.75" customHeight="1" x14ac:dyDescent="0.3"/>
    <row r="71" ht="18.75" customHeight="1" x14ac:dyDescent="0.3"/>
    <row r="72" ht="18.75" customHeight="1" x14ac:dyDescent="0.3"/>
    <row r="73" ht="18.75" customHeight="1" x14ac:dyDescent="0.3"/>
    <row r="75" ht="18.75" customHeight="1" x14ac:dyDescent="0.3"/>
    <row r="76" ht="18.75" customHeight="1" x14ac:dyDescent="0.3"/>
    <row r="77" ht="18.75" customHeight="1" x14ac:dyDescent="0.3"/>
  </sheetData>
  <mergeCells count="13">
    <mergeCell ref="B2:C2"/>
    <mergeCell ref="M2:N2"/>
    <mergeCell ref="D2:L2"/>
    <mergeCell ref="D14:K14"/>
    <mergeCell ref="D15:E15"/>
    <mergeCell ref="F15:H15"/>
    <mergeCell ref="I15:L15"/>
    <mergeCell ref="C5:M5"/>
    <mergeCell ref="C6:I6"/>
    <mergeCell ref="J6:K6"/>
    <mergeCell ref="L6:N6"/>
    <mergeCell ref="B6:B7"/>
    <mergeCell ref="C15:C16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2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19"/>
  <sheetViews>
    <sheetView rightToLeft="1" topLeftCell="A7" zoomScale="55" zoomScaleNormal="55" workbookViewId="0">
      <selection activeCell="D18" sqref="D18"/>
    </sheetView>
  </sheetViews>
  <sheetFormatPr defaultColWidth="9.140625" defaultRowHeight="30" customHeight="1" x14ac:dyDescent="0.25"/>
  <cols>
    <col min="1" max="1" width="10.7109375" style="1" customWidth="1"/>
    <col min="2" max="2" width="25.7109375" style="1" customWidth="1"/>
    <col min="3" max="15" width="20.7109375" style="1" customWidth="1"/>
    <col min="16" max="17" width="9.140625" style="5"/>
    <col min="18" max="16384" width="9.140625" style="1"/>
  </cols>
  <sheetData>
    <row r="1" spans="2:21" s="5" customFormat="1" ht="18" customHeight="1" x14ac:dyDescent="0.25"/>
    <row r="2" spans="2:21" s="79" customFormat="1" ht="40.15" customHeight="1" x14ac:dyDescent="0.25">
      <c r="B2" s="172" t="s">
        <v>100</v>
      </c>
      <c r="C2" s="172"/>
      <c r="D2" s="172"/>
      <c r="E2" s="174" t="s">
        <v>74</v>
      </c>
      <c r="F2" s="174"/>
      <c r="G2" s="174"/>
      <c r="H2" s="174"/>
      <c r="I2" s="174"/>
      <c r="J2" s="174"/>
      <c r="K2" s="174"/>
      <c r="L2" s="174"/>
      <c r="M2" s="174"/>
      <c r="N2" s="173" t="s">
        <v>79</v>
      </c>
      <c r="O2" s="187"/>
      <c r="P2" s="34"/>
      <c r="Q2" s="34"/>
      <c r="R2" s="34"/>
      <c r="S2" s="34"/>
      <c r="T2" s="34"/>
      <c r="U2" s="34"/>
    </row>
    <row r="3" spans="2:21" s="80" customFormat="1" ht="40.15" customHeight="1" x14ac:dyDescent="0.25">
      <c r="B3" s="188">
        <v>46</v>
      </c>
      <c r="C3" s="185" t="s">
        <v>15</v>
      </c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6"/>
      <c r="P3" s="79"/>
      <c r="Q3" s="79"/>
    </row>
    <row r="4" spans="2:21" s="80" customFormat="1" ht="40.15" customHeight="1" x14ac:dyDescent="0.25">
      <c r="B4" s="188"/>
      <c r="C4" s="189" t="s">
        <v>98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6"/>
      <c r="P4" s="79"/>
      <c r="Q4" s="79"/>
    </row>
    <row r="5" spans="2:21" ht="10.15" customHeight="1" x14ac:dyDescent="0.25">
      <c r="B5" s="69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8"/>
    </row>
    <row r="6" spans="2:21" ht="60.75" customHeight="1" x14ac:dyDescent="0.25">
      <c r="B6" s="190"/>
      <c r="C6" s="183" t="s">
        <v>14</v>
      </c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4"/>
    </row>
    <row r="7" spans="2:21" ht="73.5" customHeight="1" x14ac:dyDescent="0.25">
      <c r="B7" s="191"/>
      <c r="C7" s="135" t="s">
        <v>12</v>
      </c>
      <c r="D7" s="135" t="s">
        <v>11</v>
      </c>
      <c r="E7" s="135" t="s">
        <v>10</v>
      </c>
      <c r="F7" s="135" t="s">
        <v>9</v>
      </c>
      <c r="G7" s="135" t="s">
        <v>8</v>
      </c>
      <c r="H7" s="135" t="s">
        <v>7</v>
      </c>
      <c r="I7" s="135" t="s">
        <v>6</v>
      </c>
      <c r="J7" s="135" t="s">
        <v>5</v>
      </c>
      <c r="K7" s="135" t="s">
        <v>4</v>
      </c>
      <c r="L7" s="135" t="s">
        <v>3</v>
      </c>
      <c r="M7" s="135" t="s">
        <v>2</v>
      </c>
      <c r="N7" s="135" t="s">
        <v>1</v>
      </c>
      <c r="O7" s="136" t="s">
        <v>0</v>
      </c>
    </row>
    <row r="8" spans="2:21" ht="39" customHeight="1" x14ac:dyDescent="0.25">
      <c r="B8" s="2" t="s">
        <v>13</v>
      </c>
      <c r="C8" s="109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1"/>
    </row>
    <row r="9" spans="2:21" s="3" customFormat="1" ht="46.5" customHeight="1" x14ac:dyDescent="0.3">
      <c r="B9" s="131">
        <v>2018</v>
      </c>
      <c r="C9" s="132">
        <f>SUM(D9:O9)</f>
        <v>201</v>
      </c>
      <c r="D9" s="132">
        <v>64</v>
      </c>
      <c r="E9" s="132">
        <v>33</v>
      </c>
      <c r="F9" s="132">
        <v>29</v>
      </c>
      <c r="G9" s="132">
        <v>16</v>
      </c>
      <c r="H9" s="132">
        <v>9</v>
      </c>
      <c r="I9" s="132">
        <v>15</v>
      </c>
      <c r="J9" s="132">
        <v>5</v>
      </c>
      <c r="K9" s="132">
        <v>5</v>
      </c>
      <c r="L9" s="132">
        <v>7</v>
      </c>
      <c r="M9" s="132">
        <v>6</v>
      </c>
      <c r="N9" s="132">
        <v>6</v>
      </c>
      <c r="O9" s="132">
        <v>6</v>
      </c>
      <c r="P9" s="4"/>
      <c r="Q9" s="4"/>
    </row>
    <row r="10" spans="2:21" s="3" customFormat="1" ht="46.5" customHeight="1" x14ac:dyDescent="0.3">
      <c r="B10" s="86">
        <v>2019</v>
      </c>
      <c r="C10" s="86">
        <f t="shared" ref="C10:C14" si="0">SUM(D10:O10)</f>
        <v>206</v>
      </c>
      <c r="D10" s="86">
        <v>64</v>
      </c>
      <c r="E10" s="86">
        <v>34</v>
      </c>
      <c r="F10" s="86">
        <v>30</v>
      </c>
      <c r="G10" s="86">
        <v>16</v>
      </c>
      <c r="H10" s="86">
        <v>10</v>
      </c>
      <c r="I10" s="86">
        <v>16</v>
      </c>
      <c r="J10" s="86">
        <v>5</v>
      </c>
      <c r="K10" s="86">
        <v>5</v>
      </c>
      <c r="L10" s="86">
        <v>7</v>
      </c>
      <c r="M10" s="86">
        <v>6</v>
      </c>
      <c r="N10" s="86">
        <v>7</v>
      </c>
      <c r="O10" s="86">
        <v>6</v>
      </c>
      <c r="P10" s="4"/>
      <c r="Q10" s="4"/>
    </row>
    <row r="11" spans="2:21" s="3" customFormat="1" ht="46.5" customHeight="1" x14ac:dyDescent="0.3">
      <c r="B11" s="84">
        <v>2020</v>
      </c>
      <c r="C11" s="85">
        <f t="shared" si="0"/>
        <v>206</v>
      </c>
      <c r="D11" s="85">
        <v>65</v>
      </c>
      <c r="E11" s="85">
        <v>33</v>
      </c>
      <c r="F11" s="85">
        <v>30</v>
      </c>
      <c r="G11" s="85">
        <v>16</v>
      </c>
      <c r="H11" s="85">
        <v>10</v>
      </c>
      <c r="I11" s="85">
        <v>16</v>
      </c>
      <c r="J11" s="85">
        <v>5</v>
      </c>
      <c r="K11" s="85">
        <v>5</v>
      </c>
      <c r="L11" s="85">
        <v>7</v>
      </c>
      <c r="M11" s="85">
        <v>6</v>
      </c>
      <c r="N11" s="85">
        <v>7</v>
      </c>
      <c r="O11" s="85">
        <v>6</v>
      </c>
      <c r="P11" s="4"/>
      <c r="Q11" s="4"/>
    </row>
    <row r="12" spans="2:21" s="3" customFormat="1" ht="46.5" customHeight="1" x14ac:dyDescent="0.3">
      <c r="B12" s="86">
        <v>2021</v>
      </c>
      <c r="C12" s="86">
        <f t="shared" si="0"/>
        <v>208</v>
      </c>
      <c r="D12" s="86">
        <v>64</v>
      </c>
      <c r="E12" s="86">
        <v>32</v>
      </c>
      <c r="F12" s="86">
        <v>31</v>
      </c>
      <c r="G12" s="86">
        <v>16</v>
      </c>
      <c r="H12" s="86">
        <v>11</v>
      </c>
      <c r="I12" s="86">
        <v>18</v>
      </c>
      <c r="J12" s="86">
        <v>5</v>
      </c>
      <c r="K12" s="86">
        <v>5</v>
      </c>
      <c r="L12" s="86">
        <v>7</v>
      </c>
      <c r="M12" s="86">
        <v>6</v>
      </c>
      <c r="N12" s="86">
        <v>7</v>
      </c>
      <c r="O12" s="86">
        <v>6</v>
      </c>
      <c r="P12" s="4"/>
      <c r="Q12" s="4"/>
    </row>
    <row r="13" spans="2:21" s="3" customFormat="1" ht="46.5" customHeight="1" x14ac:dyDescent="0.3">
      <c r="B13" s="84">
        <v>2022</v>
      </c>
      <c r="C13" s="85">
        <f t="shared" si="0"/>
        <v>210</v>
      </c>
      <c r="D13" s="85">
        <v>64</v>
      </c>
      <c r="E13" s="85">
        <v>33</v>
      </c>
      <c r="F13" s="85">
        <v>31</v>
      </c>
      <c r="G13" s="85">
        <v>17</v>
      </c>
      <c r="H13" s="85">
        <v>11</v>
      </c>
      <c r="I13" s="85">
        <v>18</v>
      </c>
      <c r="J13" s="85">
        <v>5</v>
      </c>
      <c r="K13" s="85">
        <v>5</v>
      </c>
      <c r="L13" s="85">
        <v>7</v>
      </c>
      <c r="M13" s="85">
        <v>6</v>
      </c>
      <c r="N13" s="85">
        <v>7</v>
      </c>
      <c r="O13" s="85">
        <v>6</v>
      </c>
      <c r="P13" s="4"/>
      <c r="Q13" s="4"/>
    </row>
    <row r="14" spans="2:21" s="3" customFormat="1" ht="46.5" customHeight="1" x14ac:dyDescent="0.3">
      <c r="B14" s="86">
        <v>2023</v>
      </c>
      <c r="C14" s="86">
        <f t="shared" si="0"/>
        <v>213</v>
      </c>
      <c r="D14" s="86">
        <v>66</v>
      </c>
      <c r="E14" s="86">
        <v>33</v>
      </c>
      <c r="F14" s="86">
        <v>30</v>
      </c>
      <c r="G14" s="86">
        <v>18</v>
      </c>
      <c r="H14" s="86">
        <v>12</v>
      </c>
      <c r="I14" s="86">
        <v>18</v>
      </c>
      <c r="J14" s="86">
        <v>4</v>
      </c>
      <c r="K14" s="86">
        <v>5</v>
      </c>
      <c r="L14" s="86">
        <v>7</v>
      </c>
      <c r="M14" s="86">
        <v>7</v>
      </c>
      <c r="N14" s="86">
        <v>6</v>
      </c>
      <c r="O14" s="86">
        <v>7</v>
      </c>
      <c r="P14" s="4"/>
      <c r="Q14" s="4"/>
    </row>
    <row r="15" spans="2:21" s="75" customFormat="1" ht="46.5" customHeight="1" x14ac:dyDescent="0.3">
      <c r="B15" s="153" t="s">
        <v>109</v>
      </c>
      <c r="C15" s="154">
        <f t="shared" ref="C15" si="1">SUM(D15:O15)</f>
        <v>192</v>
      </c>
      <c r="D15" s="154">
        <v>59</v>
      </c>
      <c r="E15" s="154">
        <v>29</v>
      </c>
      <c r="F15" s="154">
        <v>27</v>
      </c>
      <c r="G15" s="154">
        <v>16</v>
      </c>
      <c r="H15" s="154">
        <v>11</v>
      </c>
      <c r="I15" s="154">
        <v>17</v>
      </c>
      <c r="J15" s="154">
        <v>4</v>
      </c>
      <c r="K15" s="154">
        <v>5</v>
      </c>
      <c r="L15" s="154">
        <v>6</v>
      </c>
      <c r="M15" s="154">
        <v>6</v>
      </c>
      <c r="N15" s="154">
        <v>6</v>
      </c>
      <c r="O15" s="154">
        <v>6</v>
      </c>
      <c r="P15" s="11"/>
      <c r="Q15" s="11"/>
    </row>
    <row r="16" spans="2:21" s="151" customFormat="1" ht="9.9499999999999993" customHeight="1" x14ac:dyDescent="0.3">
      <c r="B16" s="166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52"/>
      <c r="Q16" s="152"/>
    </row>
    <row r="17" spans="2:15" s="160" customFormat="1" ht="30" customHeight="1" x14ac:dyDescent="0.25">
      <c r="B17" s="193" t="s">
        <v>111</v>
      </c>
      <c r="C17" s="193"/>
      <c r="D17" s="193"/>
      <c r="E17" s="193"/>
      <c r="F17" s="193"/>
      <c r="G17" s="193"/>
      <c r="H17" s="193"/>
      <c r="I17" s="192" t="s">
        <v>110</v>
      </c>
      <c r="J17" s="192"/>
      <c r="K17" s="192"/>
      <c r="L17" s="192"/>
      <c r="M17" s="192"/>
      <c r="N17" s="192"/>
      <c r="O17" s="192"/>
    </row>
    <row r="19" spans="2:15" ht="30" customHeight="1" x14ac:dyDescent="0.25">
      <c r="E19" s="161"/>
    </row>
  </sheetData>
  <mergeCells count="11">
    <mergeCell ref="I17:O17"/>
    <mergeCell ref="B17:H17"/>
    <mergeCell ref="C6:O6"/>
    <mergeCell ref="C3:N3"/>
    <mergeCell ref="O3:O4"/>
    <mergeCell ref="N2:O2"/>
    <mergeCell ref="B3:B4"/>
    <mergeCell ref="C4:N4"/>
    <mergeCell ref="E2:M2"/>
    <mergeCell ref="B2:D2"/>
    <mergeCell ref="B6:B7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21"/>
  <sheetViews>
    <sheetView rightToLeft="1" zoomScale="30" zoomScaleNormal="30" workbookViewId="0">
      <selection activeCell="A10" sqref="A10:XFD10"/>
    </sheetView>
  </sheetViews>
  <sheetFormatPr defaultColWidth="9.140625" defaultRowHeight="30" customHeight="1" x14ac:dyDescent="0.25"/>
  <cols>
    <col min="1" max="1" width="10.7109375" style="1" customWidth="1"/>
    <col min="2" max="2" width="25.7109375" style="1" customWidth="1"/>
    <col min="3" max="14" width="26.7109375" style="1" customWidth="1"/>
    <col min="15" max="15" width="26.7109375" style="5" customWidth="1"/>
    <col min="16" max="19" width="26.7109375" style="1" customWidth="1"/>
    <col min="20" max="16384" width="9.140625" style="1"/>
  </cols>
  <sheetData>
    <row r="1" spans="2:20" s="5" customFormat="1" ht="18" customHeight="1" x14ac:dyDescent="0.25"/>
    <row r="2" spans="2:20" s="79" customFormat="1" ht="40.15" customHeight="1" x14ac:dyDescent="0.25">
      <c r="B2" s="172" t="s">
        <v>100</v>
      </c>
      <c r="C2" s="172"/>
      <c r="D2" s="198"/>
      <c r="E2" s="174" t="s">
        <v>72</v>
      </c>
      <c r="F2" s="174"/>
      <c r="G2" s="174"/>
      <c r="H2" s="174"/>
      <c r="I2" s="174"/>
      <c r="J2" s="174"/>
      <c r="K2" s="174"/>
      <c r="L2" s="174"/>
      <c r="M2" s="196"/>
      <c r="N2" s="196"/>
      <c r="O2" s="197"/>
      <c r="P2" s="197"/>
      <c r="Q2" s="34"/>
      <c r="R2" s="187" t="s">
        <v>79</v>
      </c>
      <c r="S2" s="187"/>
    </row>
    <row r="3" spans="2:20" s="80" customFormat="1" ht="40.15" customHeight="1" x14ac:dyDescent="0.25">
      <c r="B3" s="194">
        <v>47</v>
      </c>
      <c r="C3" s="185" t="s">
        <v>49</v>
      </c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95" t="s">
        <v>55</v>
      </c>
    </row>
    <row r="4" spans="2:20" s="83" customFormat="1" ht="40.15" customHeight="1" x14ac:dyDescent="0.25">
      <c r="B4" s="194"/>
      <c r="C4" s="189" t="s">
        <v>101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95"/>
    </row>
    <row r="5" spans="2:20" ht="10.15" customHeight="1" x14ac:dyDescent="0.3">
      <c r="B5" s="70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1"/>
    </row>
    <row r="6" spans="2:20" ht="63" customHeight="1" x14ac:dyDescent="0.25">
      <c r="B6" s="39"/>
      <c r="C6" s="201" t="s">
        <v>27</v>
      </c>
      <c r="D6" s="202"/>
      <c r="E6" s="202"/>
      <c r="F6" s="202"/>
      <c r="G6" s="202"/>
      <c r="H6" s="202"/>
      <c r="I6" s="203"/>
      <c r="J6" s="201" t="s">
        <v>76</v>
      </c>
      <c r="K6" s="202"/>
      <c r="L6" s="203"/>
      <c r="M6" s="201" t="s">
        <v>77</v>
      </c>
      <c r="N6" s="204"/>
      <c r="O6" s="204"/>
      <c r="P6" s="204"/>
      <c r="Q6" s="204"/>
      <c r="R6" s="204"/>
      <c r="S6" s="199" t="s">
        <v>52</v>
      </c>
    </row>
    <row r="7" spans="2:20" ht="141" customHeight="1" x14ac:dyDescent="0.25">
      <c r="B7" s="40"/>
      <c r="C7" s="36"/>
      <c r="D7" s="36" t="s">
        <v>80</v>
      </c>
      <c r="E7" s="87" t="s">
        <v>71</v>
      </c>
      <c r="F7" s="88" t="s">
        <v>56</v>
      </c>
      <c r="G7" s="36" t="s">
        <v>57</v>
      </c>
      <c r="H7" s="36" t="s">
        <v>50</v>
      </c>
      <c r="I7" s="36" t="s">
        <v>51</v>
      </c>
      <c r="J7" s="89"/>
      <c r="K7" s="88" t="s">
        <v>63</v>
      </c>
      <c r="L7" s="90" t="s">
        <v>51</v>
      </c>
      <c r="M7" s="36"/>
      <c r="N7" s="90" t="s">
        <v>53</v>
      </c>
      <c r="O7" s="90" t="s">
        <v>64</v>
      </c>
      <c r="P7" s="90" t="s">
        <v>65</v>
      </c>
      <c r="Q7" s="90" t="s">
        <v>66</v>
      </c>
      <c r="R7" s="91" t="s">
        <v>51</v>
      </c>
      <c r="S7" s="200"/>
      <c r="T7"/>
    </row>
    <row r="8" spans="2:20" ht="30.75" customHeight="1" x14ac:dyDescent="0.25">
      <c r="B8" s="40"/>
      <c r="C8" s="36"/>
      <c r="D8" s="37"/>
      <c r="E8" s="36"/>
      <c r="F8" s="37"/>
      <c r="G8" s="38"/>
      <c r="H8" s="36"/>
      <c r="I8" s="37"/>
      <c r="J8" s="41"/>
      <c r="K8" s="36"/>
      <c r="L8" s="37"/>
      <c r="M8" s="38"/>
      <c r="N8" s="36"/>
      <c r="O8" s="37"/>
      <c r="P8" s="38"/>
      <c r="Q8" s="38"/>
      <c r="R8" s="38"/>
      <c r="S8" s="97"/>
      <c r="T8" s="112"/>
    </row>
    <row r="9" spans="2:20" ht="140.25" customHeight="1" x14ac:dyDescent="0.25">
      <c r="B9" s="42"/>
      <c r="C9" s="115"/>
      <c r="D9" s="92" t="s">
        <v>58</v>
      </c>
      <c r="E9" s="92" t="s">
        <v>59</v>
      </c>
      <c r="F9" s="92" t="s">
        <v>60</v>
      </c>
      <c r="G9" s="92" t="s">
        <v>78</v>
      </c>
      <c r="H9" s="92" t="s">
        <v>61</v>
      </c>
      <c r="I9" s="115" t="s">
        <v>62</v>
      </c>
      <c r="J9" s="93"/>
      <c r="K9" s="115" t="s">
        <v>54</v>
      </c>
      <c r="L9" s="92" t="s">
        <v>62</v>
      </c>
      <c r="M9" s="92"/>
      <c r="N9" s="116" t="s">
        <v>81</v>
      </c>
      <c r="O9" s="115" t="s">
        <v>67</v>
      </c>
      <c r="P9" s="92" t="s">
        <v>68</v>
      </c>
      <c r="Q9" s="115" t="s">
        <v>69</v>
      </c>
      <c r="R9" s="92" t="s">
        <v>62</v>
      </c>
      <c r="S9" s="117" t="s">
        <v>70</v>
      </c>
      <c r="T9" s="112"/>
    </row>
    <row r="10" spans="2:20" ht="55.5" customHeight="1" x14ac:dyDescent="0.25">
      <c r="B10" s="143" t="s">
        <v>13</v>
      </c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3"/>
    </row>
    <row r="11" spans="2:20" s="3" customFormat="1" ht="46.5" hidden="1" customHeight="1" x14ac:dyDescent="0.3">
      <c r="B11" s="48">
        <v>2018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</row>
    <row r="12" spans="2:20" s="3" customFormat="1" ht="46.5" hidden="1" customHeight="1" x14ac:dyDescent="0.3">
      <c r="B12" s="50">
        <v>2019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</row>
    <row r="13" spans="2:20" s="3" customFormat="1" ht="86.25" customHeight="1" x14ac:dyDescent="0.3">
      <c r="B13" s="133">
        <v>2020</v>
      </c>
      <c r="C13" s="134">
        <f>SUM(D13:I13)</f>
        <v>300</v>
      </c>
      <c r="D13" s="134">
        <v>37</v>
      </c>
      <c r="E13" s="134">
        <f>'48'!L10</f>
        <v>251</v>
      </c>
      <c r="F13" s="134">
        <v>-17</v>
      </c>
      <c r="G13" s="134">
        <v>2</v>
      </c>
      <c r="H13" s="134">
        <v>12</v>
      </c>
      <c r="I13" s="134">
        <v>15</v>
      </c>
      <c r="J13" s="134">
        <f>SUM(K13:L13)</f>
        <v>154</v>
      </c>
      <c r="K13" s="134">
        <v>135</v>
      </c>
      <c r="L13" s="134">
        <v>19</v>
      </c>
      <c r="M13" s="134">
        <f>SUM(N13:R13)</f>
        <v>146</v>
      </c>
      <c r="N13" s="134">
        <v>32</v>
      </c>
      <c r="O13" s="134">
        <v>103</v>
      </c>
      <c r="P13" s="134">
        <v>8</v>
      </c>
      <c r="Q13" s="134">
        <v>1</v>
      </c>
      <c r="R13" s="134">
        <v>2</v>
      </c>
      <c r="S13" s="134">
        <f>M13+J13</f>
        <v>300</v>
      </c>
      <c r="T13" s="35"/>
    </row>
    <row r="14" spans="2:20" s="3" customFormat="1" ht="86.25" customHeight="1" x14ac:dyDescent="0.3">
      <c r="B14" s="95">
        <v>2021</v>
      </c>
      <c r="C14" s="119">
        <f t="shared" ref="C14:C17" si="0">SUM(D14:I14)</f>
        <v>334</v>
      </c>
      <c r="D14" s="119">
        <v>51</v>
      </c>
      <c r="E14" s="119">
        <f>'48'!L11</f>
        <v>271</v>
      </c>
      <c r="F14" s="119">
        <v>-16</v>
      </c>
      <c r="G14" s="147">
        <v>2</v>
      </c>
      <c r="H14" s="119">
        <v>10</v>
      </c>
      <c r="I14" s="119">
        <v>16</v>
      </c>
      <c r="J14" s="119">
        <f t="shared" ref="J14:J17" si="1">SUM(K14:L14)</f>
        <v>170</v>
      </c>
      <c r="K14" s="119">
        <v>149</v>
      </c>
      <c r="L14" s="119">
        <v>21</v>
      </c>
      <c r="M14" s="119">
        <f t="shared" ref="M14:M17" si="2">SUM(N14:R14)</f>
        <v>164</v>
      </c>
      <c r="N14" s="119">
        <v>32</v>
      </c>
      <c r="O14" s="119">
        <v>120</v>
      </c>
      <c r="P14" s="119">
        <v>9</v>
      </c>
      <c r="Q14" s="119">
        <v>1</v>
      </c>
      <c r="R14" s="119">
        <v>2</v>
      </c>
      <c r="S14" s="119">
        <f t="shared" ref="S14:S17" si="3">M14+J14</f>
        <v>334</v>
      </c>
    </row>
    <row r="15" spans="2:20" s="3" customFormat="1" ht="86.25" customHeight="1" x14ac:dyDescent="0.3">
      <c r="B15" s="94">
        <v>2022</v>
      </c>
      <c r="C15" s="118">
        <f t="shared" si="0"/>
        <v>375</v>
      </c>
      <c r="D15" s="118">
        <v>48</v>
      </c>
      <c r="E15" s="118">
        <f>'48'!L12</f>
        <v>314</v>
      </c>
      <c r="F15" s="118">
        <v>-17</v>
      </c>
      <c r="G15" s="118">
        <v>2</v>
      </c>
      <c r="H15" s="118">
        <v>9</v>
      </c>
      <c r="I15" s="118">
        <v>19</v>
      </c>
      <c r="J15" s="118">
        <f t="shared" si="1"/>
        <v>189</v>
      </c>
      <c r="K15" s="118">
        <v>166</v>
      </c>
      <c r="L15" s="118">
        <v>23</v>
      </c>
      <c r="M15" s="118">
        <f t="shared" si="2"/>
        <v>186</v>
      </c>
      <c r="N15" s="118">
        <v>30</v>
      </c>
      <c r="O15" s="118">
        <v>141</v>
      </c>
      <c r="P15" s="118">
        <v>10</v>
      </c>
      <c r="Q15" s="118">
        <v>1</v>
      </c>
      <c r="R15" s="118">
        <v>4</v>
      </c>
      <c r="S15" s="118">
        <f t="shared" si="3"/>
        <v>375</v>
      </c>
      <c r="T15" s="35"/>
    </row>
    <row r="16" spans="2:20" s="3" customFormat="1" ht="86.25" customHeight="1" x14ac:dyDescent="0.3">
      <c r="B16" s="95">
        <v>2023</v>
      </c>
      <c r="C16" s="119">
        <f t="shared" si="0"/>
        <v>366</v>
      </c>
      <c r="D16" s="119">
        <v>45</v>
      </c>
      <c r="E16" s="119">
        <f>'48'!L13</f>
        <v>309</v>
      </c>
      <c r="F16" s="119">
        <v>-20</v>
      </c>
      <c r="G16" s="119">
        <v>2</v>
      </c>
      <c r="H16" s="119">
        <v>10</v>
      </c>
      <c r="I16" s="119">
        <v>20</v>
      </c>
      <c r="J16" s="119">
        <f t="shared" si="1"/>
        <v>167</v>
      </c>
      <c r="K16" s="119">
        <v>146</v>
      </c>
      <c r="L16" s="119">
        <v>21</v>
      </c>
      <c r="M16" s="119">
        <f t="shared" si="2"/>
        <v>199</v>
      </c>
      <c r="N16" s="119">
        <v>32</v>
      </c>
      <c r="O16" s="119">
        <v>150</v>
      </c>
      <c r="P16" s="119">
        <v>10</v>
      </c>
      <c r="Q16" s="119">
        <v>-1</v>
      </c>
      <c r="R16" s="119">
        <v>8</v>
      </c>
      <c r="S16" s="119">
        <f t="shared" si="3"/>
        <v>366</v>
      </c>
    </row>
    <row r="17" spans="2:19" ht="58.5" customHeight="1" x14ac:dyDescent="0.25">
      <c r="B17" s="155">
        <v>2024</v>
      </c>
      <c r="C17" s="156">
        <f t="shared" si="0"/>
        <v>340</v>
      </c>
      <c r="D17" s="156">
        <v>54</v>
      </c>
      <c r="E17" s="156">
        <f>'48'!L14</f>
        <v>273</v>
      </c>
      <c r="F17" s="156">
        <v>-15</v>
      </c>
      <c r="G17" s="156">
        <v>2</v>
      </c>
      <c r="H17" s="156">
        <v>12</v>
      </c>
      <c r="I17" s="156">
        <v>14</v>
      </c>
      <c r="J17" s="156">
        <f t="shared" si="1"/>
        <v>142</v>
      </c>
      <c r="K17" s="156">
        <v>121</v>
      </c>
      <c r="L17" s="156">
        <v>21</v>
      </c>
      <c r="M17" s="156">
        <f t="shared" si="2"/>
        <v>198</v>
      </c>
      <c r="N17" s="156">
        <v>30</v>
      </c>
      <c r="O17" s="156">
        <v>152</v>
      </c>
      <c r="P17" s="156">
        <v>9</v>
      </c>
      <c r="Q17" s="156">
        <v>-1</v>
      </c>
      <c r="R17" s="156">
        <v>8</v>
      </c>
      <c r="S17" s="156">
        <f t="shared" si="3"/>
        <v>340</v>
      </c>
    </row>
    <row r="18" spans="2:19" ht="30" customHeight="1" x14ac:dyDescent="0.25">
      <c r="R18" s="1" t="s">
        <v>108</v>
      </c>
    </row>
    <row r="19" spans="2:19" ht="30" customHeight="1" x14ac:dyDescent="0.25">
      <c r="K19" s="144"/>
      <c r="L19" s="144"/>
      <c r="R19" s="144"/>
    </row>
    <row r="20" spans="2:19" ht="30" customHeight="1" x14ac:dyDescent="0.25">
      <c r="D20" s="144"/>
      <c r="F20" s="144"/>
      <c r="K20" s="144"/>
      <c r="L20" s="144"/>
      <c r="P20" s="144"/>
      <c r="R20" s="144"/>
    </row>
    <row r="21" spans="2:19" ht="30" customHeight="1" x14ac:dyDescent="0.25">
      <c r="P21" s="144"/>
      <c r="Q21" s="144"/>
    </row>
  </sheetData>
  <mergeCells count="11">
    <mergeCell ref="S6:S7"/>
    <mergeCell ref="R2:S2"/>
    <mergeCell ref="C6:I6"/>
    <mergeCell ref="J6:L6"/>
    <mergeCell ref="M6:R6"/>
    <mergeCell ref="B3:B4"/>
    <mergeCell ref="S3:S4"/>
    <mergeCell ref="C3:R3"/>
    <mergeCell ref="C4:R4"/>
    <mergeCell ref="E2:P2"/>
    <mergeCell ref="B2:D2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2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38"/>
  <sheetViews>
    <sheetView rightToLeft="1" zoomScale="40" zoomScaleNormal="40" workbookViewId="0">
      <selection activeCell="L8" sqref="L8"/>
    </sheetView>
  </sheetViews>
  <sheetFormatPr defaultColWidth="9.140625" defaultRowHeight="15.75" x14ac:dyDescent="0.25"/>
  <cols>
    <col min="1" max="1" width="10.7109375" style="1" customWidth="1"/>
    <col min="2" max="2" width="25.7109375" style="1" customWidth="1"/>
    <col min="3" max="3" width="29.28515625" style="1" customWidth="1"/>
    <col min="4" max="4" width="27.5703125" style="1" customWidth="1"/>
    <col min="5" max="12" width="25.7109375" style="1" customWidth="1"/>
    <col min="13" max="14" width="9.140625" style="5"/>
    <col min="15" max="16384" width="9.140625" style="1"/>
  </cols>
  <sheetData>
    <row r="1" spans="2:21" s="5" customFormat="1" ht="18" customHeight="1" x14ac:dyDescent="0.25"/>
    <row r="2" spans="2:21" s="79" customFormat="1" ht="60" customHeight="1" x14ac:dyDescent="0.25">
      <c r="B2" s="172" t="s">
        <v>100</v>
      </c>
      <c r="C2" s="172"/>
      <c r="D2" s="174" t="s">
        <v>73</v>
      </c>
      <c r="E2" s="174"/>
      <c r="F2" s="174"/>
      <c r="G2" s="174"/>
      <c r="H2" s="174"/>
      <c r="I2" s="174"/>
      <c r="J2" s="174"/>
      <c r="K2" s="173" t="s">
        <v>79</v>
      </c>
      <c r="L2" s="173"/>
      <c r="M2" s="82"/>
      <c r="N2" s="82"/>
      <c r="O2" s="34"/>
      <c r="P2" s="34"/>
      <c r="Q2" s="34"/>
      <c r="R2" s="34"/>
      <c r="S2" s="34"/>
      <c r="T2" s="34"/>
      <c r="U2" s="34"/>
    </row>
    <row r="3" spans="2:21" s="80" customFormat="1" ht="40.15" customHeight="1" x14ac:dyDescent="0.25">
      <c r="B3" s="197"/>
      <c r="C3" s="185" t="s">
        <v>99</v>
      </c>
      <c r="D3" s="185"/>
      <c r="E3" s="185"/>
      <c r="F3" s="185"/>
      <c r="G3" s="185"/>
      <c r="H3" s="185"/>
      <c r="I3" s="185"/>
      <c r="J3" s="185"/>
      <c r="K3" s="185"/>
      <c r="M3" s="79"/>
      <c r="N3" s="79"/>
    </row>
    <row r="4" spans="2:21" s="80" customFormat="1" ht="40.15" customHeight="1" x14ac:dyDescent="0.25">
      <c r="B4" s="197"/>
      <c r="C4" s="185" t="s">
        <v>16</v>
      </c>
      <c r="D4" s="185"/>
      <c r="E4" s="185"/>
      <c r="F4" s="185"/>
      <c r="G4" s="185"/>
      <c r="H4" s="185"/>
      <c r="I4" s="185"/>
      <c r="J4" s="185"/>
      <c r="K4" s="185"/>
      <c r="L4" s="96" t="s">
        <v>55</v>
      </c>
      <c r="M4" s="79"/>
      <c r="N4" s="81"/>
    </row>
    <row r="5" spans="2:21" ht="10.15" customHeight="1" x14ac:dyDescent="0.25">
      <c r="B5" s="73"/>
      <c r="C5" s="67"/>
      <c r="D5" s="67"/>
      <c r="E5" s="67"/>
      <c r="F5" s="67"/>
      <c r="G5" s="67"/>
      <c r="H5" s="67"/>
      <c r="I5" s="67"/>
      <c r="J5" s="67"/>
      <c r="K5" s="67"/>
      <c r="L5" s="74"/>
    </row>
    <row r="6" spans="2:21" ht="150" customHeight="1" x14ac:dyDescent="0.25">
      <c r="B6" s="43"/>
      <c r="C6" s="44" t="s">
        <v>22</v>
      </c>
      <c r="D6" s="44" t="s">
        <v>23</v>
      </c>
      <c r="E6" s="44" t="s">
        <v>24</v>
      </c>
      <c r="F6" s="44" t="s">
        <v>25</v>
      </c>
      <c r="G6" s="44" t="s">
        <v>26</v>
      </c>
      <c r="H6" s="44" t="s">
        <v>17</v>
      </c>
      <c r="I6" s="44" t="s">
        <v>18</v>
      </c>
      <c r="J6" s="44" t="s">
        <v>19</v>
      </c>
      <c r="K6" s="44" t="s">
        <v>20</v>
      </c>
      <c r="L6" s="45" t="s">
        <v>21</v>
      </c>
    </row>
    <row r="7" spans="2:21" ht="50.25" customHeight="1" x14ac:dyDescent="0.25">
      <c r="B7" s="54" t="s">
        <v>13</v>
      </c>
      <c r="C7" s="148"/>
      <c r="D7" s="149"/>
      <c r="E7" s="149"/>
      <c r="F7" s="149"/>
      <c r="G7" s="149"/>
      <c r="H7" s="149"/>
      <c r="I7" s="149"/>
      <c r="J7" s="149"/>
      <c r="K7" s="149"/>
      <c r="L7" s="150"/>
    </row>
    <row r="8" spans="2:21" s="33" customFormat="1" ht="57" customHeight="1" x14ac:dyDescent="0.35">
      <c r="B8" s="133">
        <v>2018</v>
      </c>
      <c r="C8" s="134">
        <v>128.69999999999999</v>
      </c>
      <c r="D8" s="134">
        <v>6.8</v>
      </c>
      <c r="E8" s="134">
        <v>4.5</v>
      </c>
      <c r="F8" s="134">
        <v>5.0999999999999996</v>
      </c>
      <c r="G8" s="134">
        <v>2.7</v>
      </c>
      <c r="H8" s="134">
        <v>74.3</v>
      </c>
      <c r="I8" s="134">
        <v>5.5</v>
      </c>
      <c r="J8" s="134">
        <v>2.6</v>
      </c>
      <c r="K8" s="134">
        <v>27.1</v>
      </c>
      <c r="L8" s="134">
        <f>SUM(C8:K8)</f>
        <v>257.29999999999995</v>
      </c>
      <c r="M8" s="32"/>
      <c r="N8" s="32"/>
    </row>
    <row r="9" spans="2:21" s="33" customFormat="1" ht="57" customHeight="1" x14ac:dyDescent="0.35">
      <c r="B9" s="95">
        <v>2019</v>
      </c>
      <c r="C9" s="119">
        <v>126.4</v>
      </c>
      <c r="D9" s="119">
        <v>6.9</v>
      </c>
      <c r="E9" s="119">
        <v>4.7</v>
      </c>
      <c r="F9" s="119">
        <v>5.0999999999999996</v>
      </c>
      <c r="G9" s="119">
        <v>3</v>
      </c>
      <c r="H9" s="119">
        <v>57.3</v>
      </c>
      <c r="I9" s="119">
        <v>15</v>
      </c>
      <c r="J9" s="119">
        <v>3.3</v>
      </c>
      <c r="K9" s="119">
        <v>39.1</v>
      </c>
      <c r="L9" s="119">
        <f t="shared" ref="L9:L13" si="0">SUM(C9:K9)</f>
        <v>260.8</v>
      </c>
      <c r="M9" s="32"/>
      <c r="N9" s="32"/>
    </row>
    <row r="10" spans="2:21" s="33" customFormat="1" ht="57" customHeight="1" x14ac:dyDescent="0.35">
      <c r="B10" s="94">
        <v>2020</v>
      </c>
      <c r="C10" s="118">
        <v>121</v>
      </c>
      <c r="D10" s="118">
        <v>7</v>
      </c>
      <c r="E10" s="118">
        <v>5</v>
      </c>
      <c r="F10" s="118">
        <v>6</v>
      </c>
      <c r="G10" s="118">
        <v>3</v>
      </c>
      <c r="H10" s="118">
        <v>72</v>
      </c>
      <c r="I10" s="118">
        <v>12</v>
      </c>
      <c r="J10" s="118">
        <v>3</v>
      </c>
      <c r="K10" s="118">
        <v>22</v>
      </c>
      <c r="L10" s="118">
        <f t="shared" si="0"/>
        <v>251</v>
      </c>
      <c r="M10" s="32"/>
      <c r="N10" s="32"/>
    </row>
    <row r="11" spans="2:21" s="33" customFormat="1" ht="57" customHeight="1" x14ac:dyDescent="0.35">
      <c r="B11" s="95">
        <v>2021</v>
      </c>
      <c r="C11" s="119">
        <v>147</v>
      </c>
      <c r="D11" s="119">
        <v>10</v>
      </c>
      <c r="E11" s="119">
        <v>4</v>
      </c>
      <c r="F11" s="119">
        <v>6</v>
      </c>
      <c r="G11" s="119">
        <v>3</v>
      </c>
      <c r="H11" s="119">
        <v>64</v>
      </c>
      <c r="I11" s="119">
        <v>12</v>
      </c>
      <c r="J11" s="119">
        <v>3</v>
      </c>
      <c r="K11" s="119">
        <v>22</v>
      </c>
      <c r="L11" s="119">
        <f t="shared" si="0"/>
        <v>271</v>
      </c>
      <c r="M11" s="32"/>
      <c r="N11" s="32"/>
    </row>
    <row r="12" spans="2:21" s="33" customFormat="1" ht="57" customHeight="1" x14ac:dyDescent="0.35">
      <c r="B12" s="94">
        <v>2022</v>
      </c>
      <c r="C12" s="118">
        <v>176</v>
      </c>
      <c r="D12" s="118">
        <v>14</v>
      </c>
      <c r="E12" s="118">
        <v>5</v>
      </c>
      <c r="F12" s="118">
        <v>7</v>
      </c>
      <c r="G12" s="118">
        <v>5</v>
      </c>
      <c r="H12" s="118">
        <v>48</v>
      </c>
      <c r="I12" s="118">
        <v>16</v>
      </c>
      <c r="J12" s="118">
        <v>5</v>
      </c>
      <c r="K12" s="118">
        <v>38</v>
      </c>
      <c r="L12" s="118">
        <f t="shared" si="0"/>
        <v>314</v>
      </c>
      <c r="M12" s="32"/>
      <c r="N12" s="32"/>
    </row>
    <row r="13" spans="2:21" s="33" customFormat="1" ht="57" customHeight="1" x14ac:dyDescent="0.35">
      <c r="B13" s="95">
        <v>2023</v>
      </c>
      <c r="C13" s="119">
        <v>147</v>
      </c>
      <c r="D13" s="119">
        <v>14</v>
      </c>
      <c r="E13" s="119">
        <v>5</v>
      </c>
      <c r="F13" s="119">
        <v>7</v>
      </c>
      <c r="G13" s="119">
        <v>5</v>
      </c>
      <c r="H13" s="119">
        <v>61</v>
      </c>
      <c r="I13" s="119">
        <v>12</v>
      </c>
      <c r="J13" s="119">
        <v>6</v>
      </c>
      <c r="K13" s="119">
        <v>52</v>
      </c>
      <c r="L13" s="119">
        <f t="shared" si="0"/>
        <v>309</v>
      </c>
      <c r="M13" s="32"/>
      <c r="N13" s="32"/>
    </row>
    <row r="14" spans="2:21" ht="54.75" customHeight="1" x14ac:dyDescent="0.25">
      <c r="B14" s="155">
        <v>2024</v>
      </c>
      <c r="C14" s="156">
        <v>119</v>
      </c>
      <c r="D14" s="156">
        <v>12</v>
      </c>
      <c r="E14" s="156">
        <v>3</v>
      </c>
      <c r="F14" s="156">
        <v>7</v>
      </c>
      <c r="G14" s="156">
        <v>4</v>
      </c>
      <c r="H14" s="156">
        <v>57</v>
      </c>
      <c r="I14" s="156">
        <v>17</v>
      </c>
      <c r="J14" s="156">
        <v>5</v>
      </c>
      <c r="K14" s="156">
        <v>49</v>
      </c>
      <c r="L14" s="156">
        <f>SUM(C14:K14)</f>
        <v>273</v>
      </c>
    </row>
    <row r="15" spans="2:21" ht="30" customHeight="1" x14ac:dyDescent="0.25"/>
    <row r="16" spans="2:21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3" ht="30" customHeight="1" x14ac:dyDescent="0.25"/>
    <row r="24" ht="30" customHeight="1" x14ac:dyDescent="0.25"/>
    <row r="25" ht="30" customHeight="1" x14ac:dyDescent="0.25"/>
    <row r="26" ht="30" customHeight="1" x14ac:dyDescent="0.25"/>
    <row r="27" ht="30" customHeight="1" x14ac:dyDescent="0.25"/>
    <row r="28" ht="30" customHeight="1" x14ac:dyDescent="0.25"/>
    <row r="29" ht="30" customHeight="1" x14ac:dyDescent="0.25"/>
    <row r="30" ht="30" customHeight="1" x14ac:dyDescent="0.25"/>
    <row r="31" ht="30" customHeight="1" x14ac:dyDescent="0.25"/>
    <row r="32" ht="30" customHeight="1" x14ac:dyDescent="0.25"/>
    <row r="33" ht="30" customHeight="1" x14ac:dyDescent="0.25"/>
    <row r="34" ht="30" customHeight="1" x14ac:dyDescent="0.25"/>
    <row r="35" ht="30" customHeight="1" x14ac:dyDescent="0.25"/>
    <row r="36" ht="30" customHeight="1" x14ac:dyDescent="0.25"/>
    <row r="37" ht="30" customHeight="1" x14ac:dyDescent="0.25"/>
    <row r="38" ht="30" customHeight="1" x14ac:dyDescent="0.25"/>
  </sheetData>
  <mergeCells count="6">
    <mergeCell ref="B3:B4"/>
    <mergeCell ref="C3:K3"/>
    <mergeCell ref="C4:K4"/>
    <mergeCell ref="K2:L2"/>
    <mergeCell ref="B2:C2"/>
    <mergeCell ref="D2:J2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شركات التمويل الأصغر</vt:lpstr>
      <vt:lpstr>45</vt:lpstr>
      <vt:lpstr>46</vt:lpstr>
      <vt:lpstr>47</vt:lpstr>
      <vt:lpstr>48</vt:lpstr>
      <vt:lpstr>'45'!Print_Area</vt:lpstr>
      <vt:lpstr>'46'!Print_Area</vt:lpstr>
      <vt:lpstr>'47'!Print_Area</vt:lpstr>
      <vt:lpstr>'48'!Print_Area</vt:lpstr>
      <vt:lpstr>'شركات التمويل الأصغر'!Print_Area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Ahmad M. Aldajani</cp:lastModifiedBy>
  <cp:lastPrinted>2025-07-14T09:47:16Z</cp:lastPrinted>
  <dcterms:created xsi:type="dcterms:W3CDTF">2015-06-05T18:17:20Z</dcterms:created>
  <dcterms:modified xsi:type="dcterms:W3CDTF">2025-07-17T11:19:51Z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{B428BE48-B75E-40E0-B639-6F9CA90AC70F}</vt:lpwstr>
  </property>
  <property fmtid="{D5CDD505-2E9C-101B-9397-08002B2CF9AE}" pid="3" name="DLPManualFileClassificationLastModifiedBy">
    <vt:lpwstr>CBJ\NN-49729</vt:lpwstr>
  </property>
  <property fmtid="{D5CDD505-2E9C-101B-9397-08002B2CF9AE}" pid="4" name="DLPManualFileClassificationLastModificationDate">
    <vt:lpwstr>1738823389</vt:lpwstr>
  </property>
  <property fmtid="{D5CDD505-2E9C-101B-9397-08002B2CF9AE}" pid="5" name="DLPManualFileClassificationVersion">
    <vt:lpwstr>11.10.100.17</vt:lpwstr>
  </property>
</Properties>
</file>