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pc-43044\Shard Folder Statistics\ststistics data\النشرة الاحصائية الشهرية\2026\Sep. 2026\"/>
    </mc:Choice>
  </mc:AlternateContent>
  <xr:revisionPtr revIDLastSave="0" documentId="13_ncr:1_{753F50BD-F03A-4EC1-9CFD-22B7A215F5BF}" xr6:coauthVersionLast="47" xr6:coauthVersionMax="47" xr10:uidLastSave="{00000000-0000-0000-0000-000000000000}"/>
  <bookViews>
    <workbookView xWindow="-120" yWindow="-120" windowWidth="20730" windowHeight="11160" tabRatio="808" xr2:uid="{00000000-000D-0000-FFFF-FFFF00000000}"/>
  </bookViews>
  <sheets>
    <sheet name="التجارة الخارجية" sheetId="13" r:id="rId1"/>
    <sheet name="78" sheetId="14" r:id="rId2"/>
  </sheets>
  <externalReferences>
    <externalReference r:id="rId3"/>
  </externalReferences>
  <definedNames>
    <definedName name="FrequencyList">'[1]Report Form'!$F$4:$F$8</definedName>
    <definedName name="PeriodList">'[1]Report Form'!$E$4:$E$76</definedName>
    <definedName name="_xlnm.Print_Area" localSheetId="1">'78'!$B$2:$K$412</definedName>
    <definedName name="_xlnm.Print_Area" localSheetId="0">'التجارة الخارجية'!$B$3:$D$7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409" i="14" l="1"/>
  <c r="G409" i="14"/>
  <c r="E409" i="14"/>
  <c r="H409" i="14" s="1"/>
  <c r="K403" i="14"/>
  <c r="K404" i="14"/>
  <c r="K405" i="14"/>
  <c r="K406" i="14"/>
  <c r="K407" i="14"/>
  <c r="K408" i="14"/>
  <c r="G408" i="14"/>
  <c r="E408" i="14"/>
  <c r="H408" i="14" s="1"/>
  <c r="G407" i="14"/>
  <c r="E407" i="14"/>
  <c r="H407" i="14" s="1"/>
  <c r="G406" i="14"/>
  <c r="E406" i="14"/>
  <c r="H406" i="14" s="1"/>
  <c r="G405" i="14"/>
  <c r="E405" i="14"/>
  <c r="H405" i="14" s="1"/>
  <c r="G404" i="14"/>
  <c r="E404" i="14"/>
  <c r="H404" i="14" s="1"/>
  <c r="G403" i="14"/>
  <c r="E403" i="14"/>
  <c r="H403" i="14" s="1"/>
  <c r="I37" i="14"/>
  <c r="C37" i="14"/>
  <c r="J37" i="14" l="1"/>
  <c r="K37" i="14" s="1"/>
  <c r="K401" i="14" l="1"/>
  <c r="F37" i="14" l="1"/>
  <c r="D37" i="14"/>
  <c r="G37" i="14" l="1"/>
  <c r="E37" i="14"/>
  <c r="H37" i="14" s="1"/>
  <c r="G401" i="14" l="1"/>
  <c r="E401" i="14"/>
  <c r="H401" i="14" s="1"/>
  <c r="K400" i="14" l="1"/>
  <c r="G400" i="14" l="1"/>
  <c r="E400" i="14"/>
  <c r="H400" i="14" s="1"/>
  <c r="K399" i="14" l="1"/>
  <c r="K398" i="14" l="1"/>
  <c r="G399" i="14" l="1"/>
  <c r="E399" i="14"/>
  <c r="H399" i="14" s="1"/>
  <c r="I35" i="14" l="1"/>
  <c r="C36" i="14" l="1"/>
  <c r="K397" i="14" l="1"/>
  <c r="K394" i="14" l="1"/>
  <c r="K395" i="14"/>
  <c r="K396" i="14"/>
  <c r="K390" i="14"/>
  <c r="G398" i="14" l="1"/>
  <c r="E398" i="14"/>
  <c r="H398" i="14" s="1"/>
  <c r="G128" i="14" l="1"/>
  <c r="G127" i="14"/>
  <c r="G126" i="14"/>
  <c r="G125" i="14"/>
  <c r="G124" i="14"/>
  <c r="G123" i="14"/>
  <c r="G122" i="14"/>
  <c r="G121" i="14"/>
  <c r="G120" i="14"/>
  <c r="G119" i="14"/>
  <c r="G118" i="14"/>
  <c r="G117" i="14"/>
  <c r="G115" i="14"/>
  <c r="G114" i="14"/>
  <c r="G113" i="14"/>
  <c r="G112" i="14"/>
  <c r="G111" i="14"/>
  <c r="G110" i="14"/>
  <c r="G109" i="14"/>
  <c r="G108" i="14"/>
  <c r="G107" i="14"/>
  <c r="G106" i="14"/>
  <c r="G105" i="14"/>
  <c r="G104" i="14"/>
  <c r="E128" i="14"/>
  <c r="H128" i="14" s="1"/>
  <c r="E127" i="14"/>
  <c r="H127" i="14" s="1"/>
  <c r="E126" i="14"/>
  <c r="H126" i="14" s="1"/>
  <c r="E125" i="14"/>
  <c r="H125" i="14" s="1"/>
  <c r="E124" i="14"/>
  <c r="H124" i="14" s="1"/>
  <c r="E123" i="14"/>
  <c r="H123" i="14" s="1"/>
  <c r="E122" i="14"/>
  <c r="H122" i="14" s="1"/>
  <c r="E121" i="14"/>
  <c r="H121" i="14" s="1"/>
  <c r="E120" i="14"/>
  <c r="H120" i="14" s="1"/>
  <c r="E119" i="14"/>
  <c r="H119" i="14" s="1"/>
  <c r="E118" i="14"/>
  <c r="H118" i="14" s="1"/>
  <c r="E117" i="14"/>
  <c r="H117" i="14" s="1"/>
  <c r="E115" i="14"/>
  <c r="H115" i="14" s="1"/>
  <c r="E114" i="14"/>
  <c r="H114" i="14" s="1"/>
  <c r="E113" i="14"/>
  <c r="H113" i="14" s="1"/>
  <c r="E112" i="14"/>
  <c r="H112" i="14" s="1"/>
  <c r="E111" i="14"/>
  <c r="H111" i="14" s="1"/>
  <c r="E110" i="14"/>
  <c r="H110" i="14" s="1"/>
  <c r="E109" i="14"/>
  <c r="H109" i="14" s="1"/>
  <c r="E108" i="14"/>
  <c r="H108" i="14" s="1"/>
  <c r="E107" i="14"/>
  <c r="H107" i="14" s="1"/>
  <c r="E106" i="14"/>
  <c r="H106" i="14" s="1"/>
  <c r="E105" i="14"/>
  <c r="H105" i="14" s="1"/>
  <c r="E104" i="14"/>
  <c r="H104" i="14" s="1"/>
  <c r="G397" i="14" l="1"/>
  <c r="E397" i="14"/>
  <c r="H397" i="14" s="1"/>
  <c r="J36" i="14" l="1"/>
  <c r="J35" i="14"/>
  <c r="K35" i="14" s="1"/>
  <c r="I36" i="14"/>
  <c r="J34" i="14"/>
  <c r="I34" i="14"/>
  <c r="K393" i="14"/>
  <c r="K392" i="14"/>
  <c r="K391" i="14"/>
  <c r="K388" i="14"/>
  <c r="K387" i="14"/>
  <c r="K386" i="14"/>
  <c r="K385" i="14"/>
  <c r="K384" i="14"/>
  <c r="K383" i="14"/>
  <c r="K382" i="14"/>
  <c r="K381" i="14"/>
  <c r="K380" i="14"/>
  <c r="K379" i="14"/>
  <c r="K378" i="14"/>
  <c r="K377" i="14"/>
  <c r="K375" i="14"/>
  <c r="K374" i="14"/>
  <c r="K373" i="14"/>
  <c r="K372" i="14"/>
  <c r="K371" i="14"/>
  <c r="K370" i="14"/>
  <c r="K369" i="14"/>
  <c r="K368" i="14"/>
  <c r="K367" i="14"/>
  <c r="K366" i="14"/>
  <c r="K365" i="14"/>
  <c r="K364" i="14"/>
  <c r="K362" i="14"/>
  <c r="K361" i="14"/>
  <c r="K360" i="14"/>
  <c r="K359" i="14"/>
  <c r="K358" i="14"/>
  <c r="K357" i="14"/>
  <c r="K356" i="14"/>
  <c r="K355" i="14"/>
  <c r="K354" i="14"/>
  <c r="K353" i="14"/>
  <c r="K352" i="14"/>
  <c r="K351" i="14"/>
  <c r="K36" i="14" l="1"/>
  <c r="K34" i="14"/>
  <c r="G396" i="14"/>
  <c r="E396" i="14"/>
  <c r="H396" i="14" s="1"/>
  <c r="G395" i="14" l="1"/>
  <c r="E395" i="14"/>
  <c r="H395" i="14" s="1"/>
  <c r="G394" i="14" l="1"/>
  <c r="E394" i="14"/>
  <c r="H394" i="14" s="1"/>
  <c r="G393" i="14" l="1"/>
  <c r="E393" i="14"/>
  <c r="H393" i="14" l="1"/>
  <c r="G392" i="14"/>
  <c r="E392" i="14"/>
  <c r="H392" i="14" l="1"/>
  <c r="G391" i="14"/>
  <c r="E391" i="14"/>
  <c r="H391" i="14" l="1"/>
  <c r="G390" i="14"/>
  <c r="E390" i="14"/>
  <c r="H390" i="14" l="1"/>
  <c r="G388" i="14"/>
  <c r="E388" i="14"/>
  <c r="H388" i="14" s="1"/>
  <c r="F36" i="14"/>
  <c r="D36" i="14"/>
  <c r="G36" i="14" l="1"/>
  <c r="E36" i="14"/>
  <c r="H36" i="14" s="1"/>
  <c r="G387" i="14"/>
  <c r="E387" i="14"/>
  <c r="H387" i="14" s="1"/>
  <c r="C10" i="14" l="1"/>
  <c r="D10" i="14"/>
  <c r="F10" i="14"/>
  <c r="C11" i="14"/>
  <c r="D11" i="14"/>
  <c r="F11" i="14"/>
  <c r="C12" i="14"/>
  <c r="D12" i="14"/>
  <c r="F12" i="14"/>
  <c r="C13" i="14"/>
  <c r="D13" i="14"/>
  <c r="F13" i="14"/>
  <c r="C14" i="14"/>
  <c r="D14" i="14"/>
  <c r="F14" i="14"/>
  <c r="C15" i="14"/>
  <c r="D15" i="14"/>
  <c r="F15" i="14"/>
  <c r="C16" i="14"/>
  <c r="D16" i="14"/>
  <c r="F16" i="14"/>
  <c r="C17" i="14"/>
  <c r="D17" i="14"/>
  <c r="F17" i="14"/>
  <c r="C18" i="14"/>
  <c r="D18" i="14"/>
  <c r="F18" i="14"/>
  <c r="C19" i="14"/>
  <c r="D19" i="14"/>
  <c r="F19" i="14"/>
  <c r="C20" i="14"/>
  <c r="D20" i="14"/>
  <c r="F20" i="14"/>
  <c r="C21" i="14"/>
  <c r="D21" i="14"/>
  <c r="F21" i="14"/>
  <c r="C22" i="14"/>
  <c r="D22" i="14"/>
  <c r="F22" i="14"/>
  <c r="C23" i="14"/>
  <c r="D23" i="14"/>
  <c r="F23" i="14"/>
  <c r="C24" i="14"/>
  <c r="D24" i="14"/>
  <c r="F24" i="14"/>
  <c r="C25" i="14"/>
  <c r="D25" i="14"/>
  <c r="F25" i="14"/>
  <c r="C26" i="14"/>
  <c r="D26" i="14"/>
  <c r="F26" i="14"/>
  <c r="C27" i="14"/>
  <c r="D27" i="14"/>
  <c r="F27" i="14"/>
  <c r="C28" i="14"/>
  <c r="D28" i="14"/>
  <c r="F28" i="14"/>
  <c r="C29" i="14"/>
  <c r="D29" i="14"/>
  <c r="F29" i="14"/>
  <c r="C30" i="14"/>
  <c r="D30" i="14"/>
  <c r="F30" i="14"/>
  <c r="C31" i="14"/>
  <c r="D31" i="14"/>
  <c r="F31" i="14"/>
  <c r="C32" i="14"/>
  <c r="D32" i="14"/>
  <c r="F32" i="14"/>
  <c r="C33" i="14"/>
  <c r="D33" i="14"/>
  <c r="F33" i="14"/>
  <c r="C34" i="14"/>
  <c r="D34" i="14"/>
  <c r="F34" i="14"/>
  <c r="C35" i="14"/>
  <c r="D35" i="14"/>
  <c r="F35" i="14"/>
  <c r="E364" i="14"/>
  <c r="G364" i="14"/>
  <c r="E365" i="14"/>
  <c r="H365" i="14" s="1"/>
  <c r="G365" i="14"/>
  <c r="E366" i="14"/>
  <c r="H366" i="14" s="1"/>
  <c r="G366" i="14"/>
  <c r="E367" i="14"/>
  <c r="H367" i="14" s="1"/>
  <c r="G367" i="14"/>
  <c r="E368" i="14"/>
  <c r="G368" i="14"/>
  <c r="E369" i="14"/>
  <c r="H369" i="14" s="1"/>
  <c r="G369" i="14"/>
  <c r="E370" i="14"/>
  <c r="H370" i="14" s="1"/>
  <c r="G370" i="14"/>
  <c r="E371" i="14"/>
  <c r="H371" i="14" s="1"/>
  <c r="G371" i="14"/>
  <c r="E372" i="14"/>
  <c r="H372" i="14" s="1"/>
  <c r="G372" i="14"/>
  <c r="E373" i="14"/>
  <c r="H373" i="14" s="1"/>
  <c r="G373" i="14"/>
  <c r="E374" i="14"/>
  <c r="H374" i="14" s="1"/>
  <c r="G374" i="14"/>
  <c r="E375" i="14"/>
  <c r="H375" i="14" s="1"/>
  <c r="G375" i="14"/>
  <c r="E377" i="14"/>
  <c r="G377" i="14"/>
  <c r="E378" i="14"/>
  <c r="H378" i="14" s="1"/>
  <c r="G378" i="14"/>
  <c r="E379" i="14"/>
  <c r="H379" i="14" s="1"/>
  <c r="G379" i="14"/>
  <c r="E380" i="14"/>
  <c r="H380" i="14" s="1"/>
  <c r="G380" i="14"/>
  <c r="E381" i="14"/>
  <c r="G381" i="14"/>
  <c r="E382" i="14"/>
  <c r="H382" i="14" s="1"/>
  <c r="G382" i="14"/>
  <c r="E383" i="14"/>
  <c r="H383" i="14" s="1"/>
  <c r="G383" i="14"/>
  <c r="E384" i="14"/>
  <c r="H384" i="14" s="1"/>
  <c r="G384" i="14"/>
  <c r="E385" i="14"/>
  <c r="H385" i="14" s="1"/>
  <c r="G385" i="14"/>
  <c r="E386" i="14"/>
  <c r="H386" i="14" s="1"/>
  <c r="G386" i="14"/>
  <c r="E33" i="14" l="1"/>
  <c r="H33" i="14" s="1"/>
  <c r="H381" i="14"/>
  <c r="H377" i="14"/>
  <c r="H368" i="14"/>
  <c r="H364" i="14"/>
  <c r="E17" i="14"/>
  <c r="H17" i="14" s="1"/>
  <c r="E32" i="14"/>
  <c r="H32" i="14" s="1"/>
  <c r="G31" i="14"/>
  <c r="E23" i="14"/>
  <c r="H23" i="14" s="1"/>
  <c r="E11" i="14"/>
  <c r="H11" i="14" s="1"/>
  <c r="E26" i="14"/>
  <c r="H26" i="14" s="1"/>
  <c r="G28" i="14"/>
  <c r="G26" i="14"/>
  <c r="G22" i="14"/>
  <c r="E20" i="14"/>
  <c r="H20" i="14" s="1"/>
  <c r="G11" i="14"/>
  <c r="E14" i="14"/>
  <c r="H14" i="14" s="1"/>
  <c r="E29" i="14"/>
  <c r="H29" i="14" s="1"/>
  <c r="G20" i="14"/>
  <c r="G13" i="14"/>
  <c r="G29" i="14"/>
  <c r="G10" i="14"/>
  <c r="G17" i="14"/>
  <c r="E10" i="14"/>
  <c r="H10" i="14" s="1"/>
  <c r="E34" i="14"/>
  <c r="H34" i="14" s="1"/>
  <c r="E18" i="14"/>
  <c r="H18" i="14" s="1"/>
  <c r="E25" i="14"/>
  <c r="H25" i="14" s="1"/>
  <c r="E24" i="14"/>
  <c r="H24" i="14" s="1"/>
  <c r="E16" i="14"/>
  <c r="H16" i="14" s="1"/>
  <c r="E15" i="14"/>
  <c r="H15" i="14" s="1"/>
  <c r="G19" i="14"/>
  <c r="G34" i="14"/>
  <c r="E31" i="14"/>
  <c r="H31" i="14" s="1"/>
  <c r="G23" i="14"/>
  <c r="G16" i="14"/>
  <c r="E13" i="14"/>
  <c r="H13" i="14" s="1"/>
  <c r="E27" i="14"/>
  <c r="H27" i="14" s="1"/>
  <c r="E12" i="14"/>
  <c r="H12" i="14" s="1"/>
  <c r="E19" i="14"/>
  <c r="H19" i="14" s="1"/>
  <c r="E21" i="14"/>
  <c r="H21" i="14" s="1"/>
  <c r="E30" i="14"/>
  <c r="H30" i="14" s="1"/>
  <c r="G32" i="14"/>
  <c r="G25" i="14"/>
  <c r="E22" i="14"/>
  <c r="H22" i="14" s="1"/>
  <c r="G14" i="14"/>
  <c r="E28" i="14"/>
  <c r="H28" i="14" s="1"/>
  <c r="G30" i="14"/>
  <c r="G24" i="14"/>
  <c r="G21" i="14"/>
  <c r="G12" i="14"/>
  <c r="G33" i="14"/>
  <c r="G15" i="14"/>
  <c r="G27" i="14"/>
  <c r="G18" i="14"/>
  <c r="G35" i="14"/>
  <c r="E35" i="14"/>
  <c r="H35" i="14" s="1"/>
</calcChain>
</file>

<file path=xl/sharedStrings.xml><?xml version="1.0" encoding="utf-8"?>
<sst xmlns="http://schemas.openxmlformats.org/spreadsheetml/2006/main" count="976" uniqueCount="39">
  <si>
    <t xml:space="preserve">الصادرات الوطنية </t>
  </si>
  <si>
    <t xml:space="preserve">المعاد تصديره </t>
  </si>
  <si>
    <t xml:space="preserve">الصادرات الكلية </t>
  </si>
  <si>
    <t xml:space="preserve">المستوردات </t>
  </si>
  <si>
    <t>اجمالي التجارة الخارجية</t>
  </si>
  <si>
    <t>الميزان التجاري</t>
  </si>
  <si>
    <t xml:space="preserve">Domestic Exports </t>
  </si>
  <si>
    <t xml:space="preserve">Re-Exports </t>
  </si>
  <si>
    <t xml:space="preserve">Total Exports </t>
  </si>
  <si>
    <t xml:space="preserve">Imports </t>
  </si>
  <si>
    <t>Total External Trade</t>
  </si>
  <si>
    <t>Trade Balance</t>
  </si>
  <si>
    <t xml:space="preserve"> الف  دينار
JD Thousand</t>
  </si>
  <si>
    <t>الفترة
Period</t>
  </si>
  <si>
    <t>Source: Department of Statistics</t>
  </si>
  <si>
    <t>إحصاءات القطاع الخارجي</t>
  </si>
  <si>
    <t>خلاصة تطورات التجارة الخارجية………………………………………………………………….</t>
  </si>
  <si>
    <t>External Trade Statistics</t>
  </si>
  <si>
    <t>إحصاءات التجارة الخارجية</t>
  </si>
  <si>
    <t>External Sector Statistics</t>
  </si>
  <si>
    <t>رقم الجدول
.Table No</t>
  </si>
  <si>
    <t>Summary of External Trade Developments.………………………………………………………………………………</t>
  </si>
  <si>
    <t>   خلاصة تطورات التجارة الخارجية</t>
  </si>
  <si>
    <t>Summary of External Trade Developments</t>
  </si>
  <si>
    <t>* : Preliminary.</t>
  </si>
  <si>
    <t>-</t>
  </si>
  <si>
    <t xml:space="preserve"> الرقم القياسي العام للصادرات (100=2024)
</t>
  </si>
  <si>
    <t>Exports General Index (100=2024)</t>
  </si>
  <si>
    <t xml:space="preserve"> الرقم القياسي العام للمستوردات  (100=2024)
</t>
  </si>
  <si>
    <t>Imports General Index (100=2024)</t>
  </si>
  <si>
    <t xml:space="preserve">شروط التبادل التجاري </t>
  </si>
  <si>
    <t xml:space="preserve"> Terms of Trade</t>
  </si>
  <si>
    <t xml:space="preserve"> *: اولية.</t>
  </si>
  <si>
    <t xml:space="preserve"> المصدر: دائرة الاحصاءات العامة. </t>
  </si>
  <si>
    <t>2024*</t>
  </si>
  <si>
    <t>2025*</t>
  </si>
  <si>
    <t>Table (78) جدول</t>
  </si>
  <si>
    <t>78</t>
  </si>
  <si>
    <t>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</si>
</sst>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B1mmm\-yy"/>
    <numFmt numFmtId="166" formatCode="0.0"/>
  </numFmts>
  <fonts count="2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6"/>
      <color theme="0"/>
      <name val="Times New Roman"/>
      <family val="1"/>
    </font>
    <font>
      <b/>
      <sz val="12"/>
      <color theme="0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6"/>
      <color theme="1"/>
      <name val="Times New Roman"/>
      <family val="1"/>
    </font>
    <font>
      <b/>
      <sz val="20"/>
      <color rgb="FFC00000"/>
      <name val="Times New Roman"/>
      <family val="1"/>
    </font>
    <font>
      <b/>
      <sz val="24"/>
      <color rgb="FFC00000"/>
      <name val="Times New Roman"/>
      <family val="1"/>
    </font>
    <font>
      <b/>
      <sz val="18"/>
      <color rgb="FFC00000"/>
      <name val="Times New Roman"/>
      <family val="1"/>
    </font>
    <font>
      <b/>
      <sz val="11"/>
      <color rgb="FFC00000"/>
      <name val="Times New Roman"/>
      <family val="1"/>
    </font>
    <font>
      <b/>
      <sz val="20"/>
      <color theme="0"/>
      <name val="Times New Roman"/>
      <family val="1"/>
    </font>
    <font>
      <sz val="20"/>
      <color theme="0"/>
      <name val="Times New Roman"/>
      <family val="1"/>
    </font>
    <font>
      <sz val="10"/>
      <name val="Arial"/>
      <family val="2"/>
    </font>
    <font>
      <sz val="18"/>
      <name val="Times New Roman"/>
      <family val="1"/>
    </font>
    <font>
      <u/>
      <sz val="6.6"/>
      <color theme="10"/>
      <name val="Arial"/>
      <family val="2"/>
      <charset val="178"/>
    </font>
    <font>
      <sz val="18"/>
      <color theme="1"/>
      <name val="Times New Roman"/>
      <family val="1"/>
    </font>
    <font>
      <sz val="20"/>
      <color theme="1"/>
      <name val="Times New Roman"/>
      <family val="1"/>
    </font>
    <font>
      <sz val="20"/>
      <color rgb="FFC00000"/>
      <name val="Times New Roman"/>
      <family val="1"/>
    </font>
    <font>
      <b/>
      <sz val="22"/>
      <color rgb="FFC00000"/>
      <name val="Times New Roman"/>
      <family val="1"/>
    </font>
    <font>
      <b/>
      <sz val="26"/>
      <color rgb="FFC00000"/>
      <name val="Times New Roman"/>
      <family val="1"/>
    </font>
    <font>
      <sz val="11"/>
      <color theme="1"/>
      <name val="Calibri"/>
      <family val="2"/>
      <scheme val="minor"/>
    </font>
    <font>
      <u/>
      <sz val="18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4605E"/>
        <bgColor indexed="64"/>
      </patternFill>
    </fill>
    <fill>
      <patternFill patternType="solid">
        <fgColor rgb="FFC8F0EF"/>
        <bgColor indexed="64"/>
      </patternFill>
    </fill>
    <fill>
      <patternFill patternType="solid">
        <fgColor theme="3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/>
      <bottom/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3" fillId="0" borderId="0"/>
  </cellStyleXfs>
  <cellXfs count="77">
    <xf numFmtId="0" fontId="0" fillId="0" borderId="0" xfId="0"/>
    <xf numFmtId="0" fontId="1" fillId="0" borderId="0" xfId="0" applyFont="1"/>
    <xf numFmtId="165" fontId="5" fillId="4" borderId="1" xfId="0" applyNumberFormat="1" applyFont="1" applyFill="1" applyBorder="1" applyAlignment="1">
      <alignment horizontal="center" vertical="center"/>
    </xf>
    <xf numFmtId="0" fontId="2" fillId="0" borderId="0" xfId="0" applyFont="1"/>
    <xf numFmtId="164" fontId="2" fillId="4" borderId="1" xfId="0" applyNumberFormat="1" applyFont="1" applyFill="1" applyBorder="1" applyAlignment="1">
      <alignment horizontal="center" vertical="center"/>
    </xf>
    <xf numFmtId="3" fontId="2" fillId="0" borderId="0" xfId="0" applyNumberFormat="1" applyFont="1"/>
    <xf numFmtId="164" fontId="2" fillId="2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vertical="center" readingOrder="1"/>
    </xf>
    <xf numFmtId="1" fontId="7" fillId="4" borderId="2" xfId="0" applyNumberFormat="1" applyFont="1" applyFill="1" applyBorder="1" applyAlignment="1">
      <alignment horizontal="center" vertical="center" wrapText="1"/>
    </xf>
    <xf numFmtId="1" fontId="6" fillId="4" borderId="2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16" fillId="5" borderId="0" xfId="1" applyFont="1" applyFill="1" applyAlignment="1">
      <alignment vertical="center"/>
    </xf>
    <xf numFmtId="0" fontId="18" fillId="2" borderId="0" xfId="2" applyFont="1" applyFill="1" applyBorder="1" applyAlignment="1" applyProtection="1">
      <alignment vertical="center"/>
    </xf>
    <xf numFmtId="0" fontId="19" fillId="2" borderId="0" xfId="2" applyFont="1" applyFill="1" applyBorder="1" applyAlignment="1" applyProtection="1">
      <alignment vertical="center"/>
    </xf>
    <xf numFmtId="0" fontId="11" fillId="2" borderId="0" xfId="0" applyFont="1" applyFill="1" applyBorder="1" applyAlignment="1">
      <alignment horizontal="left" vertical="center" readingOrder="1"/>
    </xf>
    <xf numFmtId="49" fontId="20" fillId="2" borderId="0" xfId="1" applyNumberFormat="1" applyFont="1" applyFill="1" applyBorder="1" applyAlignment="1">
      <alignment horizontal="center" vertical="center" readingOrder="1"/>
    </xf>
    <xf numFmtId="0" fontId="21" fillId="2" borderId="0" xfId="0" applyFont="1" applyFill="1" applyBorder="1" applyAlignment="1">
      <alignment horizontal="right" vertical="center" readingOrder="2"/>
    </xf>
    <xf numFmtId="164" fontId="2" fillId="3" borderId="1" xfId="0" applyNumberFormat="1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 wrapText="1" readingOrder="2"/>
    </xf>
    <xf numFmtId="0" fontId="14" fillId="3" borderId="12" xfId="0" applyFont="1" applyFill="1" applyBorder="1" applyAlignment="1">
      <alignment horizontal="center" vertical="center" wrapText="1" readingOrder="2"/>
    </xf>
    <xf numFmtId="0" fontId="13" fillId="3" borderId="13" xfId="0" applyFont="1" applyFill="1" applyBorder="1" applyAlignment="1">
      <alignment horizontal="center" vertical="center" wrapText="1" readingOrder="2"/>
    </xf>
    <xf numFmtId="0" fontId="13" fillId="3" borderId="17" xfId="0" applyFont="1" applyFill="1" applyBorder="1" applyAlignment="1">
      <alignment horizontal="center" vertical="center" wrapText="1" readingOrder="1"/>
    </xf>
    <xf numFmtId="0" fontId="14" fillId="3" borderId="17" xfId="0" applyFont="1" applyFill="1" applyBorder="1" applyAlignment="1">
      <alignment horizontal="center" vertical="center" wrapText="1" readingOrder="1"/>
    </xf>
    <xf numFmtId="0" fontId="13" fillId="3" borderId="18" xfId="0" applyFont="1" applyFill="1" applyBorder="1" applyAlignment="1">
      <alignment horizontal="center" vertical="center" wrapText="1" readingOrder="1"/>
    </xf>
    <xf numFmtId="0" fontId="0" fillId="0" borderId="0" xfId="0" applyAlignment="1">
      <alignment vertical="center"/>
    </xf>
    <xf numFmtId="165" fontId="5" fillId="0" borderId="0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4" fillId="3" borderId="8" xfId="0" applyFont="1" applyFill="1" applyBorder="1" applyAlignment="1">
      <alignment vertical="center" wrapText="1" readingOrder="2"/>
    </xf>
    <xf numFmtId="0" fontId="14" fillId="3" borderId="15" xfId="0" applyFont="1" applyFill="1" applyBorder="1" applyAlignment="1">
      <alignment vertical="center" wrapText="1" readingOrder="2"/>
    </xf>
    <xf numFmtId="0" fontId="9" fillId="2" borderId="7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/>
    <xf numFmtId="165" fontId="5" fillId="2" borderId="2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164" fontId="8" fillId="2" borderId="2" xfId="0" applyNumberFormat="1" applyFont="1" applyFill="1" applyBorder="1" applyAlignment="1">
      <alignment horizontal="center" vertical="center"/>
    </xf>
    <xf numFmtId="165" fontId="5" fillId="4" borderId="19" xfId="0" applyNumberFormat="1" applyFont="1" applyFill="1" applyBorder="1" applyAlignment="1">
      <alignment horizontal="center" vertical="center"/>
    </xf>
    <xf numFmtId="164" fontId="8" fillId="4" borderId="19" xfId="0" applyNumberFormat="1" applyFont="1" applyFill="1" applyBorder="1" applyAlignment="1">
      <alignment horizontal="center" vertical="center"/>
    </xf>
    <xf numFmtId="164" fontId="2" fillId="4" borderId="1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 readingOrder="2"/>
    </xf>
    <xf numFmtId="164" fontId="1" fillId="0" borderId="0" xfId="0" applyNumberFormat="1" applyFont="1"/>
    <xf numFmtId="166" fontId="1" fillId="0" borderId="0" xfId="0" applyNumberFormat="1" applyFont="1"/>
    <xf numFmtId="164" fontId="0" fillId="0" borderId="0" xfId="0" applyNumberFormat="1"/>
    <xf numFmtId="0" fontId="3" fillId="3" borderId="19" xfId="0" applyFont="1" applyFill="1" applyBorder="1" applyAlignment="1">
      <alignment horizontal="center" vertical="center"/>
    </xf>
    <xf numFmtId="164" fontId="8" fillId="3" borderId="19" xfId="0" applyNumberFormat="1" applyFont="1" applyFill="1" applyBorder="1" applyAlignment="1">
      <alignment horizontal="center" vertical="center"/>
    </xf>
    <xf numFmtId="164" fontId="2" fillId="3" borderId="19" xfId="0" applyNumberFormat="1" applyFont="1" applyFill="1" applyBorder="1" applyAlignment="1">
      <alignment horizontal="center" vertical="center"/>
    </xf>
    <xf numFmtId="165" fontId="5" fillId="4" borderId="2" xfId="0" applyNumberFormat="1" applyFont="1" applyFill="1" applyBorder="1" applyAlignment="1">
      <alignment horizontal="center" vertical="center"/>
    </xf>
    <xf numFmtId="164" fontId="8" fillId="4" borderId="2" xfId="0" applyNumberFormat="1" applyFont="1" applyFill="1" applyBorder="1" applyAlignment="1">
      <alignment horizontal="center" vertical="center"/>
    </xf>
    <xf numFmtId="164" fontId="2" fillId="4" borderId="2" xfId="0" applyNumberFormat="1" applyFont="1" applyFill="1" applyBorder="1" applyAlignment="1">
      <alignment horizontal="center" vertical="center"/>
    </xf>
    <xf numFmtId="166" fontId="2" fillId="0" borderId="0" xfId="0" applyNumberFormat="1" applyFont="1"/>
    <xf numFmtId="0" fontId="11" fillId="2" borderId="0" xfId="1" applyFont="1" applyFill="1" applyBorder="1" applyAlignment="1">
      <alignment horizontal="center" vertical="center" wrapText="1"/>
    </xf>
    <xf numFmtId="0" fontId="11" fillId="2" borderId="0" xfId="1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left" vertical="center"/>
    </xf>
    <xf numFmtId="0" fontId="11" fillId="2" borderId="7" xfId="0" applyFont="1" applyFill="1" applyBorder="1" applyAlignment="1">
      <alignment horizontal="center" vertical="center" wrapText="1" readingOrder="2"/>
    </xf>
    <xf numFmtId="0" fontId="4" fillId="3" borderId="11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 readingOrder="1"/>
    </xf>
    <xf numFmtId="0" fontId="22" fillId="2" borderId="6" xfId="0" applyFont="1" applyFill="1" applyBorder="1" applyAlignment="1">
      <alignment horizontal="center" vertical="center" readingOrder="1"/>
    </xf>
    <xf numFmtId="0" fontId="10" fillId="2" borderId="9" xfId="0" applyFont="1" applyFill="1" applyBorder="1" applyAlignment="1">
      <alignment horizontal="right" vertical="center"/>
    </xf>
    <xf numFmtId="0" fontId="10" fillId="2" borderId="10" xfId="0" applyFont="1" applyFill="1" applyBorder="1" applyAlignment="1">
      <alignment horizontal="right" vertical="center"/>
    </xf>
    <xf numFmtId="0" fontId="22" fillId="2" borderId="4" xfId="0" applyFont="1" applyFill="1" applyBorder="1" applyAlignment="1">
      <alignment horizontal="center" vertical="center" readingOrder="1"/>
    </xf>
    <xf numFmtId="0" fontId="10" fillId="2" borderId="4" xfId="0" applyFont="1" applyFill="1" applyBorder="1" applyAlignment="1">
      <alignment horizontal="center" vertical="center" readingOrder="1"/>
    </xf>
    <xf numFmtId="0" fontId="10" fillId="2" borderId="5" xfId="0" applyFont="1" applyFill="1" applyBorder="1" applyAlignment="1">
      <alignment horizontal="center" vertical="center" readingOrder="1"/>
    </xf>
    <xf numFmtId="0" fontId="10" fillId="2" borderId="6" xfId="0" applyFont="1" applyFill="1" applyBorder="1" applyAlignment="1">
      <alignment horizontal="center" vertical="center" readingOrder="1"/>
    </xf>
    <xf numFmtId="49" fontId="24" fillId="2" borderId="0" xfId="2" applyNumberFormat="1" applyFont="1" applyFill="1" applyBorder="1" applyAlignment="1" applyProtection="1">
      <alignment horizontal="center" vertical="center" readingOrder="1"/>
    </xf>
  </cellXfs>
  <cellStyles count="4">
    <cellStyle name="Hyperlink" xfId="2" builtinId="8"/>
    <cellStyle name="Normal" xfId="0" builtinId="0"/>
    <cellStyle name="Normal 2" xfId="3" xr:uid="{00000000-0005-0000-0000-000002000000}"/>
    <cellStyle name="Normal 7" xfId="1" xr:uid="{00000000-0005-0000-0000-000003000000}"/>
  </cellStyles>
  <dxfs count="0"/>
  <tableStyles count="0" defaultTableStyle="TableStyleMedium2" defaultPivotStyle="PivotStyleLight16"/>
  <colors>
    <mruColors>
      <color rgb="FFC8F0EF"/>
      <color rgb="FF04605E"/>
      <color rgb="FF14FADE"/>
      <color rgb="FF305496"/>
      <color rgb="FF14BEC8"/>
      <color rgb="FF009900"/>
      <color rgb="FF5989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43853\share\&#1571;&#1593;&#1605;&#1575;&#1604;%20&#1602;&#1587;&#1605;%20&#1575;&#1604;&#1605;&#1610;&#1586;&#1575;&#1606;\2022\ICS\439BOPBPM6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structions"/>
      <sheetName val="Data"/>
      <sheetName val="Report Form"/>
    </sheetNames>
    <sheetDataSet>
      <sheetData sheetId="0"/>
      <sheetData sheetId="1"/>
      <sheetData sheetId="2">
        <row r="4">
          <cell r="E4">
            <v>2022</v>
          </cell>
          <cell r="F4" t="str">
            <v>A</v>
          </cell>
        </row>
        <row r="5">
          <cell r="E5">
            <v>2021</v>
          </cell>
          <cell r="F5" t="str">
            <v>Q4</v>
          </cell>
        </row>
        <row r="6">
          <cell r="E6">
            <v>2020</v>
          </cell>
          <cell r="F6" t="str">
            <v>Q3</v>
          </cell>
        </row>
        <row r="7">
          <cell r="E7">
            <v>2019</v>
          </cell>
          <cell r="F7" t="str">
            <v>Q2</v>
          </cell>
        </row>
        <row r="8">
          <cell r="E8">
            <v>2018</v>
          </cell>
          <cell r="F8" t="str">
            <v>Q1</v>
          </cell>
        </row>
        <row r="9">
          <cell r="E9">
            <v>2017</v>
          </cell>
        </row>
        <row r="10">
          <cell r="E10">
            <v>2016</v>
          </cell>
        </row>
        <row r="11">
          <cell r="E11">
            <v>2015</v>
          </cell>
        </row>
        <row r="12">
          <cell r="E12">
            <v>2014</v>
          </cell>
        </row>
        <row r="13">
          <cell r="E13">
            <v>2013</v>
          </cell>
        </row>
        <row r="14">
          <cell r="E14">
            <v>2012</v>
          </cell>
        </row>
        <row r="15">
          <cell r="E15">
            <v>2011</v>
          </cell>
        </row>
        <row r="16">
          <cell r="E16">
            <v>2010</v>
          </cell>
        </row>
        <row r="17">
          <cell r="E17">
            <v>2009</v>
          </cell>
        </row>
        <row r="18">
          <cell r="E18">
            <v>2008</v>
          </cell>
        </row>
        <row r="19">
          <cell r="E19">
            <v>2007</v>
          </cell>
        </row>
        <row r="20">
          <cell r="E20">
            <v>2006</v>
          </cell>
        </row>
        <row r="21">
          <cell r="E21">
            <v>2005</v>
          </cell>
        </row>
        <row r="22">
          <cell r="E22">
            <v>2004</v>
          </cell>
        </row>
        <row r="23">
          <cell r="E23">
            <v>2003</v>
          </cell>
        </row>
        <row r="24">
          <cell r="E24">
            <v>2002</v>
          </cell>
        </row>
        <row r="25">
          <cell r="E25">
            <v>2001</v>
          </cell>
        </row>
        <row r="26">
          <cell r="E26">
            <v>2000</v>
          </cell>
        </row>
        <row r="27">
          <cell r="E27">
            <v>1999</v>
          </cell>
        </row>
        <row r="28">
          <cell r="E28">
            <v>1998</v>
          </cell>
        </row>
        <row r="29">
          <cell r="E29">
            <v>1997</v>
          </cell>
        </row>
        <row r="30">
          <cell r="E30">
            <v>1996</v>
          </cell>
        </row>
        <row r="31">
          <cell r="E31">
            <v>1995</v>
          </cell>
        </row>
        <row r="32">
          <cell r="E32">
            <v>1994</v>
          </cell>
        </row>
        <row r="33">
          <cell r="E33">
            <v>1993</v>
          </cell>
        </row>
        <row r="34">
          <cell r="E34">
            <v>1992</v>
          </cell>
        </row>
        <row r="35">
          <cell r="E35">
            <v>1991</v>
          </cell>
        </row>
        <row r="36">
          <cell r="E36">
            <v>1990</v>
          </cell>
        </row>
        <row r="37">
          <cell r="E37">
            <v>1989</v>
          </cell>
        </row>
        <row r="38">
          <cell r="E38">
            <v>1988</v>
          </cell>
        </row>
        <row r="39">
          <cell r="E39">
            <v>1987</v>
          </cell>
        </row>
        <row r="40">
          <cell r="E40">
            <v>1986</v>
          </cell>
        </row>
        <row r="41">
          <cell r="E41">
            <v>1985</v>
          </cell>
        </row>
        <row r="42">
          <cell r="E42">
            <v>1984</v>
          </cell>
        </row>
        <row r="43">
          <cell r="E43">
            <v>1983</v>
          </cell>
        </row>
        <row r="44">
          <cell r="E44">
            <v>1982</v>
          </cell>
        </row>
        <row r="45">
          <cell r="E45">
            <v>1981</v>
          </cell>
        </row>
        <row r="46">
          <cell r="E46">
            <v>1980</v>
          </cell>
        </row>
        <row r="47">
          <cell r="E47">
            <v>1979</v>
          </cell>
        </row>
        <row r="48">
          <cell r="E48">
            <v>1978</v>
          </cell>
        </row>
        <row r="49">
          <cell r="E49">
            <v>1977</v>
          </cell>
        </row>
        <row r="50">
          <cell r="E50">
            <v>1976</v>
          </cell>
        </row>
        <row r="51">
          <cell r="E51">
            <v>1975</v>
          </cell>
        </row>
        <row r="52">
          <cell r="E52">
            <v>1974</v>
          </cell>
        </row>
        <row r="53">
          <cell r="E53">
            <v>1973</v>
          </cell>
        </row>
        <row r="54">
          <cell r="E54">
            <v>1972</v>
          </cell>
        </row>
        <row r="55">
          <cell r="E55">
            <v>1971</v>
          </cell>
        </row>
        <row r="56">
          <cell r="E56">
            <v>1970</v>
          </cell>
        </row>
        <row r="57">
          <cell r="E57">
            <v>1969</v>
          </cell>
        </row>
        <row r="58">
          <cell r="E58">
            <v>1968</v>
          </cell>
        </row>
        <row r="59">
          <cell r="E59">
            <v>1967</v>
          </cell>
        </row>
        <row r="60">
          <cell r="E60">
            <v>1966</v>
          </cell>
        </row>
        <row r="61">
          <cell r="E61">
            <v>1965</v>
          </cell>
        </row>
        <row r="62">
          <cell r="E62">
            <v>1964</v>
          </cell>
        </row>
        <row r="63">
          <cell r="E63">
            <v>1963</v>
          </cell>
        </row>
        <row r="64">
          <cell r="E64">
            <v>1962</v>
          </cell>
        </row>
        <row r="65">
          <cell r="E65">
            <v>1961</v>
          </cell>
        </row>
        <row r="66">
          <cell r="E66">
            <v>1960</v>
          </cell>
        </row>
        <row r="67">
          <cell r="E67">
            <v>1959</v>
          </cell>
        </row>
        <row r="68">
          <cell r="E68">
            <v>1958</v>
          </cell>
        </row>
        <row r="69">
          <cell r="E69">
            <v>1957</v>
          </cell>
        </row>
        <row r="70">
          <cell r="E70">
            <v>1956</v>
          </cell>
        </row>
        <row r="71">
          <cell r="E71">
            <v>1955</v>
          </cell>
        </row>
        <row r="72">
          <cell r="E72">
            <v>1954</v>
          </cell>
        </row>
        <row r="73">
          <cell r="E73">
            <v>1953</v>
          </cell>
        </row>
        <row r="74">
          <cell r="E74">
            <v>1952</v>
          </cell>
        </row>
        <row r="75">
          <cell r="E75">
            <v>1951</v>
          </cell>
        </row>
        <row r="76">
          <cell r="E76">
            <v>1950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D7"/>
  <sheetViews>
    <sheetView rightToLeft="1" tabSelected="1" zoomScale="60" zoomScaleNormal="60" workbookViewId="0">
      <selection activeCell="C7" sqref="C7"/>
    </sheetView>
  </sheetViews>
  <sheetFormatPr defaultRowHeight="30" customHeight="1" x14ac:dyDescent="0.25"/>
  <cols>
    <col min="1" max="1" width="9.140625" style="15"/>
    <col min="2" max="2" width="120.28515625" style="15" customWidth="1"/>
    <col min="3" max="3" width="16.85546875" style="15" customWidth="1"/>
    <col min="4" max="4" width="125.140625" style="15" customWidth="1"/>
    <col min="5" max="256" width="9.140625" style="15"/>
    <col min="257" max="257" width="9.140625" style="15" customWidth="1"/>
    <col min="258" max="258" width="102.42578125" style="15" customWidth="1"/>
    <col min="259" max="259" width="4.85546875" style="15" customWidth="1"/>
    <col min="260" max="260" width="18.7109375" style="15" bestFit="1" customWidth="1"/>
    <col min="261" max="512" width="9.140625" style="15"/>
    <col min="513" max="513" width="9.140625" style="15" customWidth="1"/>
    <col min="514" max="514" width="102.42578125" style="15" customWidth="1"/>
    <col min="515" max="515" width="4.85546875" style="15" customWidth="1"/>
    <col min="516" max="516" width="18.7109375" style="15" bestFit="1" customWidth="1"/>
    <col min="517" max="768" width="9.140625" style="15"/>
    <col min="769" max="769" width="9.140625" style="15" customWidth="1"/>
    <col min="770" max="770" width="102.42578125" style="15" customWidth="1"/>
    <col min="771" max="771" width="4.85546875" style="15" customWidth="1"/>
    <col min="772" max="772" width="18.7109375" style="15" bestFit="1" customWidth="1"/>
    <col min="773" max="1024" width="9.140625" style="15"/>
    <col min="1025" max="1025" width="9.140625" style="15" customWidth="1"/>
    <col min="1026" max="1026" width="102.42578125" style="15" customWidth="1"/>
    <col min="1027" max="1027" width="4.85546875" style="15" customWidth="1"/>
    <col min="1028" max="1028" width="18.7109375" style="15" bestFit="1" customWidth="1"/>
    <col min="1029" max="1280" width="9.140625" style="15"/>
    <col min="1281" max="1281" width="9.140625" style="15" customWidth="1"/>
    <col min="1282" max="1282" width="102.42578125" style="15" customWidth="1"/>
    <col min="1283" max="1283" width="4.85546875" style="15" customWidth="1"/>
    <col min="1284" max="1284" width="18.7109375" style="15" bestFit="1" customWidth="1"/>
    <col min="1285" max="1536" width="9.140625" style="15"/>
    <col min="1537" max="1537" width="9.140625" style="15" customWidth="1"/>
    <col min="1538" max="1538" width="102.42578125" style="15" customWidth="1"/>
    <col min="1539" max="1539" width="4.85546875" style="15" customWidth="1"/>
    <col min="1540" max="1540" width="18.7109375" style="15" bestFit="1" customWidth="1"/>
    <col min="1541" max="1792" width="9.140625" style="15"/>
    <col min="1793" max="1793" width="9.140625" style="15" customWidth="1"/>
    <col min="1794" max="1794" width="102.42578125" style="15" customWidth="1"/>
    <col min="1795" max="1795" width="4.85546875" style="15" customWidth="1"/>
    <col min="1796" max="1796" width="18.7109375" style="15" bestFit="1" customWidth="1"/>
    <col min="1797" max="2048" width="9.140625" style="15"/>
    <col min="2049" max="2049" width="9.140625" style="15" customWidth="1"/>
    <col min="2050" max="2050" width="102.42578125" style="15" customWidth="1"/>
    <col min="2051" max="2051" width="4.85546875" style="15" customWidth="1"/>
    <col min="2052" max="2052" width="18.7109375" style="15" bestFit="1" customWidth="1"/>
    <col min="2053" max="2304" width="9.140625" style="15"/>
    <col min="2305" max="2305" width="9.140625" style="15" customWidth="1"/>
    <col min="2306" max="2306" width="102.42578125" style="15" customWidth="1"/>
    <col min="2307" max="2307" width="4.85546875" style="15" customWidth="1"/>
    <col min="2308" max="2308" width="18.7109375" style="15" bestFit="1" customWidth="1"/>
    <col min="2309" max="2560" width="9.140625" style="15"/>
    <col min="2561" max="2561" width="9.140625" style="15" customWidth="1"/>
    <col min="2562" max="2562" width="102.42578125" style="15" customWidth="1"/>
    <col min="2563" max="2563" width="4.85546875" style="15" customWidth="1"/>
    <col min="2564" max="2564" width="18.7109375" style="15" bestFit="1" customWidth="1"/>
    <col min="2565" max="2816" width="9.140625" style="15"/>
    <col min="2817" max="2817" width="9.140625" style="15" customWidth="1"/>
    <col min="2818" max="2818" width="102.42578125" style="15" customWidth="1"/>
    <col min="2819" max="2819" width="4.85546875" style="15" customWidth="1"/>
    <col min="2820" max="2820" width="18.7109375" style="15" bestFit="1" customWidth="1"/>
    <col min="2821" max="3072" width="9.140625" style="15"/>
    <col min="3073" max="3073" width="9.140625" style="15" customWidth="1"/>
    <col min="3074" max="3074" width="102.42578125" style="15" customWidth="1"/>
    <col min="3075" max="3075" width="4.85546875" style="15" customWidth="1"/>
    <col min="3076" max="3076" width="18.7109375" style="15" bestFit="1" customWidth="1"/>
    <col min="3077" max="3328" width="9.140625" style="15"/>
    <col min="3329" max="3329" width="9.140625" style="15" customWidth="1"/>
    <col min="3330" max="3330" width="102.42578125" style="15" customWidth="1"/>
    <col min="3331" max="3331" width="4.85546875" style="15" customWidth="1"/>
    <col min="3332" max="3332" width="18.7109375" style="15" bestFit="1" customWidth="1"/>
    <col min="3333" max="3584" width="9.140625" style="15"/>
    <col min="3585" max="3585" width="9.140625" style="15" customWidth="1"/>
    <col min="3586" max="3586" width="102.42578125" style="15" customWidth="1"/>
    <col min="3587" max="3587" width="4.85546875" style="15" customWidth="1"/>
    <col min="3588" max="3588" width="18.7109375" style="15" bestFit="1" customWidth="1"/>
    <col min="3589" max="3840" width="9.140625" style="15"/>
    <col min="3841" max="3841" width="9.140625" style="15" customWidth="1"/>
    <col min="3842" max="3842" width="102.42578125" style="15" customWidth="1"/>
    <col min="3843" max="3843" width="4.85546875" style="15" customWidth="1"/>
    <col min="3844" max="3844" width="18.7109375" style="15" bestFit="1" customWidth="1"/>
    <col min="3845" max="4096" width="9.140625" style="15"/>
    <col min="4097" max="4097" width="9.140625" style="15" customWidth="1"/>
    <col min="4098" max="4098" width="102.42578125" style="15" customWidth="1"/>
    <col min="4099" max="4099" width="4.85546875" style="15" customWidth="1"/>
    <col min="4100" max="4100" width="18.7109375" style="15" bestFit="1" customWidth="1"/>
    <col min="4101" max="4352" width="9.140625" style="15"/>
    <col min="4353" max="4353" width="9.140625" style="15" customWidth="1"/>
    <col min="4354" max="4354" width="102.42578125" style="15" customWidth="1"/>
    <col min="4355" max="4355" width="4.85546875" style="15" customWidth="1"/>
    <col min="4356" max="4356" width="18.7109375" style="15" bestFit="1" customWidth="1"/>
    <col min="4357" max="4608" width="9.140625" style="15"/>
    <col min="4609" max="4609" width="9.140625" style="15" customWidth="1"/>
    <col min="4610" max="4610" width="102.42578125" style="15" customWidth="1"/>
    <col min="4611" max="4611" width="4.85546875" style="15" customWidth="1"/>
    <col min="4612" max="4612" width="18.7109375" style="15" bestFit="1" customWidth="1"/>
    <col min="4613" max="4864" width="9.140625" style="15"/>
    <col min="4865" max="4865" width="9.140625" style="15" customWidth="1"/>
    <col min="4866" max="4866" width="102.42578125" style="15" customWidth="1"/>
    <col min="4867" max="4867" width="4.85546875" style="15" customWidth="1"/>
    <col min="4868" max="4868" width="18.7109375" style="15" bestFit="1" customWidth="1"/>
    <col min="4869" max="5120" width="9.140625" style="15"/>
    <col min="5121" max="5121" width="9.140625" style="15" customWidth="1"/>
    <col min="5122" max="5122" width="102.42578125" style="15" customWidth="1"/>
    <col min="5123" max="5123" width="4.85546875" style="15" customWidth="1"/>
    <col min="5124" max="5124" width="18.7109375" style="15" bestFit="1" customWidth="1"/>
    <col min="5125" max="5376" width="9.140625" style="15"/>
    <col min="5377" max="5377" width="9.140625" style="15" customWidth="1"/>
    <col min="5378" max="5378" width="102.42578125" style="15" customWidth="1"/>
    <col min="5379" max="5379" width="4.85546875" style="15" customWidth="1"/>
    <col min="5380" max="5380" width="18.7109375" style="15" bestFit="1" customWidth="1"/>
    <col min="5381" max="5632" width="9.140625" style="15"/>
    <col min="5633" max="5633" width="9.140625" style="15" customWidth="1"/>
    <col min="5634" max="5634" width="102.42578125" style="15" customWidth="1"/>
    <col min="5635" max="5635" width="4.85546875" style="15" customWidth="1"/>
    <col min="5636" max="5636" width="18.7109375" style="15" bestFit="1" customWidth="1"/>
    <col min="5637" max="5888" width="9.140625" style="15"/>
    <col min="5889" max="5889" width="9.140625" style="15" customWidth="1"/>
    <col min="5890" max="5890" width="102.42578125" style="15" customWidth="1"/>
    <col min="5891" max="5891" width="4.85546875" style="15" customWidth="1"/>
    <col min="5892" max="5892" width="18.7109375" style="15" bestFit="1" customWidth="1"/>
    <col min="5893" max="6144" width="9.140625" style="15"/>
    <col min="6145" max="6145" width="9.140625" style="15" customWidth="1"/>
    <col min="6146" max="6146" width="102.42578125" style="15" customWidth="1"/>
    <col min="6147" max="6147" width="4.85546875" style="15" customWidth="1"/>
    <col min="6148" max="6148" width="18.7109375" style="15" bestFit="1" customWidth="1"/>
    <col min="6149" max="6400" width="9.140625" style="15"/>
    <col min="6401" max="6401" width="9.140625" style="15" customWidth="1"/>
    <col min="6402" max="6402" width="102.42578125" style="15" customWidth="1"/>
    <col min="6403" max="6403" width="4.85546875" style="15" customWidth="1"/>
    <col min="6404" max="6404" width="18.7109375" style="15" bestFit="1" customWidth="1"/>
    <col min="6405" max="6656" width="9.140625" style="15"/>
    <col min="6657" max="6657" width="9.140625" style="15" customWidth="1"/>
    <col min="6658" max="6658" width="102.42578125" style="15" customWidth="1"/>
    <col min="6659" max="6659" width="4.85546875" style="15" customWidth="1"/>
    <col min="6660" max="6660" width="18.7109375" style="15" bestFit="1" customWidth="1"/>
    <col min="6661" max="6912" width="9.140625" style="15"/>
    <col min="6913" max="6913" width="9.140625" style="15" customWidth="1"/>
    <col min="6914" max="6914" width="102.42578125" style="15" customWidth="1"/>
    <col min="6915" max="6915" width="4.85546875" style="15" customWidth="1"/>
    <col min="6916" max="6916" width="18.7109375" style="15" bestFit="1" customWidth="1"/>
    <col min="6917" max="7168" width="9.140625" style="15"/>
    <col min="7169" max="7169" width="9.140625" style="15" customWidth="1"/>
    <col min="7170" max="7170" width="102.42578125" style="15" customWidth="1"/>
    <col min="7171" max="7171" width="4.85546875" style="15" customWidth="1"/>
    <col min="7172" max="7172" width="18.7109375" style="15" bestFit="1" customWidth="1"/>
    <col min="7173" max="7424" width="9.140625" style="15"/>
    <col min="7425" max="7425" width="9.140625" style="15" customWidth="1"/>
    <col min="7426" max="7426" width="102.42578125" style="15" customWidth="1"/>
    <col min="7427" max="7427" width="4.85546875" style="15" customWidth="1"/>
    <col min="7428" max="7428" width="18.7109375" style="15" bestFit="1" customWidth="1"/>
    <col min="7429" max="7680" width="9.140625" style="15"/>
    <col min="7681" max="7681" width="9.140625" style="15" customWidth="1"/>
    <col min="7682" max="7682" width="102.42578125" style="15" customWidth="1"/>
    <col min="7683" max="7683" width="4.85546875" style="15" customWidth="1"/>
    <col min="7684" max="7684" width="18.7109375" style="15" bestFit="1" customWidth="1"/>
    <col min="7685" max="7936" width="9.140625" style="15"/>
    <col min="7937" max="7937" width="9.140625" style="15" customWidth="1"/>
    <col min="7938" max="7938" width="102.42578125" style="15" customWidth="1"/>
    <col min="7939" max="7939" width="4.85546875" style="15" customWidth="1"/>
    <col min="7940" max="7940" width="18.7109375" style="15" bestFit="1" customWidth="1"/>
    <col min="7941" max="8192" width="9.140625" style="15"/>
    <col min="8193" max="8193" width="9.140625" style="15" customWidth="1"/>
    <col min="8194" max="8194" width="102.42578125" style="15" customWidth="1"/>
    <col min="8195" max="8195" width="4.85546875" style="15" customWidth="1"/>
    <col min="8196" max="8196" width="18.7109375" style="15" bestFit="1" customWidth="1"/>
    <col min="8197" max="8448" width="9.140625" style="15"/>
    <col min="8449" max="8449" width="9.140625" style="15" customWidth="1"/>
    <col min="8450" max="8450" width="102.42578125" style="15" customWidth="1"/>
    <col min="8451" max="8451" width="4.85546875" style="15" customWidth="1"/>
    <col min="8452" max="8452" width="18.7109375" style="15" bestFit="1" customWidth="1"/>
    <col min="8453" max="8704" width="9.140625" style="15"/>
    <col min="8705" max="8705" width="9.140625" style="15" customWidth="1"/>
    <col min="8706" max="8706" width="102.42578125" style="15" customWidth="1"/>
    <col min="8707" max="8707" width="4.85546875" style="15" customWidth="1"/>
    <col min="8708" max="8708" width="18.7109375" style="15" bestFit="1" customWidth="1"/>
    <col min="8709" max="8960" width="9.140625" style="15"/>
    <col min="8961" max="8961" width="9.140625" style="15" customWidth="1"/>
    <col min="8962" max="8962" width="102.42578125" style="15" customWidth="1"/>
    <col min="8963" max="8963" width="4.85546875" style="15" customWidth="1"/>
    <col min="8964" max="8964" width="18.7109375" style="15" bestFit="1" customWidth="1"/>
    <col min="8965" max="9216" width="9.140625" style="15"/>
    <col min="9217" max="9217" width="9.140625" style="15" customWidth="1"/>
    <col min="9218" max="9218" width="102.42578125" style="15" customWidth="1"/>
    <col min="9219" max="9219" width="4.85546875" style="15" customWidth="1"/>
    <col min="9220" max="9220" width="18.7109375" style="15" bestFit="1" customWidth="1"/>
    <col min="9221" max="9472" width="9.140625" style="15"/>
    <col min="9473" max="9473" width="9.140625" style="15" customWidth="1"/>
    <col min="9474" max="9474" width="102.42578125" style="15" customWidth="1"/>
    <col min="9475" max="9475" width="4.85546875" style="15" customWidth="1"/>
    <col min="9476" max="9476" width="18.7109375" style="15" bestFit="1" customWidth="1"/>
    <col min="9477" max="9728" width="9.140625" style="15"/>
    <col min="9729" max="9729" width="9.140625" style="15" customWidth="1"/>
    <col min="9730" max="9730" width="102.42578125" style="15" customWidth="1"/>
    <col min="9731" max="9731" width="4.85546875" style="15" customWidth="1"/>
    <col min="9732" max="9732" width="18.7109375" style="15" bestFit="1" customWidth="1"/>
    <col min="9733" max="9984" width="9.140625" style="15"/>
    <col min="9985" max="9985" width="9.140625" style="15" customWidth="1"/>
    <col min="9986" max="9986" width="102.42578125" style="15" customWidth="1"/>
    <col min="9987" max="9987" width="4.85546875" style="15" customWidth="1"/>
    <col min="9988" max="9988" width="18.7109375" style="15" bestFit="1" customWidth="1"/>
    <col min="9989" max="10240" width="9.140625" style="15"/>
    <col min="10241" max="10241" width="9.140625" style="15" customWidth="1"/>
    <col min="10242" max="10242" width="102.42578125" style="15" customWidth="1"/>
    <col min="10243" max="10243" width="4.85546875" style="15" customWidth="1"/>
    <col min="10244" max="10244" width="18.7109375" style="15" bestFit="1" customWidth="1"/>
    <col min="10245" max="10496" width="9.140625" style="15"/>
    <col min="10497" max="10497" width="9.140625" style="15" customWidth="1"/>
    <col min="10498" max="10498" width="102.42578125" style="15" customWidth="1"/>
    <col min="10499" max="10499" width="4.85546875" style="15" customWidth="1"/>
    <col min="10500" max="10500" width="18.7109375" style="15" bestFit="1" customWidth="1"/>
    <col min="10501" max="10752" width="9.140625" style="15"/>
    <col min="10753" max="10753" width="9.140625" style="15" customWidth="1"/>
    <col min="10754" max="10754" width="102.42578125" style="15" customWidth="1"/>
    <col min="10755" max="10755" width="4.85546875" style="15" customWidth="1"/>
    <col min="10756" max="10756" width="18.7109375" style="15" bestFit="1" customWidth="1"/>
    <col min="10757" max="11008" width="9.140625" style="15"/>
    <col min="11009" max="11009" width="9.140625" style="15" customWidth="1"/>
    <col min="11010" max="11010" width="102.42578125" style="15" customWidth="1"/>
    <col min="11011" max="11011" width="4.85546875" style="15" customWidth="1"/>
    <col min="11012" max="11012" width="18.7109375" style="15" bestFit="1" customWidth="1"/>
    <col min="11013" max="11264" width="9.140625" style="15"/>
    <col min="11265" max="11265" width="9.140625" style="15" customWidth="1"/>
    <col min="11266" max="11266" width="102.42578125" style="15" customWidth="1"/>
    <col min="11267" max="11267" width="4.85546875" style="15" customWidth="1"/>
    <col min="11268" max="11268" width="18.7109375" style="15" bestFit="1" customWidth="1"/>
    <col min="11269" max="11520" width="9.140625" style="15"/>
    <col min="11521" max="11521" width="9.140625" style="15" customWidth="1"/>
    <col min="11522" max="11522" width="102.42578125" style="15" customWidth="1"/>
    <col min="11523" max="11523" width="4.85546875" style="15" customWidth="1"/>
    <col min="11524" max="11524" width="18.7109375" style="15" bestFit="1" customWidth="1"/>
    <col min="11525" max="11776" width="9.140625" style="15"/>
    <col min="11777" max="11777" width="9.140625" style="15" customWidth="1"/>
    <col min="11778" max="11778" width="102.42578125" style="15" customWidth="1"/>
    <col min="11779" max="11779" width="4.85546875" style="15" customWidth="1"/>
    <col min="11780" max="11780" width="18.7109375" style="15" bestFit="1" customWidth="1"/>
    <col min="11781" max="12032" width="9.140625" style="15"/>
    <col min="12033" max="12033" width="9.140625" style="15" customWidth="1"/>
    <col min="12034" max="12034" width="102.42578125" style="15" customWidth="1"/>
    <col min="12035" max="12035" width="4.85546875" style="15" customWidth="1"/>
    <col min="12036" max="12036" width="18.7109375" style="15" bestFit="1" customWidth="1"/>
    <col min="12037" max="12288" width="9.140625" style="15"/>
    <col min="12289" max="12289" width="9.140625" style="15" customWidth="1"/>
    <col min="12290" max="12290" width="102.42578125" style="15" customWidth="1"/>
    <col min="12291" max="12291" width="4.85546875" style="15" customWidth="1"/>
    <col min="12292" max="12292" width="18.7109375" style="15" bestFit="1" customWidth="1"/>
    <col min="12293" max="12544" width="9.140625" style="15"/>
    <col min="12545" max="12545" width="9.140625" style="15" customWidth="1"/>
    <col min="12546" max="12546" width="102.42578125" style="15" customWidth="1"/>
    <col min="12547" max="12547" width="4.85546875" style="15" customWidth="1"/>
    <col min="12548" max="12548" width="18.7109375" style="15" bestFit="1" customWidth="1"/>
    <col min="12549" max="12800" width="9.140625" style="15"/>
    <col min="12801" max="12801" width="9.140625" style="15" customWidth="1"/>
    <col min="12802" max="12802" width="102.42578125" style="15" customWidth="1"/>
    <col min="12803" max="12803" width="4.85546875" style="15" customWidth="1"/>
    <col min="12804" max="12804" width="18.7109375" style="15" bestFit="1" customWidth="1"/>
    <col min="12805" max="13056" width="9.140625" style="15"/>
    <col min="13057" max="13057" width="9.140625" style="15" customWidth="1"/>
    <col min="13058" max="13058" width="102.42578125" style="15" customWidth="1"/>
    <col min="13059" max="13059" width="4.85546875" style="15" customWidth="1"/>
    <col min="13060" max="13060" width="18.7109375" style="15" bestFit="1" customWidth="1"/>
    <col min="13061" max="13312" width="9.140625" style="15"/>
    <col min="13313" max="13313" width="9.140625" style="15" customWidth="1"/>
    <col min="13314" max="13314" width="102.42578125" style="15" customWidth="1"/>
    <col min="13315" max="13315" width="4.85546875" style="15" customWidth="1"/>
    <col min="13316" max="13316" width="18.7109375" style="15" bestFit="1" customWidth="1"/>
    <col min="13317" max="13568" width="9.140625" style="15"/>
    <col min="13569" max="13569" width="9.140625" style="15" customWidth="1"/>
    <col min="13570" max="13570" width="102.42578125" style="15" customWidth="1"/>
    <col min="13571" max="13571" width="4.85546875" style="15" customWidth="1"/>
    <col min="13572" max="13572" width="18.7109375" style="15" bestFit="1" customWidth="1"/>
    <col min="13573" max="13824" width="9.140625" style="15"/>
    <col min="13825" max="13825" width="9.140625" style="15" customWidth="1"/>
    <col min="13826" max="13826" width="102.42578125" style="15" customWidth="1"/>
    <col min="13827" max="13827" width="4.85546875" style="15" customWidth="1"/>
    <col min="13828" max="13828" width="18.7109375" style="15" bestFit="1" customWidth="1"/>
    <col min="13829" max="14080" width="9.140625" style="15"/>
    <col min="14081" max="14081" width="9.140625" style="15" customWidth="1"/>
    <col min="14082" max="14082" width="102.42578125" style="15" customWidth="1"/>
    <col min="14083" max="14083" width="4.85546875" style="15" customWidth="1"/>
    <col min="14084" max="14084" width="18.7109375" style="15" bestFit="1" customWidth="1"/>
    <col min="14085" max="14336" width="9.140625" style="15"/>
    <col min="14337" max="14337" width="9.140625" style="15" customWidth="1"/>
    <col min="14338" max="14338" width="102.42578125" style="15" customWidth="1"/>
    <col min="14339" max="14339" width="4.85546875" style="15" customWidth="1"/>
    <col min="14340" max="14340" width="18.7109375" style="15" bestFit="1" customWidth="1"/>
    <col min="14341" max="14592" width="9.140625" style="15"/>
    <col min="14593" max="14593" width="9.140625" style="15" customWidth="1"/>
    <col min="14594" max="14594" width="102.42578125" style="15" customWidth="1"/>
    <col min="14595" max="14595" width="4.85546875" style="15" customWidth="1"/>
    <col min="14596" max="14596" width="18.7109375" style="15" bestFit="1" customWidth="1"/>
    <col min="14597" max="14848" width="9.140625" style="15"/>
    <col min="14849" max="14849" width="9.140625" style="15" customWidth="1"/>
    <col min="14850" max="14850" width="102.42578125" style="15" customWidth="1"/>
    <col min="14851" max="14851" width="4.85546875" style="15" customWidth="1"/>
    <col min="14852" max="14852" width="18.7109375" style="15" bestFit="1" customWidth="1"/>
    <col min="14853" max="15104" width="9.140625" style="15"/>
    <col min="15105" max="15105" width="9.140625" style="15" customWidth="1"/>
    <col min="15106" max="15106" width="102.42578125" style="15" customWidth="1"/>
    <col min="15107" max="15107" width="4.85546875" style="15" customWidth="1"/>
    <col min="15108" max="15108" width="18.7109375" style="15" bestFit="1" customWidth="1"/>
    <col min="15109" max="15360" width="9.140625" style="15"/>
    <col min="15361" max="15361" width="9.140625" style="15" customWidth="1"/>
    <col min="15362" max="15362" width="102.42578125" style="15" customWidth="1"/>
    <col min="15363" max="15363" width="4.85546875" style="15" customWidth="1"/>
    <col min="15364" max="15364" width="18.7109375" style="15" bestFit="1" customWidth="1"/>
    <col min="15365" max="15616" width="9.140625" style="15"/>
    <col min="15617" max="15617" width="9.140625" style="15" customWidth="1"/>
    <col min="15618" max="15618" width="102.42578125" style="15" customWidth="1"/>
    <col min="15619" max="15619" width="4.85546875" style="15" customWidth="1"/>
    <col min="15620" max="15620" width="18.7109375" style="15" bestFit="1" customWidth="1"/>
    <col min="15621" max="15872" width="9.140625" style="15"/>
    <col min="15873" max="15873" width="9.140625" style="15" customWidth="1"/>
    <col min="15874" max="15874" width="102.42578125" style="15" customWidth="1"/>
    <col min="15875" max="15875" width="4.85546875" style="15" customWidth="1"/>
    <col min="15876" max="15876" width="18.7109375" style="15" bestFit="1" customWidth="1"/>
    <col min="15877" max="16128" width="9.140625" style="15"/>
    <col min="16129" max="16129" width="9.140625" style="15" customWidth="1"/>
    <col min="16130" max="16130" width="102.42578125" style="15" customWidth="1"/>
    <col min="16131" max="16131" width="4.85546875" style="15" customWidth="1"/>
    <col min="16132" max="16132" width="18.7109375" style="15" bestFit="1" customWidth="1"/>
    <col min="16133" max="16384" width="9.140625" style="15"/>
  </cols>
  <sheetData>
    <row r="3" spans="2:4" ht="30" customHeight="1" x14ac:dyDescent="0.25">
      <c r="B3" s="62" t="s">
        <v>15</v>
      </c>
      <c r="C3" s="60" t="s">
        <v>20</v>
      </c>
      <c r="D3" s="62" t="s">
        <v>19</v>
      </c>
    </row>
    <row r="4" spans="2:4" ht="30" customHeight="1" x14ac:dyDescent="0.25">
      <c r="B4" s="62"/>
      <c r="C4" s="61"/>
      <c r="D4" s="62"/>
    </row>
    <row r="5" spans="2:4" ht="45.75" customHeight="1" x14ac:dyDescent="0.25">
      <c r="B5" s="62"/>
      <c r="C5" s="61"/>
      <c r="D5" s="62"/>
    </row>
    <row r="6" spans="2:4" ht="39" customHeight="1" x14ac:dyDescent="0.25">
      <c r="B6" s="20" t="s">
        <v>18</v>
      </c>
      <c r="C6" s="19"/>
      <c r="D6" s="18" t="s">
        <v>17</v>
      </c>
    </row>
    <row r="7" spans="2:4" ht="39" customHeight="1" x14ac:dyDescent="0.25">
      <c r="B7" s="17" t="s">
        <v>16</v>
      </c>
      <c r="C7" s="76" t="s">
        <v>37</v>
      </c>
      <c r="D7" s="16" t="s">
        <v>21</v>
      </c>
    </row>
  </sheetData>
  <mergeCells count="3">
    <mergeCell ref="C3:C5"/>
    <mergeCell ref="B3:B5"/>
    <mergeCell ref="D3:D5"/>
  </mergeCells>
  <hyperlinks>
    <hyperlink ref="C7" location="'78'!A1" display="78" xr:uid="{00000000-0004-0000-0000-000000000000}"/>
  </hyperlinks>
  <printOptions horizontalCentered="1" verticalCentered="1"/>
  <pageMargins left="0.11811023622047245" right="0.11811023622047245" top="0.15748031496062992" bottom="0.15748031496062992" header="0.31496062992125984" footer="0.31496062992125984"/>
  <pageSetup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37"/>
  <sheetViews>
    <sheetView rightToLeft="1" zoomScale="50" zoomScaleNormal="50" workbookViewId="0"/>
  </sheetViews>
  <sheetFormatPr defaultColWidth="9.140625" defaultRowHeight="15.75" x14ac:dyDescent="0.25"/>
  <cols>
    <col min="1" max="1" width="10.7109375" style="1" customWidth="1"/>
    <col min="2" max="2" width="20.28515625" style="1" customWidth="1"/>
    <col min="3" max="11" width="25.7109375" style="1" customWidth="1"/>
    <col min="12" max="12" width="9.140625" style="1"/>
    <col min="13" max="13" width="15.5703125" style="1" customWidth="1"/>
    <col min="14" max="16384" width="9.140625" style="1"/>
  </cols>
  <sheetData>
    <row r="1" spans="2:12" customFormat="1" ht="18" customHeight="1" x14ac:dyDescent="0.25"/>
    <row r="2" spans="2:12" s="28" customFormat="1" ht="40.15" customHeight="1" x14ac:dyDescent="0.25">
      <c r="B2" s="70" t="s">
        <v>19</v>
      </c>
      <c r="C2" s="71"/>
      <c r="D2" s="71"/>
      <c r="E2" s="68" t="s">
        <v>36</v>
      </c>
      <c r="F2" s="68"/>
      <c r="G2" s="68"/>
      <c r="H2" s="68"/>
      <c r="I2" s="69"/>
      <c r="J2" s="63" t="s">
        <v>15</v>
      </c>
      <c r="K2" s="63"/>
      <c r="L2" s="11"/>
    </row>
    <row r="3" spans="2:12" s="28" customFormat="1" ht="40.15" customHeight="1" x14ac:dyDescent="0.25">
      <c r="B3" s="14"/>
      <c r="C3" s="14"/>
      <c r="E3" s="72" t="s">
        <v>22</v>
      </c>
      <c r="F3" s="68"/>
      <c r="G3" s="68"/>
      <c r="H3" s="68"/>
      <c r="I3" s="69"/>
      <c r="J3" s="35"/>
      <c r="K3" s="35"/>
      <c r="L3" s="11"/>
    </row>
    <row r="4" spans="2:12" s="28" customFormat="1" ht="40.15" customHeight="1" x14ac:dyDescent="0.25">
      <c r="B4" s="14"/>
      <c r="C4" s="14"/>
      <c r="E4" s="73" t="s">
        <v>23</v>
      </c>
      <c r="F4" s="74"/>
      <c r="G4" s="74"/>
      <c r="H4" s="74"/>
      <c r="I4" s="75"/>
      <c r="J4" s="35"/>
      <c r="K4" s="36" t="s">
        <v>12</v>
      </c>
      <c r="L4" s="11"/>
    </row>
    <row r="5" spans="2:12" ht="10.15" customHeight="1" x14ac:dyDescent="0.25">
      <c r="B5" s="14"/>
      <c r="C5" s="64"/>
      <c r="D5" s="64"/>
      <c r="E5" s="64"/>
      <c r="F5" s="64"/>
      <c r="G5" s="64"/>
      <c r="H5" s="64"/>
      <c r="I5" s="64"/>
      <c r="J5" s="64"/>
    </row>
    <row r="6" spans="2:12" ht="120" customHeight="1" x14ac:dyDescent="0.25">
      <c r="B6" s="65"/>
      <c r="C6" s="23" t="s">
        <v>0</v>
      </c>
      <c r="D6" s="23" t="s">
        <v>1</v>
      </c>
      <c r="E6" s="22" t="s">
        <v>2</v>
      </c>
      <c r="F6" s="23" t="s">
        <v>3</v>
      </c>
      <c r="G6" s="22" t="s">
        <v>4</v>
      </c>
      <c r="H6" s="22" t="s">
        <v>5</v>
      </c>
      <c r="I6" s="22" t="s">
        <v>26</v>
      </c>
      <c r="J6" s="22" t="s">
        <v>28</v>
      </c>
      <c r="K6" s="24" t="s">
        <v>30</v>
      </c>
    </row>
    <row r="7" spans="2:12" ht="25.5" customHeight="1" x14ac:dyDescent="0.25">
      <c r="B7" s="66"/>
      <c r="C7" s="33"/>
      <c r="D7" s="33"/>
      <c r="E7" s="33"/>
      <c r="F7" s="33"/>
      <c r="G7" s="33"/>
      <c r="H7" s="33"/>
      <c r="I7" s="33"/>
      <c r="J7" s="33"/>
      <c r="K7" s="34"/>
    </row>
    <row r="8" spans="2:12" ht="120" customHeight="1" x14ac:dyDescent="0.25">
      <c r="B8" s="67"/>
      <c r="C8" s="26" t="s">
        <v>6</v>
      </c>
      <c r="D8" s="26" t="s">
        <v>7</v>
      </c>
      <c r="E8" s="25" t="s">
        <v>8</v>
      </c>
      <c r="F8" s="26" t="s">
        <v>9</v>
      </c>
      <c r="G8" s="25" t="s">
        <v>10</v>
      </c>
      <c r="H8" s="25" t="s">
        <v>11</v>
      </c>
      <c r="I8" s="25" t="s">
        <v>27</v>
      </c>
      <c r="J8" s="25" t="s">
        <v>29</v>
      </c>
      <c r="K8" s="27" t="s">
        <v>31</v>
      </c>
    </row>
    <row r="9" spans="2:12" ht="35.1" customHeight="1" x14ac:dyDescent="0.25">
      <c r="B9" s="12" t="s">
        <v>13</v>
      </c>
      <c r="C9" s="13"/>
      <c r="D9" s="13"/>
      <c r="E9" s="13"/>
      <c r="F9" s="13"/>
      <c r="G9" s="13"/>
      <c r="H9" s="13"/>
      <c r="I9" s="13"/>
      <c r="J9" s="13"/>
      <c r="K9" s="13"/>
    </row>
    <row r="10" spans="2:12" s="3" customFormat="1" ht="35.1" hidden="1" customHeight="1" x14ac:dyDescent="0.3">
      <c r="B10" s="8">
        <v>1998</v>
      </c>
      <c r="C10" s="41">
        <f>SUM(C39:C50)</f>
        <v>1046382.3050000001</v>
      </c>
      <c r="D10" s="41">
        <f>SUM(D39:D50)</f>
        <v>231516.90500000003</v>
      </c>
      <c r="E10" s="4">
        <f t="shared" ref="E10:E35" si="0">D10+C10</f>
        <v>1277899.21</v>
      </c>
      <c r="F10" s="41">
        <f>SUM(F39:F50)</f>
        <v>2714373.7449999996</v>
      </c>
      <c r="G10" s="4">
        <f t="shared" ref="G10:G35" si="1">F10+C10</f>
        <v>3760756.05</v>
      </c>
      <c r="H10" s="4">
        <f t="shared" ref="H10:H35" si="2">E10-F10</f>
        <v>-1436474.5349999997</v>
      </c>
      <c r="I10" s="4" t="s">
        <v>25</v>
      </c>
      <c r="J10" s="4" t="s">
        <v>25</v>
      </c>
      <c r="K10" s="4" t="s">
        <v>25</v>
      </c>
      <c r="L10" s="5"/>
    </row>
    <row r="11" spans="2:12" s="3" customFormat="1" ht="35.1" hidden="1" customHeight="1" x14ac:dyDescent="0.3">
      <c r="B11" s="9">
        <v>1999</v>
      </c>
      <c r="C11" s="42">
        <f>SUM(C52:C63)</f>
        <v>1051353.4704200001</v>
      </c>
      <c r="D11" s="42">
        <f>SUM(D52:D63)</f>
        <v>247363.27421000006</v>
      </c>
      <c r="E11" s="6">
        <f t="shared" si="0"/>
        <v>1298716.7446300001</v>
      </c>
      <c r="F11" s="42">
        <f>SUM(F52:F63)</f>
        <v>2635206.8214600002</v>
      </c>
      <c r="G11" s="6">
        <f t="shared" si="1"/>
        <v>3686560.2918800004</v>
      </c>
      <c r="H11" s="6">
        <f t="shared" si="2"/>
        <v>-1336490.0768300002</v>
      </c>
      <c r="I11" s="6" t="s">
        <v>25</v>
      </c>
      <c r="J11" s="6" t="s">
        <v>25</v>
      </c>
      <c r="K11" s="6" t="s">
        <v>25</v>
      </c>
      <c r="L11" s="5"/>
    </row>
    <row r="12" spans="2:12" s="3" customFormat="1" ht="35.1" hidden="1" customHeight="1" x14ac:dyDescent="0.3">
      <c r="B12" s="8">
        <v>2000</v>
      </c>
      <c r="C12" s="41">
        <f>SUM(C65:C76)</f>
        <v>1080816.6187200001</v>
      </c>
      <c r="D12" s="41">
        <f>SUM(D65:D76)</f>
        <v>265764.76392</v>
      </c>
      <c r="E12" s="4">
        <f t="shared" si="0"/>
        <v>1346581.3826400002</v>
      </c>
      <c r="F12" s="41">
        <f>SUM(F65:F76)</f>
        <v>3259403.6232800004</v>
      </c>
      <c r="G12" s="4">
        <f t="shared" si="1"/>
        <v>4340220.2420000006</v>
      </c>
      <c r="H12" s="4">
        <f t="shared" si="2"/>
        <v>-1912822.2406400002</v>
      </c>
      <c r="I12" s="4" t="s">
        <v>25</v>
      </c>
      <c r="J12" s="4" t="s">
        <v>25</v>
      </c>
      <c r="K12" s="4" t="s">
        <v>25</v>
      </c>
      <c r="L12" s="5"/>
    </row>
    <row r="13" spans="2:12" s="3" customFormat="1" ht="35.1" hidden="1" customHeight="1" x14ac:dyDescent="0.3">
      <c r="B13" s="9">
        <v>2001</v>
      </c>
      <c r="C13" s="42">
        <f>SUM(C78:C89)</f>
        <v>1352370.4743919999</v>
      </c>
      <c r="D13" s="42">
        <f>SUM(D78:D89)</f>
        <v>274361.91738999996</v>
      </c>
      <c r="E13" s="6">
        <f t="shared" si="0"/>
        <v>1626732.3917819997</v>
      </c>
      <c r="F13" s="42">
        <f>SUM(F78:F89)</f>
        <v>3453729.25771</v>
      </c>
      <c r="G13" s="6">
        <f t="shared" si="1"/>
        <v>4806099.7321020002</v>
      </c>
      <c r="H13" s="6">
        <f t="shared" si="2"/>
        <v>-1826996.8659280003</v>
      </c>
      <c r="I13" s="6" t="s">
        <v>25</v>
      </c>
      <c r="J13" s="6" t="s">
        <v>25</v>
      </c>
      <c r="K13" s="6" t="s">
        <v>25</v>
      </c>
      <c r="L13" s="5"/>
    </row>
    <row r="14" spans="2:12" s="3" customFormat="1" ht="35.1" hidden="1" customHeight="1" x14ac:dyDescent="0.3">
      <c r="B14" s="8">
        <v>2002</v>
      </c>
      <c r="C14" s="41">
        <f>SUM(C91:C102)</f>
        <v>1556748.3069799999</v>
      </c>
      <c r="D14" s="41">
        <f>SUM(D91:D102)</f>
        <v>407194.04762000003</v>
      </c>
      <c r="E14" s="4">
        <f t="shared" si="0"/>
        <v>1963942.3546</v>
      </c>
      <c r="F14" s="41">
        <f>SUM(F91:F102)</f>
        <v>3599160.375</v>
      </c>
      <c r="G14" s="4">
        <f t="shared" si="1"/>
        <v>5155908.6819799999</v>
      </c>
      <c r="H14" s="4">
        <f t="shared" si="2"/>
        <v>-1635218.0204</v>
      </c>
      <c r="I14" s="4" t="s">
        <v>25</v>
      </c>
      <c r="J14" s="4" t="s">
        <v>25</v>
      </c>
      <c r="K14" s="4" t="s">
        <v>25</v>
      </c>
      <c r="L14" s="5"/>
    </row>
    <row r="15" spans="2:12" s="3" customFormat="1" ht="35.1" hidden="1" customHeight="1" x14ac:dyDescent="0.3">
      <c r="B15" s="9">
        <v>2003</v>
      </c>
      <c r="C15" s="42">
        <f>SUM(C104:C115)</f>
        <v>1647718.33519</v>
      </c>
      <c r="D15" s="42">
        <f>SUM(D104:D115)</f>
        <v>488949.42956999998</v>
      </c>
      <c r="E15" s="6">
        <f t="shared" si="0"/>
        <v>2136667.7647600002</v>
      </c>
      <c r="F15" s="42">
        <f>SUM(F104:F115)</f>
        <v>4072007.7320999997</v>
      </c>
      <c r="G15" s="6">
        <f t="shared" si="1"/>
        <v>5719726.0672899997</v>
      </c>
      <c r="H15" s="6">
        <f t="shared" si="2"/>
        <v>-1935339.9673399995</v>
      </c>
      <c r="I15" s="6" t="s">
        <v>25</v>
      </c>
      <c r="J15" s="6" t="s">
        <v>25</v>
      </c>
      <c r="K15" s="6" t="s">
        <v>25</v>
      </c>
      <c r="L15" s="5"/>
    </row>
    <row r="16" spans="2:12" s="3" customFormat="1" ht="35.1" hidden="1" customHeight="1" x14ac:dyDescent="0.3">
      <c r="B16" s="8">
        <v>2004</v>
      </c>
      <c r="C16" s="41">
        <f>SUM(C117:C128)</f>
        <v>2306626.3818500005</v>
      </c>
      <c r="D16" s="41">
        <f>SUM(D117:D128)</f>
        <v>446397.31040999998</v>
      </c>
      <c r="E16" s="4">
        <f t="shared" si="0"/>
        <v>2753023.6922600004</v>
      </c>
      <c r="F16" s="41">
        <f>SUM(F117:F128)</f>
        <v>5799236.8712200001</v>
      </c>
      <c r="G16" s="4">
        <f t="shared" si="1"/>
        <v>8105863.2530700006</v>
      </c>
      <c r="H16" s="4">
        <f t="shared" si="2"/>
        <v>-3046213.1789599997</v>
      </c>
      <c r="I16" s="4" t="s">
        <v>25</v>
      </c>
      <c r="J16" s="4" t="s">
        <v>25</v>
      </c>
      <c r="K16" s="4" t="s">
        <v>25</v>
      </c>
      <c r="L16" s="5"/>
    </row>
    <row r="17" spans="2:12" s="3" customFormat="1" ht="35.1" hidden="1" customHeight="1" x14ac:dyDescent="0.3">
      <c r="B17" s="9">
        <v>2005</v>
      </c>
      <c r="C17" s="42">
        <f>SUM(C130:C141)</f>
        <v>2570221.8498499999</v>
      </c>
      <c r="D17" s="42">
        <f>SUM(D130:D141)</f>
        <v>479339.40104999999</v>
      </c>
      <c r="E17" s="6">
        <f t="shared" si="0"/>
        <v>3049561.2508999999</v>
      </c>
      <c r="F17" s="42">
        <f>SUM(F130:F141)</f>
        <v>7442863.6632000022</v>
      </c>
      <c r="G17" s="6">
        <f t="shared" si="1"/>
        <v>10013085.513050001</v>
      </c>
      <c r="H17" s="6">
        <f t="shared" si="2"/>
        <v>-4393302.4123000018</v>
      </c>
      <c r="I17" s="6" t="s">
        <v>25</v>
      </c>
      <c r="J17" s="6" t="s">
        <v>25</v>
      </c>
      <c r="K17" s="6" t="s">
        <v>25</v>
      </c>
      <c r="L17" s="5"/>
    </row>
    <row r="18" spans="2:12" s="3" customFormat="1" ht="35.1" hidden="1" customHeight="1" x14ac:dyDescent="0.3">
      <c r="B18" s="8">
        <v>2006</v>
      </c>
      <c r="C18" s="41">
        <f>SUM(C143:C154)</f>
        <v>2929309.6840499998</v>
      </c>
      <c r="D18" s="41">
        <f>SUM(D143:D154)</f>
        <v>760571.2691899999</v>
      </c>
      <c r="E18" s="4">
        <f t="shared" si="0"/>
        <v>3689880.9532399997</v>
      </c>
      <c r="F18" s="41">
        <f>SUM(F143:F154)</f>
        <v>8187724.5748200007</v>
      </c>
      <c r="G18" s="4">
        <f t="shared" si="1"/>
        <v>11117034.25887</v>
      </c>
      <c r="H18" s="4">
        <f t="shared" si="2"/>
        <v>-4497843.621580001</v>
      </c>
      <c r="I18" s="4" t="s">
        <v>25</v>
      </c>
      <c r="J18" s="4" t="s">
        <v>25</v>
      </c>
      <c r="K18" s="4" t="s">
        <v>25</v>
      </c>
      <c r="L18" s="5"/>
    </row>
    <row r="19" spans="2:12" s="3" customFormat="1" ht="35.1" hidden="1" customHeight="1" x14ac:dyDescent="0.3">
      <c r="B19" s="9">
        <v>2007</v>
      </c>
      <c r="C19" s="42">
        <f>SUM(C156:C167)</f>
        <v>3183707.1723999996</v>
      </c>
      <c r="D19" s="42">
        <f>SUM(D156:D167)</f>
        <v>879933.90445000003</v>
      </c>
      <c r="E19" s="6">
        <f t="shared" si="0"/>
        <v>4063641.0768499998</v>
      </c>
      <c r="F19" s="42">
        <f>SUM(F156:F167)</f>
        <v>9722193.6020999998</v>
      </c>
      <c r="G19" s="6">
        <f t="shared" si="1"/>
        <v>12905900.774499999</v>
      </c>
      <c r="H19" s="6">
        <f t="shared" si="2"/>
        <v>-5658552.5252499999</v>
      </c>
      <c r="I19" s="6" t="s">
        <v>25</v>
      </c>
      <c r="J19" s="6" t="s">
        <v>25</v>
      </c>
      <c r="K19" s="6" t="s">
        <v>25</v>
      </c>
      <c r="L19" s="5"/>
    </row>
    <row r="20" spans="2:12" s="3" customFormat="1" ht="35.1" hidden="1" customHeight="1" x14ac:dyDescent="0.3">
      <c r="B20" s="8">
        <v>2008</v>
      </c>
      <c r="C20" s="41">
        <f>SUM(C169:C180)</f>
        <v>4431112.9379700003</v>
      </c>
      <c r="D20" s="41">
        <f>SUM(D169:D180)</f>
        <v>1201891.86864</v>
      </c>
      <c r="E20" s="4">
        <f t="shared" si="0"/>
        <v>5633004.8066100003</v>
      </c>
      <c r="F20" s="41">
        <f>SUM(F169:F180)</f>
        <v>12060894.830809999</v>
      </c>
      <c r="G20" s="4">
        <f t="shared" si="1"/>
        <v>16492007.768780001</v>
      </c>
      <c r="H20" s="4">
        <f t="shared" si="2"/>
        <v>-6427890.0241999989</v>
      </c>
      <c r="I20" s="4" t="s">
        <v>25</v>
      </c>
      <c r="J20" s="4" t="s">
        <v>25</v>
      </c>
      <c r="K20" s="4" t="s">
        <v>25</v>
      </c>
      <c r="L20" s="5"/>
    </row>
    <row r="21" spans="2:12" s="3" customFormat="1" ht="35.1" hidden="1" customHeight="1" x14ac:dyDescent="0.3">
      <c r="B21" s="9">
        <v>2009</v>
      </c>
      <c r="C21" s="42">
        <f>SUM(C182:C193)</f>
        <v>3579165.74022</v>
      </c>
      <c r="D21" s="42">
        <f>SUM(D182:D193)</f>
        <v>947158.46470999985</v>
      </c>
      <c r="E21" s="6">
        <f t="shared" si="0"/>
        <v>4526324.20493</v>
      </c>
      <c r="F21" s="42">
        <f>SUM(F182:F193)</f>
        <v>10107696.04166</v>
      </c>
      <c r="G21" s="6">
        <f t="shared" si="1"/>
        <v>13686861.781879999</v>
      </c>
      <c r="H21" s="6">
        <f t="shared" si="2"/>
        <v>-5581371.8367299996</v>
      </c>
      <c r="I21" s="6" t="s">
        <v>25</v>
      </c>
      <c r="J21" s="6" t="s">
        <v>25</v>
      </c>
      <c r="K21" s="6" t="s">
        <v>25</v>
      </c>
      <c r="L21" s="5"/>
    </row>
    <row r="22" spans="2:12" s="3" customFormat="1" ht="35.1" hidden="1" customHeight="1" x14ac:dyDescent="0.3">
      <c r="B22" s="8">
        <v>2010</v>
      </c>
      <c r="C22" s="41">
        <f>SUM(C195:C206)</f>
        <v>4216948.70787</v>
      </c>
      <c r="D22" s="41">
        <f>SUM(D195:D206)</f>
        <v>773168.62949000008</v>
      </c>
      <c r="E22" s="4">
        <f t="shared" si="0"/>
        <v>4990117.3373600002</v>
      </c>
      <c r="F22" s="41">
        <f>SUM(F195:F206)</f>
        <v>11050126.364329999</v>
      </c>
      <c r="G22" s="4">
        <f t="shared" si="1"/>
        <v>15267075.0722</v>
      </c>
      <c r="H22" s="4">
        <f t="shared" si="2"/>
        <v>-6060009.0269699991</v>
      </c>
      <c r="I22" s="4" t="s">
        <v>25</v>
      </c>
      <c r="J22" s="4" t="s">
        <v>25</v>
      </c>
      <c r="K22" s="4" t="s">
        <v>25</v>
      </c>
      <c r="L22" s="5"/>
    </row>
    <row r="23" spans="2:12" s="3" customFormat="1" ht="35.1" hidden="1" customHeight="1" x14ac:dyDescent="0.3">
      <c r="B23" s="9">
        <v>2011</v>
      </c>
      <c r="C23" s="42">
        <f>SUM(C208:C219)</f>
        <v>4805872.9838000005</v>
      </c>
      <c r="D23" s="42">
        <f>SUM(D208:D219)</f>
        <v>878706.31400000001</v>
      </c>
      <c r="E23" s="6">
        <f t="shared" si="0"/>
        <v>5684579.2978000008</v>
      </c>
      <c r="F23" s="42">
        <f>SUM(F208:F219)</f>
        <v>13440215.280140001</v>
      </c>
      <c r="G23" s="6">
        <f t="shared" si="1"/>
        <v>18246088.263940003</v>
      </c>
      <c r="H23" s="6">
        <f t="shared" si="2"/>
        <v>-7755635.9823400006</v>
      </c>
      <c r="I23" s="6" t="s">
        <v>25</v>
      </c>
      <c r="J23" s="6" t="s">
        <v>25</v>
      </c>
      <c r="K23" s="6" t="s">
        <v>25</v>
      </c>
      <c r="L23" s="5"/>
    </row>
    <row r="24" spans="2:12" s="3" customFormat="1" ht="35.1" hidden="1" customHeight="1" x14ac:dyDescent="0.3">
      <c r="B24" s="8">
        <v>2012</v>
      </c>
      <c r="C24" s="41">
        <f>SUM(C221:C232)</f>
        <v>4749569.7027499992</v>
      </c>
      <c r="D24" s="41">
        <f>SUM(D221:D232)</f>
        <v>849902.03200000001</v>
      </c>
      <c r="E24" s="4">
        <f t="shared" si="0"/>
        <v>5599471.7347499989</v>
      </c>
      <c r="F24" s="41">
        <f>SUM(F221:F232)</f>
        <v>14733749.279200003</v>
      </c>
      <c r="G24" s="4">
        <f t="shared" si="1"/>
        <v>19483318.98195</v>
      </c>
      <c r="H24" s="4">
        <f t="shared" si="2"/>
        <v>-9134277.5444500037</v>
      </c>
      <c r="I24" s="4" t="s">
        <v>25</v>
      </c>
      <c r="J24" s="4" t="s">
        <v>25</v>
      </c>
      <c r="K24" s="4" t="s">
        <v>25</v>
      </c>
      <c r="L24" s="5"/>
    </row>
    <row r="25" spans="2:12" s="3" customFormat="1" ht="35.1" hidden="1" customHeight="1" x14ac:dyDescent="0.3">
      <c r="B25" s="9">
        <v>2013</v>
      </c>
      <c r="C25" s="42">
        <f>SUM(C234:C245)</f>
        <v>4805233.9294999996</v>
      </c>
      <c r="D25" s="42">
        <f>SUM(D234:D245)</f>
        <v>812788.52899999998</v>
      </c>
      <c r="E25" s="6">
        <f t="shared" si="0"/>
        <v>5618022.4584999997</v>
      </c>
      <c r="F25" s="42">
        <f>SUM(F234:F245)</f>
        <v>15667343.785694001</v>
      </c>
      <c r="G25" s="6">
        <f t="shared" si="1"/>
        <v>20472577.715194002</v>
      </c>
      <c r="H25" s="6">
        <f t="shared" si="2"/>
        <v>-10049321.327194002</v>
      </c>
      <c r="I25" s="6" t="s">
        <v>25</v>
      </c>
      <c r="J25" s="6" t="s">
        <v>25</v>
      </c>
      <c r="K25" s="6" t="s">
        <v>25</v>
      </c>
      <c r="L25" s="5"/>
    </row>
    <row r="26" spans="2:12" s="3" customFormat="1" ht="35.1" hidden="1" customHeight="1" x14ac:dyDescent="0.3">
      <c r="B26" s="8">
        <v>2014</v>
      </c>
      <c r="C26" s="41">
        <f>SUM(C247:C258)</f>
        <v>5163028.7129999995</v>
      </c>
      <c r="D26" s="41">
        <f>SUM(D247:D258)</f>
        <v>790187.777</v>
      </c>
      <c r="E26" s="4">
        <f t="shared" si="0"/>
        <v>5953216.4899999993</v>
      </c>
      <c r="F26" s="41">
        <f>SUM(F247:F258)</f>
        <v>16280188.580635</v>
      </c>
      <c r="G26" s="4">
        <f t="shared" si="1"/>
        <v>21443217.293635</v>
      </c>
      <c r="H26" s="4">
        <f t="shared" si="2"/>
        <v>-10326972.090635002</v>
      </c>
      <c r="I26" s="4" t="s">
        <v>25</v>
      </c>
      <c r="J26" s="4" t="s">
        <v>25</v>
      </c>
      <c r="K26" s="4" t="s">
        <v>25</v>
      </c>
      <c r="L26" s="5"/>
    </row>
    <row r="27" spans="2:12" s="3" customFormat="1" ht="35.1" hidden="1" customHeight="1" x14ac:dyDescent="0.3">
      <c r="B27" s="9">
        <v>2015</v>
      </c>
      <c r="C27" s="42">
        <f>SUM(C260:C271)</f>
        <v>4797583.4145499999</v>
      </c>
      <c r="D27" s="42">
        <f>SUM(D260:D271)</f>
        <v>763828.80199999991</v>
      </c>
      <c r="E27" s="6">
        <f t="shared" si="0"/>
        <v>5561412.21655</v>
      </c>
      <c r="F27" s="42">
        <f>SUM(F260:F271)</f>
        <v>14537182.239969999</v>
      </c>
      <c r="G27" s="6">
        <f t="shared" si="1"/>
        <v>19334765.654519998</v>
      </c>
      <c r="H27" s="6">
        <f t="shared" si="2"/>
        <v>-8975770.0234199986</v>
      </c>
      <c r="I27" s="6" t="s">
        <v>25</v>
      </c>
      <c r="J27" s="6" t="s">
        <v>25</v>
      </c>
      <c r="K27" s="6" t="s">
        <v>25</v>
      </c>
      <c r="L27" s="5"/>
    </row>
    <row r="28" spans="2:12" s="3" customFormat="1" ht="35.1" hidden="1" customHeight="1" x14ac:dyDescent="0.3">
      <c r="B28" s="8">
        <v>2016</v>
      </c>
      <c r="C28" s="41">
        <f>SUM(C273:C284)</f>
        <v>4396513.7225200003</v>
      </c>
      <c r="D28" s="41">
        <f>SUM(D273:D284)</f>
        <v>963014.62900000007</v>
      </c>
      <c r="E28" s="4">
        <f t="shared" si="0"/>
        <v>5359528.35152</v>
      </c>
      <c r="F28" s="41">
        <f>SUM(F273:F284)</f>
        <v>13720374.47713</v>
      </c>
      <c r="G28" s="4">
        <f t="shared" si="1"/>
        <v>18116888.199650001</v>
      </c>
      <c r="H28" s="4">
        <f t="shared" si="2"/>
        <v>-8360846.1256099995</v>
      </c>
      <c r="I28" s="4" t="s">
        <v>25</v>
      </c>
      <c r="J28" s="4" t="s">
        <v>25</v>
      </c>
      <c r="K28" s="4" t="s">
        <v>25</v>
      </c>
      <c r="L28" s="5"/>
    </row>
    <row r="29" spans="2:12" s="3" customFormat="1" ht="35.1" hidden="1" customHeight="1" x14ac:dyDescent="0.3">
      <c r="B29" s="9">
        <v>2017</v>
      </c>
      <c r="C29" s="42">
        <f>SUM(C286:C297)</f>
        <v>4504224.0363899991</v>
      </c>
      <c r="D29" s="42">
        <f>SUM(D286:D297)</f>
        <v>828923.71099999989</v>
      </c>
      <c r="E29" s="6">
        <f t="shared" si="0"/>
        <v>5333147.7473899992</v>
      </c>
      <c r="F29" s="42">
        <f>SUM(F286:F297)</f>
        <v>14553719.9124</v>
      </c>
      <c r="G29" s="6">
        <f t="shared" si="1"/>
        <v>19057943.948789999</v>
      </c>
      <c r="H29" s="6">
        <f t="shared" si="2"/>
        <v>-9220572.1650100015</v>
      </c>
      <c r="I29" s="6" t="s">
        <v>25</v>
      </c>
      <c r="J29" s="6" t="s">
        <v>25</v>
      </c>
      <c r="K29" s="6" t="s">
        <v>25</v>
      </c>
      <c r="L29" s="5"/>
    </row>
    <row r="30" spans="2:12" s="3" customFormat="1" ht="35.1" hidden="1" customHeight="1" x14ac:dyDescent="0.3">
      <c r="B30" s="8">
        <v>2018</v>
      </c>
      <c r="C30" s="41">
        <f>SUM(C299:C310)</f>
        <v>4674706.3424000014</v>
      </c>
      <c r="D30" s="41">
        <f>SUM(D299:D310)</f>
        <v>827979.13500000001</v>
      </c>
      <c r="E30" s="4">
        <f t="shared" si="0"/>
        <v>5502685.4774000011</v>
      </c>
      <c r="F30" s="41">
        <f>SUM(F299:F310)</f>
        <v>14420026.66</v>
      </c>
      <c r="G30" s="4">
        <f t="shared" si="1"/>
        <v>19094733.002400003</v>
      </c>
      <c r="H30" s="4">
        <f t="shared" si="2"/>
        <v>-8917341.182599999</v>
      </c>
      <c r="I30" s="4" t="s">
        <v>25</v>
      </c>
      <c r="J30" s="4" t="s">
        <v>25</v>
      </c>
      <c r="K30" s="4" t="s">
        <v>25</v>
      </c>
      <c r="L30" s="5"/>
    </row>
    <row r="31" spans="2:12" s="3" customFormat="1" ht="35.1" hidden="1" customHeight="1" x14ac:dyDescent="0.3">
      <c r="B31" s="9">
        <v>2019</v>
      </c>
      <c r="C31" s="42">
        <f>SUM(C312:C323)</f>
        <v>4995684.5956780007</v>
      </c>
      <c r="D31" s="42">
        <f>SUM(D312:D323)</f>
        <v>909601.03031000006</v>
      </c>
      <c r="E31" s="6">
        <f t="shared" si="0"/>
        <v>5905285.625988001</v>
      </c>
      <c r="F31" s="42">
        <f>SUM(F312:F323)</f>
        <v>13610951.814460002</v>
      </c>
      <c r="G31" s="6">
        <f t="shared" si="1"/>
        <v>18606636.410138004</v>
      </c>
      <c r="H31" s="6">
        <f t="shared" si="2"/>
        <v>-7705666.1884720009</v>
      </c>
      <c r="I31" s="6" t="s">
        <v>25</v>
      </c>
      <c r="J31" s="6" t="s">
        <v>25</v>
      </c>
      <c r="K31" s="6" t="s">
        <v>25</v>
      </c>
      <c r="L31" s="5"/>
    </row>
    <row r="32" spans="2:12" s="3" customFormat="1" ht="35.1" hidden="1" customHeight="1" x14ac:dyDescent="0.3">
      <c r="B32" s="8">
        <v>2020</v>
      </c>
      <c r="C32" s="41">
        <f>SUM(C325:C336)</f>
        <v>5044108.4369999999</v>
      </c>
      <c r="D32" s="41">
        <f>SUM(D325:D336)</f>
        <v>595680.12582000007</v>
      </c>
      <c r="E32" s="4">
        <f t="shared" si="0"/>
        <v>5639788.5628199996</v>
      </c>
      <c r="F32" s="41">
        <f>SUM(F325:F336)</f>
        <v>12235422.083699999</v>
      </c>
      <c r="G32" s="4">
        <f t="shared" si="1"/>
        <v>17279530.5207</v>
      </c>
      <c r="H32" s="4">
        <f t="shared" si="2"/>
        <v>-6595633.5208799997</v>
      </c>
      <c r="I32" s="4" t="s">
        <v>25</v>
      </c>
      <c r="J32" s="4" t="s">
        <v>25</v>
      </c>
      <c r="K32" s="4" t="s">
        <v>25</v>
      </c>
      <c r="L32" s="5"/>
    </row>
    <row r="33" spans="2:12" s="3" customFormat="1" ht="35.1" customHeight="1" x14ac:dyDescent="0.3">
      <c r="B33" s="9">
        <v>2021</v>
      </c>
      <c r="C33" s="42">
        <f>SUM(C338:C349)</f>
        <v>6038823.6086699991</v>
      </c>
      <c r="D33" s="42">
        <f>SUM(D338:D349)</f>
        <v>605034.64939999988</v>
      </c>
      <c r="E33" s="6">
        <f>D33+C33</f>
        <v>6643858.2580699986</v>
      </c>
      <c r="F33" s="42">
        <f>SUM(F338:F349)</f>
        <v>15295128.58876</v>
      </c>
      <c r="G33" s="6">
        <f t="shared" si="1"/>
        <v>21333952.19743</v>
      </c>
      <c r="H33" s="6">
        <f t="shared" si="2"/>
        <v>-8651270.3306900002</v>
      </c>
      <c r="I33" s="6" t="s">
        <v>25</v>
      </c>
      <c r="J33" s="6" t="s">
        <v>25</v>
      </c>
      <c r="K33" s="6" t="s">
        <v>25</v>
      </c>
      <c r="L33" s="5"/>
    </row>
    <row r="34" spans="2:12" s="3" customFormat="1" ht="35.1" customHeight="1" x14ac:dyDescent="0.3">
      <c r="B34" s="8">
        <v>2022</v>
      </c>
      <c r="C34" s="41">
        <f>SUM(C351:C362)</f>
        <v>8365530.4210500009</v>
      </c>
      <c r="D34" s="41">
        <f>SUM(D351:D362)</f>
        <v>708132.32234000007</v>
      </c>
      <c r="E34" s="4">
        <f t="shared" si="0"/>
        <v>9073662.7433900014</v>
      </c>
      <c r="F34" s="41">
        <f>SUM(F351:F362)</f>
        <v>19428480.51148</v>
      </c>
      <c r="G34" s="4">
        <f t="shared" si="1"/>
        <v>27794010.932530001</v>
      </c>
      <c r="H34" s="4">
        <f t="shared" si="2"/>
        <v>-10354817.768089999</v>
      </c>
      <c r="I34" s="4">
        <f>AVERAGE(I351:I362)</f>
        <v>117.88402923335479</v>
      </c>
      <c r="J34" s="4">
        <f t="shared" ref="J34" si="3">AVERAGE(J351:J362)</f>
        <v>108.35417363844151</v>
      </c>
      <c r="K34" s="4">
        <f>I34/J34*100</f>
        <v>108.79509784894185</v>
      </c>
      <c r="L34" s="5"/>
    </row>
    <row r="35" spans="2:12" s="3" customFormat="1" ht="34.5" customHeight="1" x14ac:dyDescent="0.3">
      <c r="B35" s="9">
        <v>2023</v>
      </c>
      <c r="C35" s="42">
        <f>C364+C365+C366+C367+C368+C369+C370+C371+C372+C373+C374+C375</f>
        <v>8245179.8480089996</v>
      </c>
      <c r="D35" s="42">
        <f>D364+D365+D366+D367+D368+D369+D370+D371+D372+D373+D374+D375</f>
        <v>666665.10427000001</v>
      </c>
      <c r="E35" s="6">
        <f t="shared" si="0"/>
        <v>8911844.9522789996</v>
      </c>
      <c r="F35" s="42">
        <f>F364+F365+F366+F367+F368+F369+F370+F371+F372+F373+F374+F375</f>
        <v>18287677.395889997</v>
      </c>
      <c r="G35" s="6">
        <f t="shared" si="1"/>
        <v>26532857.243898995</v>
      </c>
      <c r="H35" s="6">
        <f t="shared" si="2"/>
        <v>-9375832.4436109979</v>
      </c>
      <c r="I35" s="6">
        <f>AVERAGE(I364:I375)</f>
        <v>102.41395078620189</v>
      </c>
      <c r="J35" s="6">
        <f t="shared" ref="J35" si="4">AVERAGE(J364:J375)</f>
        <v>102.04040065823983</v>
      </c>
      <c r="K35" s="6">
        <f>I35/J35*100</f>
        <v>100.36608061665024</v>
      </c>
      <c r="L35" s="5"/>
    </row>
    <row r="36" spans="2:12" s="3" customFormat="1" ht="35.1" customHeight="1" x14ac:dyDescent="0.3">
      <c r="B36" s="8">
        <v>2024</v>
      </c>
      <c r="C36" s="41">
        <f>SUM(C377:C388)</f>
        <v>8755541.4925510008</v>
      </c>
      <c r="D36" s="41">
        <f>SUM(D377:D388)</f>
        <v>853643.76625999995</v>
      </c>
      <c r="E36" s="4">
        <f t="shared" ref="E36:E37" si="5">D36+C36</f>
        <v>9609185.2588110007</v>
      </c>
      <c r="F36" s="41">
        <f>SUM(F377:F388)</f>
        <v>19095400.130350001</v>
      </c>
      <c r="G36" s="4">
        <f t="shared" ref="G36:G37" si="6">F36+C36</f>
        <v>27850941.622901</v>
      </c>
      <c r="H36" s="4">
        <f t="shared" ref="H36:H37" si="7">E36-F36</f>
        <v>-9486214.8715390004</v>
      </c>
      <c r="I36" s="4">
        <f>AVERAGE(I377:I388)</f>
        <v>99.999999999999986</v>
      </c>
      <c r="J36" s="4">
        <f>AVERAGE(J377:J388)</f>
        <v>100</v>
      </c>
      <c r="K36" s="4">
        <f>I36/J36*100</f>
        <v>99.999999999999986</v>
      </c>
      <c r="L36" s="5"/>
    </row>
    <row r="37" spans="2:12" s="3" customFormat="1" ht="34.5" customHeight="1" x14ac:dyDescent="0.3">
      <c r="B37" s="9">
        <v>2025</v>
      </c>
      <c r="C37" s="42">
        <f>C390+C391+C392+C393+C394+C395+C396+C397+C398+C399+C400+C401</f>
        <v>9623669.3840380013</v>
      </c>
      <c r="D37" s="42">
        <f>D390+D391+D392+D393+D394+D395+D396+D397+D398+D399+D400+D401</f>
        <v>958749.35532000009</v>
      </c>
      <c r="E37" s="6">
        <f t="shared" si="5"/>
        <v>10582418.739358</v>
      </c>
      <c r="F37" s="42">
        <f>F390+F391+F392+F393+F394+F395+F396+F397+F398+F399+F400+F401</f>
        <v>20527726.017510004</v>
      </c>
      <c r="G37" s="6">
        <f t="shared" si="6"/>
        <v>30151395.401548006</v>
      </c>
      <c r="H37" s="6">
        <f t="shared" si="7"/>
        <v>-9945307.2781520039</v>
      </c>
      <c r="I37" s="6">
        <f>AVERAGE(I390:I401)</f>
        <v>106.66804214360569</v>
      </c>
      <c r="J37" s="6">
        <f>AVERAGE(J390:J401)</f>
        <v>102.27693469784073</v>
      </c>
      <c r="K37" s="6">
        <f>I37/J37*100</f>
        <v>104.29335065500128</v>
      </c>
      <c r="L37" s="5"/>
    </row>
    <row r="38" spans="2:12" s="3" customFormat="1" ht="35.1" hidden="1" customHeight="1" x14ac:dyDescent="0.3">
      <c r="B38" s="10">
        <v>1998</v>
      </c>
      <c r="C38" s="43"/>
      <c r="D38" s="43"/>
      <c r="E38" s="21"/>
      <c r="F38" s="43"/>
      <c r="G38" s="21"/>
      <c r="H38" s="21"/>
      <c r="I38" s="21"/>
      <c r="J38" s="21"/>
      <c r="K38" s="21"/>
      <c r="L38" s="5"/>
    </row>
    <row r="39" spans="2:12" s="3" customFormat="1" ht="35.1" hidden="1" customHeight="1" x14ac:dyDescent="0.3">
      <c r="B39" s="2">
        <v>35796</v>
      </c>
      <c r="C39" s="41">
        <v>72978.129000000001</v>
      </c>
      <c r="D39" s="41">
        <v>12526.054</v>
      </c>
      <c r="E39" s="4">
        <v>85504.183000000005</v>
      </c>
      <c r="F39" s="41">
        <v>183807.549</v>
      </c>
      <c r="G39" s="4">
        <v>256785.67800000001</v>
      </c>
      <c r="H39" s="4">
        <v>-98303.365999999995</v>
      </c>
      <c r="I39" s="4" t="s">
        <v>25</v>
      </c>
      <c r="J39" s="4" t="s">
        <v>25</v>
      </c>
      <c r="K39" s="4" t="s">
        <v>25</v>
      </c>
    </row>
    <row r="40" spans="2:12" s="3" customFormat="1" ht="35.1" hidden="1" customHeight="1" x14ac:dyDescent="0.3">
      <c r="B40" s="7">
        <v>35828</v>
      </c>
      <c r="C40" s="42">
        <v>74593.289999999994</v>
      </c>
      <c r="D40" s="42">
        <v>18260.585999999999</v>
      </c>
      <c r="E40" s="6">
        <v>92853.875999999989</v>
      </c>
      <c r="F40" s="42">
        <v>247456.20499999999</v>
      </c>
      <c r="G40" s="6">
        <v>322049.495</v>
      </c>
      <c r="H40" s="6">
        <v>-154602.329</v>
      </c>
      <c r="I40" s="6" t="s">
        <v>25</v>
      </c>
      <c r="J40" s="6" t="s">
        <v>25</v>
      </c>
      <c r="K40" s="6" t="s">
        <v>25</v>
      </c>
    </row>
    <row r="41" spans="2:12" s="3" customFormat="1" ht="35.1" hidden="1" customHeight="1" x14ac:dyDescent="0.3">
      <c r="B41" s="2">
        <v>35860</v>
      </c>
      <c r="C41" s="41">
        <v>84787.645000000004</v>
      </c>
      <c r="D41" s="41">
        <v>19885.714</v>
      </c>
      <c r="E41" s="4">
        <v>104673.359</v>
      </c>
      <c r="F41" s="41">
        <v>234012.93400000001</v>
      </c>
      <c r="G41" s="4">
        <v>318800.57900000003</v>
      </c>
      <c r="H41" s="4">
        <v>-129339.57500000001</v>
      </c>
      <c r="I41" s="4" t="s">
        <v>25</v>
      </c>
      <c r="J41" s="4" t="s">
        <v>25</v>
      </c>
      <c r="K41" s="4" t="s">
        <v>25</v>
      </c>
    </row>
    <row r="42" spans="2:12" s="3" customFormat="1" ht="35.1" hidden="1" customHeight="1" x14ac:dyDescent="0.3">
      <c r="B42" s="7">
        <v>35892</v>
      </c>
      <c r="C42" s="42">
        <v>75364.341</v>
      </c>
      <c r="D42" s="42">
        <v>19171.118999999999</v>
      </c>
      <c r="E42" s="6">
        <v>94535.459999999992</v>
      </c>
      <c r="F42" s="42">
        <v>204539.8</v>
      </c>
      <c r="G42" s="6">
        <v>279904.141</v>
      </c>
      <c r="H42" s="6">
        <v>-110004.34</v>
      </c>
      <c r="I42" s="6" t="s">
        <v>25</v>
      </c>
      <c r="J42" s="6" t="s">
        <v>25</v>
      </c>
      <c r="K42" s="6" t="s">
        <v>25</v>
      </c>
    </row>
    <row r="43" spans="2:12" s="3" customFormat="1" ht="35.1" hidden="1" customHeight="1" x14ac:dyDescent="0.3">
      <c r="B43" s="2">
        <v>35924</v>
      </c>
      <c r="C43" s="41">
        <v>78860.659</v>
      </c>
      <c r="D43" s="41">
        <v>17157.672999999999</v>
      </c>
      <c r="E43" s="4">
        <v>96018.331999999995</v>
      </c>
      <c r="F43" s="41">
        <v>237567.49799999999</v>
      </c>
      <c r="G43" s="4">
        <v>316428.15700000001</v>
      </c>
      <c r="H43" s="4">
        <v>-141549.166</v>
      </c>
      <c r="I43" s="4" t="s">
        <v>25</v>
      </c>
      <c r="J43" s="4" t="s">
        <v>25</v>
      </c>
      <c r="K43" s="4" t="s">
        <v>25</v>
      </c>
    </row>
    <row r="44" spans="2:12" s="3" customFormat="1" ht="35.1" hidden="1" customHeight="1" x14ac:dyDescent="0.3">
      <c r="B44" s="7">
        <v>35956</v>
      </c>
      <c r="C44" s="42">
        <v>91714.07</v>
      </c>
      <c r="D44" s="42">
        <v>16247.178</v>
      </c>
      <c r="E44" s="6">
        <v>107961.24800000001</v>
      </c>
      <c r="F44" s="42">
        <v>233945.15</v>
      </c>
      <c r="G44" s="6">
        <v>325659.21999999997</v>
      </c>
      <c r="H44" s="6">
        <v>-125983.90199999999</v>
      </c>
      <c r="I44" s="6" t="s">
        <v>25</v>
      </c>
      <c r="J44" s="6" t="s">
        <v>25</v>
      </c>
      <c r="K44" s="6" t="s">
        <v>25</v>
      </c>
    </row>
    <row r="45" spans="2:12" s="3" customFormat="1" ht="35.1" hidden="1" customHeight="1" x14ac:dyDescent="0.3">
      <c r="B45" s="2">
        <v>35988</v>
      </c>
      <c r="C45" s="41">
        <v>92672.33</v>
      </c>
      <c r="D45" s="41">
        <v>25419.3</v>
      </c>
      <c r="E45" s="4">
        <v>118091.63</v>
      </c>
      <c r="F45" s="41">
        <v>227384.459</v>
      </c>
      <c r="G45" s="4">
        <v>320056.78899999999</v>
      </c>
      <c r="H45" s="4">
        <v>-109292.829</v>
      </c>
      <c r="I45" s="4" t="s">
        <v>25</v>
      </c>
      <c r="J45" s="4" t="s">
        <v>25</v>
      </c>
      <c r="K45" s="4" t="s">
        <v>25</v>
      </c>
    </row>
    <row r="46" spans="2:12" s="3" customFormat="1" ht="35.1" hidden="1" customHeight="1" x14ac:dyDescent="0.3">
      <c r="B46" s="7">
        <v>36020</v>
      </c>
      <c r="C46" s="42">
        <v>98702.137000000002</v>
      </c>
      <c r="D46" s="42">
        <v>21635.135999999999</v>
      </c>
      <c r="E46" s="6">
        <v>120337.273</v>
      </c>
      <c r="F46" s="42">
        <v>227237.55300000001</v>
      </c>
      <c r="G46" s="6">
        <v>325939.69</v>
      </c>
      <c r="H46" s="6">
        <v>-106900.28000000001</v>
      </c>
      <c r="I46" s="6" t="s">
        <v>25</v>
      </c>
      <c r="J46" s="6" t="s">
        <v>25</v>
      </c>
      <c r="K46" s="6" t="s">
        <v>25</v>
      </c>
    </row>
    <row r="47" spans="2:12" s="3" customFormat="1" ht="35.1" hidden="1" customHeight="1" x14ac:dyDescent="0.3">
      <c r="B47" s="2">
        <v>36052</v>
      </c>
      <c r="C47" s="41">
        <v>94136.04</v>
      </c>
      <c r="D47" s="41">
        <v>13842.632</v>
      </c>
      <c r="E47" s="4">
        <v>107978.67199999999</v>
      </c>
      <c r="F47" s="41">
        <v>218256.91200000001</v>
      </c>
      <c r="G47" s="4">
        <v>312392.95199999999</v>
      </c>
      <c r="H47" s="4">
        <v>-110278.24000000002</v>
      </c>
      <c r="I47" s="4" t="s">
        <v>25</v>
      </c>
      <c r="J47" s="4" t="s">
        <v>25</v>
      </c>
      <c r="K47" s="4" t="s">
        <v>25</v>
      </c>
    </row>
    <row r="48" spans="2:12" s="3" customFormat="1" ht="35.1" hidden="1" customHeight="1" x14ac:dyDescent="0.3">
      <c r="B48" s="7">
        <v>36084</v>
      </c>
      <c r="C48" s="42">
        <v>89685.84</v>
      </c>
      <c r="D48" s="42">
        <v>19394.069</v>
      </c>
      <c r="E48" s="6">
        <v>109079.909</v>
      </c>
      <c r="F48" s="42">
        <v>217231.486</v>
      </c>
      <c r="G48" s="6">
        <v>306917.326</v>
      </c>
      <c r="H48" s="6">
        <v>-108151.577</v>
      </c>
      <c r="I48" s="6" t="s">
        <v>25</v>
      </c>
      <c r="J48" s="6" t="s">
        <v>25</v>
      </c>
      <c r="K48" s="6" t="s">
        <v>25</v>
      </c>
    </row>
    <row r="49" spans="2:12" s="3" customFormat="1" ht="35.1" hidden="1" customHeight="1" x14ac:dyDescent="0.3">
      <c r="B49" s="2">
        <v>36116</v>
      </c>
      <c r="C49" s="41">
        <v>89480.495999999999</v>
      </c>
      <c r="D49" s="41">
        <v>23241.133000000002</v>
      </c>
      <c r="E49" s="4">
        <v>112721.629</v>
      </c>
      <c r="F49" s="41">
        <v>188106.59599999999</v>
      </c>
      <c r="G49" s="4">
        <v>277587.092</v>
      </c>
      <c r="H49" s="4">
        <v>-75384.96699999999</v>
      </c>
      <c r="I49" s="4" t="s">
        <v>25</v>
      </c>
      <c r="J49" s="4" t="s">
        <v>25</v>
      </c>
      <c r="K49" s="4" t="s">
        <v>25</v>
      </c>
    </row>
    <row r="50" spans="2:12" s="3" customFormat="1" ht="35.1" hidden="1" customHeight="1" x14ac:dyDescent="0.3">
      <c r="B50" s="7">
        <v>36148</v>
      </c>
      <c r="C50" s="42">
        <v>103407.32799999999</v>
      </c>
      <c r="D50" s="42">
        <v>24736.311000000002</v>
      </c>
      <c r="E50" s="6">
        <v>128143.639</v>
      </c>
      <c r="F50" s="42">
        <v>294827.603</v>
      </c>
      <c r="G50" s="6">
        <v>398234.93099999998</v>
      </c>
      <c r="H50" s="6">
        <v>-166683.96400000001</v>
      </c>
      <c r="I50" s="6" t="s">
        <v>25</v>
      </c>
      <c r="J50" s="6" t="s">
        <v>25</v>
      </c>
      <c r="K50" s="6" t="s">
        <v>25</v>
      </c>
    </row>
    <row r="51" spans="2:12" s="3" customFormat="1" ht="35.1" hidden="1" customHeight="1" x14ac:dyDescent="0.3">
      <c r="B51" s="10">
        <v>1999</v>
      </c>
      <c r="C51" s="43"/>
      <c r="D51" s="43"/>
      <c r="E51" s="21"/>
      <c r="F51" s="43"/>
      <c r="G51" s="21"/>
      <c r="H51" s="21"/>
      <c r="I51" s="21"/>
      <c r="J51" s="21"/>
      <c r="K51" s="21"/>
      <c r="L51" s="5"/>
    </row>
    <row r="52" spans="2:12" s="3" customFormat="1" ht="35.1" hidden="1" customHeight="1" x14ac:dyDescent="0.3">
      <c r="B52" s="2">
        <v>36180</v>
      </c>
      <c r="C52" s="41">
        <v>69799.892000000007</v>
      </c>
      <c r="D52" s="41">
        <v>13651.421</v>
      </c>
      <c r="E52" s="4">
        <v>83451.313000000009</v>
      </c>
      <c r="F52" s="41">
        <v>112349.376</v>
      </c>
      <c r="G52" s="4">
        <v>182149.26800000001</v>
      </c>
      <c r="H52" s="4">
        <v>-28898.062999999995</v>
      </c>
      <c r="I52" s="4" t="s">
        <v>25</v>
      </c>
      <c r="J52" s="4" t="s">
        <v>25</v>
      </c>
      <c r="K52" s="4" t="s">
        <v>25</v>
      </c>
    </row>
    <row r="53" spans="2:12" s="3" customFormat="1" ht="35.1" hidden="1" customHeight="1" x14ac:dyDescent="0.3">
      <c r="B53" s="7">
        <v>36212</v>
      </c>
      <c r="C53" s="42">
        <v>70732.769</v>
      </c>
      <c r="D53" s="42">
        <v>22100.918000000001</v>
      </c>
      <c r="E53" s="6">
        <v>92833.687000000005</v>
      </c>
      <c r="F53" s="42">
        <v>174950.39499999999</v>
      </c>
      <c r="G53" s="6">
        <v>245683.16399999999</v>
      </c>
      <c r="H53" s="6">
        <v>-82116.707999999984</v>
      </c>
      <c r="I53" s="6" t="s">
        <v>25</v>
      </c>
      <c r="J53" s="6" t="s">
        <v>25</v>
      </c>
      <c r="K53" s="6" t="s">
        <v>25</v>
      </c>
    </row>
    <row r="54" spans="2:12" s="3" customFormat="1" ht="35.1" hidden="1" customHeight="1" x14ac:dyDescent="0.3">
      <c r="B54" s="2">
        <v>36244</v>
      </c>
      <c r="C54" s="41">
        <v>84084.775999999998</v>
      </c>
      <c r="D54" s="41">
        <v>21370.647000000001</v>
      </c>
      <c r="E54" s="4">
        <v>105455.423</v>
      </c>
      <c r="F54" s="41">
        <v>192305.05799999999</v>
      </c>
      <c r="G54" s="4">
        <v>276389.83399999997</v>
      </c>
      <c r="H54" s="4">
        <v>-86849.634999999995</v>
      </c>
      <c r="I54" s="4" t="s">
        <v>25</v>
      </c>
      <c r="J54" s="4" t="s">
        <v>25</v>
      </c>
      <c r="K54" s="4" t="s">
        <v>25</v>
      </c>
    </row>
    <row r="55" spans="2:12" s="3" customFormat="1" ht="35.1" hidden="1" customHeight="1" x14ac:dyDescent="0.3">
      <c r="B55" s="7">
        <v>36276</v>
      </c>
      <c r="C55" s="42">
        <v>82376.142999999996</v>
      </c>
      <c r="D55" s="42">
        <v>21601.573</v>
      </c>
      <c r="E55" s="6">
        <v>103977.716</v>
      </c>
      <c r="F55" s="42">
        <v>224879.36300000001</v>
      </c>
      <c r="G55" s="6">
        <v>307255.50599999999</v>
      </c>
      <c r="H55" s="6">
        <v>-120901.64700000001</v>
      </c>
      <c r="I55" s="6" t="s">
        <v>25</v>
      </c>
      <c r="J55" s="6" t="s">
        <v>25</v>
      </c>
      <c r="K55" s="6" t="s">
        <v>25</v>
      </c>
    </row>
    <row r="56" spans="2:12" s="3" customFormat="1" ht="35.1" hidden="1" customHeight="1" x14ac:dyDescent="0.3">
      <c r="B56" s="2">
        <v>36308</v>
      </c>
      <c r="C56" s="41">
        <v>90603.180999999997</v>
      </c>
      <c r="D56" s="41">
        <v>17948.543000000001</v>
      </c>
      <c r="E56" s="4">
        <v>108551.724</v>
      </c>
      <c r="F56" s="41">
        <v>223788.43400000001</v>
      </c>
      <c r="G56" s="4">
        <v>314391.61499999999</v>
      </c>
      <c r="H56" s="4">
        <v>-115236.71</v>
      </c>
      <c r="I56" s="4" t="s">
        <v>25</v>
      </c>
      <c r="J56" s="4" t="s">
        <v>25</v>
      </c>
      <c r="K56" s="4" t="s">
        <v>25</v>
      </c>
    </row>
    <row r="57" spans="2:12" s="3" customFormat="1" ht="35.1" hidden="1" customHeight="1" x14ac:dyDescent="0.3">
      <c r="B57" s="7">
        <v>36340</v>
      </c>
      <c r="C57" s="42">
        <v>95650.322530000005</v>
      </c>
      <c r="D57" s="42">
        <v>19401.13175</v>
      </c>
      <c r="E57" s="6">
        <v>115051.45428000001</v>
      </c>
      <c r="F57" s="42">
        <v>248694.18266999998</v>
      </c>
      <c r="G57" s="6">
        <v>344344.50520000001</v>
      </c>
      <c r="H57" s="6">
        <v>-133642.72838999997</v>
      </c>
      <c r="I57" s="6" t="s">
        <v>25</v>
      </c>
      <c r="J57" s="6" t="s">
        <v>25</v>
      </c>
      <c r="K57" s="6" t="s">
        <v>25</v>
      </c>
    </row>
    <row r="58" spans="2:12" s="3" customFormat="1" ht="35.1" hidden="1" customHeight="1" x14ac:dyDescent="0.3">
      <c r="B58" s="2">
        <v>36372</v>
      </c>
      <c r="C58" s="41">
        <v>80182.814480000001</v>
      </c>
      <c r="D58" s="41">
        <v>23031.888800000001</v>
      </c>
      <c r="E58" s="4">
        <v>103214.70328</v>
      </c>
      <c r="F58" s="41">
        <v>237409.14968</v>
      </c>
      <c r="G58" s="4">
        <v>317591.96415999997</v>
      </c>
      <c r="H58" s="4">
        <v>-134194.44640000002</v>
      </c>
      <c r="I58" s="4" t="s">
        <v>25</v>
      </c>
      <c r="J58" s="4" t="s">
        <v>25</v>
      </c>
      <c r="K58" s="4" t="s">
        <v>25</v>
      </c>
    </row>
    <row r="59" spans="2:12" s="3" customFormat="1" ht="35.1" hidden="1" customHeight="1" x14ac:dyDescent="0.3">
      <c r="B59" s="7">
        <v>36373</v>
      </c>
      <c r="C59" s="42">
        <v>92994.042440000005</v>
      </c>
      <c r="D59" s="42">
        <v>20968.605739999999</v>
      </c>
      <c r="E59" s="6">
        <v>113962.64818</v>
      </c>
      <c r="F59" s="42">
        <v>235184.47795</v>
      </c>
      <c r="G59" s="6">
        <v>328178.52039000002</v>
      </c>
      <c r="H59" s="6">
        <v>-121221.82977</v>
      </c>
      <c r="I59" s="6" t="s">
        <v>25</v>
      </c>
      <c r="J59" s="6" t="s">
        <v>25</v>
      </c>
      <c r="K59" s="6" t="s">
        <v>25</v>
      </c>
    </row>
    <row r="60" spans="2:12" s="3" customFormat="1" ht="35.1" hidden="1" customHeight="1" x14ac:dyDescent="0.3">
      <c r="B60" s="2">
        <v>36406</v>
      </c>
      <c r="C60" s="41">
        <v>86059.096969999999</v>
      </c>
      <c r="D60" s="41">
        <v>32148.488089999999</v>
      </c>
      <c r="E60" s="4">
        <v>118207.58506</v>
      </c>
      <c r="F60" s="41">
        <v>257597.35078000001</v>
      </c>
      <c r="G60" s="4">
        <v>343656.44774999999</v>
      </c>
      <c r="H60" s="4">
        <v>-139389.76572000002</v>
      </c>
      <c r="I60" s="4" t="s">
        <v>25</v>
      </c>
      <c r="J60" s="4" t="s">
        <v>25</v>
      </c>
      <c r="K60" s="4" t="s">
        <v>25</v>
      </c>
    </row>
    <row r="61" spans="2:12" s="3" customFormat="1" ht="35.1" hidden="1" customHeight="1" x14ac:dyDescent="0.3">
      <c r="B61" s="7">
        <v>36439</v>
      </c>
      <c r="C61" s="42">
        <v>89880.926790000012</v>
      </c>
      <c r="D61" s="42">
        <v>17434.939440000002</v>
      </c>
      <c r="E61" s="6">
        <v>107315.86623000001</v>
      </c>
      <c r="F61" s="42">
        <v>238623.69544000001</v>
      </c>
      <c r="G61" s="6">
        <v>328504.62223000004</v>
      </c>
      <c r="H61" s="6">
        <v>-131307.82921</v>
      </c>
      <c r="I61" s="6" t="s">
        <v>25</v>
      </c>
      <c r="J61" s="6" t="s">
        <v>25</v>
      </c>
      <c r="K61" s="6" t="s">
        <v>25</v>
      </c>
    </row>
    <row r="62" spans="2:12" s="3" customFormat="1" ht="35.1" hidden="1" customHeight="1" x14ac:dyDescent="0.3">
      <c r="B62" s="2">
        <v>36472</v>
      </c>
      <c r="C62" s="41">
        <v>98961.550439999992</v>
      </c>
      <c r="D62" s="41">
        <v>16490.7814</v>
      </c>
      <c r="E62" s="4">
        <v>115452.33184</v>
      </c>
      <c r="F62" s="41">
        <v>207522.61312999998</v>
      </c>
      <c r="G62" s="4">
        <v>306484.16356999998</v>
      </c>
      <c r="H62" s="4">
        <v>-92070.281289999984</v>
      </c>
      <c r="I62" s="4" t="s">
        <v>25</v>
      </c>
      <c r="J62" s="4" t="s">
        <v>25</v>
      </c>
      <c r="K62" s="4" t="s">
        <v>25</v>
      </c>
    </row>
    <row r="63" spans="2:12" s="3" customFormat="1" ht="35.1" hidden="1" customHeight="1" x14ac:dyDescent="0.3">
      <c r="B63" s="7">
        <v>36505</v>
      </c>
      <c r="C63" s="42">
        <v>110027.95577</v>
      </c>
      <c r="D63" s="42">
        <v>21214.33699</v>
      </c>
      <c r="E63" s="6">
        <v>131242.29276000001</v>
      </c>
      <c r="F63" s="42">
        <v>281902.72580999997</v>
      </c>
      <c r="G63" s="6">
        <v>391930.68157999997</v>
      </c>
      <c r="H63" s="6">
        <v>-150660.43304999996</v>
      </c>
      <c r="I63" s="6" t="s">
        <v>25</v>
      </c>
      <c r="J63" s="6" t="s">
        <v>25</v>
      </c>
      <c r="K63" s="6" t="s">
        <v>25</v>
      </c>
    </row>
    <row r="64" spans="2:12" s="3" customFormat="1" ht="35.1" hidden="1" customHeight="1" x14ac:dyDescent="0.3">
      <c r="B64" s="10">
        <v>2000</v>
      </c>
      <c r="C64" s="43"/>
      <c r="D64" s="43"/>
      <c r="E64" s="21"/>
      <c r="F64" s="43"/>
      <c r="G64" s="21"/>
      <c r="H64" s="21"/>
      <c r="I64" s="21"/>
      <c r="J64" s="21"/>
      <c r="K64" s="21"/>
      <c r="L64" s="5"/>
    </row>
    <row r="65" spans="2:12" s="3" customFormat="1" ht="35.1" hidden="1" customHeight="1" x14ac:dyDescent="0.3">
      <c r="B65" s="2">
        <v>36533</v>
      </c>
      <c r="C65" s="41">
        <v>70533.235130000001</v>
      </c>
      <c r="D65" s="41">
        <v>14741.90812</v>
      </c>
      <c r="E65" s="4">
        <v>85275.143249999994</v>
      </c>
      <c r="F65" s="41">
        <v>152325.9086</v>
      </c>
      <c r="G65" s="4">
        <v>222859.14373000001</v>
      </c>
      <c r="H65" s="4">
        <v>-67050.765350000001</v>
      </c>
      <c r="I65" s="4" t="s">
        <v>25</v>
      </c>
      <c r="J65" s="4" t="s">
        <v>25</v>
      </c>
      <c r="K65" s="4" t="s">
        <v>25</v>
      </c>
    </row>
    <row r="66" spans="2:12" s="3" customFormat="1" ht="35.1" hidden="1" customHeight="1" x14ac:dyDescent="0.3">
      <c r="B66" s="7">
        <v>36567</v>
      </c>
      <c r="C66" s="42">
        <v>78437.099450000009</v>
      </c>
      <c r="D66" s="42">
        <v>21340.478760000002</v>
      </c>
      <c r="E66" s="6">
        <v>99777.578210000007</v>
      </c>
      <c r="F66" s="42">
        <v>224042.53908000002</v>
      </c>
      <c r="G66" s="6">
        <v>302479.63853</v>
      </c>
      <c r="H66" s="6">
        <v>-124264.96087000001</v>
      </c>
      <c r="I66" s="6" t="s">
        <v>25</v>
      </c>
      <c r="J66" s="6" t="s">
        <v>25</v>
      </c>
      <c r="K66" s="6" t="s">
        <v>25</v>
      </c>
    </row>
    <row r="67" spans="2:12" s="3" customFormat="1" ht="35.1" hidden="1" customHeight="1" x14ac:dyDescent="0.3">
      <c r="B67" s="2">
        <v>36601</v>
      </c>
      <c r="C67" s="41">
        <v>75039.64688</v>
      </c>
      <c r="D67" s="41">
        <v>16713.491470000001</v>
      </c>
      <c r="E67" s="4">
        <v>91753.138349999994</v>
      </c>
      <c r="F67" s="41">
        <v>222477.21765000001</v>
      </c>
      <c r="G67" s="4">
        <v>297516.86453000002</v>
      </c>
      <c r="H67" s="4">
        <v>-130724.07930000001</v>
      </c>
      <c r="I67" s="4" t="s">
        <v>25</v>
      </c>
      <c r="J67" s="4" t="s">
        <v>25</v>
      </c>
      <c r="K67" s="4" t="s">
        <v>25</v>
      </c>
    </row>
    <row r="68" spans="2:12" s="3" customFormat="1" ht="35.1" hidden="1" customHeight="1" x14ac:dyDescent="0.3">
      <c r="B68" s="7">
        <v>36635</v>
      </c>
      <c r="C68" s="42">
        <v>94723.946169999996</v>
      </c>
      <c r="D68" s="42">
        <v>28140.09042</v>
      </c>
      <c r="E68" s="6">
        <v>122864.03659</v>
      </c>
      <c r="F68" s="42">
        <v>250899.61062999998</v>
      </c>
      <c r="G68" s="6">
        <v>345623.55679999996</v>
      </c>
      <c r="H68" s="6">
        <v>-128035.57403999998</v>
      </c>
      <c r="I68" s="6" t="s">
        <v>25</v>
      </c>
      <c r="J68" s="6" t="s">
        <v>25</v>
      </c>
      <c r="K68" s="6" t="s">
        <v>25</v>
      </c>
    </row>
    <row r="69" spans="2:12" s="3" customFormat="1" ht="35.1" hidden="1" customHeight="1" x14ac:dyDescent="0.3">
      <c r="B69" s="2">
        <v>36669</v>
      </c>
      <c r="C69" s="41">
        <v>99874.643230000001</v>
      </c>
      <c r="D69" s="41">
        <v>22729.724590000002</v>
      </c>
      <c r="E69" s="4">
        <v>122604.36782</v>
      </c>
      <c r="F69" s="41">
        <v>280809.86050000001</v>
      </c>
      <c r="G69" s="4">
        <v>380684.50373</v>
      </c>
      <c r="H69" s="4">
        <v>-158205.49268000002</v>
      </c>
      <c r="I69" s="4" t="s">
        <v>25</v>
      </c>
      <c r="J69" s="4" t="s">
        <v>25</v>
      </c>
      <c r="K69" s="4" t="s">
        <v>25</v>
      </c>
    </row>
    <row r="70" spans="2:12" s="3" customFormat="1" ht="35.1" hidden="1" customHeight="1" x14ac:dyDescent="0.3">
      <c r="B70" s="7">
        <v>36703</v>
      </c>
      <c r="C70" s="42">
        <v>92389.185249999995</v>
      </c>
      <c r="D70" s="42">
        <v>22597.79953</v>
      </c>
      <c r="E70" s="6">
        <v>114986.98478</v>
      </c>
      <c r="F70" s="42">
        <v>270816.60418000002</v>
      </c>
      <c r="G70" s="6">
        <v>363205.78943</v>
      </c>
      <c r="H70" s="6">
        <v>-155829.61940000003</v>
      </c>
      <c r="I70" s="6" t="s">
        <v>25</v>
      </c>
      <c r="J70" s="6" t="s">
        <v>25</v>
      </c>
      <c r="K70" s="6" t="s">
        <v>25</v>
      </c>
    </row>
    <row r="71" spans="2:12" s="3" customFormat="1" ht="35.1" hidden="1" customHeight="1" x14ac:dyDescent="0.3">
      <c r="B71" s="2">
        <v>36737</v>
      </c>
      <c r="C71" s="41">
        <v>96354.913260000001</v>
      </c>
      <c r="D71" s="41">
        <v>28227.848489999997</v>
      </c>
      <c r="E71" s="4">
        <v>124582.76175000001</v>
      </c>
      <c r="F71" s="41">
        <v>288103.77960000001</v>
      </c>
      <c r="G71" s="4">
        <v>384458.69286000001</v>
      </c>
      <c r="H71" s="4">
        <v>-163521.01785</v>
      </c>
      <c r="I71" s="4" t="s">
        <v>25</v>
      </c>
      <c r="J71" s="4" t="s">
        <v>25</v>
      </c>
      <c r="K71" s="4" t="s">
        <v>25</v>
      </c>
    </row>
    <row r="72" spans="2:12" s="3" customFormat="1" ht="35.1" hidden="1" customHeight="1" x14ac:dyDescent="0.3">
      <c r="B72" s="7">
        <v>36740</v>
      </c>
      <c r="C72" s="42">
        <v>112806.91489</v>
      </c>
      <c r="D72" s="42">
        <v>26566.213940000001</v>
      </c>
      <c r="E72" s="6">
        <v>139373.12883</v>
      </c>
      <c r="F72" s="42">
        <v>343750.12182999996</v>
      </c>
      <c r="G72" s="6">
        <v>456557.03671999997</v>
      </c>
      <c r="H72" s="6">
        <v>-204376.99299999996</v>
      </c>
      <c r="I72" s="6" t="s">
        <v>25</v>
      </c>
      <c r="J72" s="6" t="s">
        <v>25</v>
      </c>
      <c r="K72" s="6" t="s">
        <v>25</v>
      </c>
    </row>
    <row r="73" spans="2:12" s="3" customFormat="1" ht="35.1" hidden="1" customHeight="1" x14ac:dyDescent="0.3">
      <c r="B73" s="2">
        <v>36771</v>
      </c>
      <c r="C73" s="41">
        <v>92049.499219999998</v>
      </c>
      <c r="D73" s="41">
        <v>19487.138280000003</v>
      </c>
      <c r="E73" s="4">
        <v>111536.6375</v>
      </c>
      <c r="F73" s="41">
        <v>289719.88900000002</v>
      </c>
      <c r="G73" s="4">
        <v>381769.38822000002</v>
      </c>
      <c r="H73" s="4">
        <v>-178183.25150000001</v>
      </c>
      <c r="I73" s="4" t="s">
        <v>25</v>
      </c>
      <c r="J73" s="4" t="s">
        <v>25</v>
      </c>
      <c r="K73" s="4" t="s">
        <v>25</v>
      </c>
    </row>
    <row r="74" spans="2:12" s="3" customFormat="1" ht="35.1" hidden="1" customHeight="1" x14ac:dyDescent="0.3">
      <c r="B74" s="7">
        <v>36805</v>
      </c>
      <c r="C74" s="42">
        <v>90279.254440000004</v>
      </c>
      <c r="D74" s="42">
        <v>23429.37673</v>
      </c>
      <c r="E74" s="6">
        <v>113708.63117000001</v>
      </c>
      <c r="F74" s="42">
        <v>302960.32548</v>
      </c>
      <c r="G74" s="6">
        <v>393239.57991999999</v>
      </c>
      <c r="H74" s="6">
        <v>-189251.69430999999</v>
      </c>
      <c r="I74" s="6" t="s">
        <v>25</v>
      </c>
      <c r="J74" s="6" t="s">
        <v>25</v>
      </c>
      <c r="K74" s="6" t="s">
        <v>25</v>
      </c>
    </row>
    <row r="75" spans="2:12" s="3" customFormat="1" ht="35.1" hidden="1" customHeight="1" x14ac:dyDescent="0.3">
      <c r="B75" s="2">
        <v>36839</v>
      </c>
      <c r="C75" s="41">
        <v>86021.935519999999</v>
      </c>
      <c r="D75" s="41">
        <v>25689.588789999998</v>
      </c>
      <c r="E75" s="4">
        <v>111711.52430999999</v>
      </c>
      <c r="F75" s="41">
        <v>277532.52448000002</v>
      </c>
      <c r="G75" s="4">
        <v>363554.46</v>
      </c>
      <c r="H75" s="4">
        <v>-165821.00017000001</v>
      </c>
      <c r="I75" s="4" t="s">
        <v>25</v>
      </c>
      <c r="J75" s="4" t="s">
        <v>25</v>
      </c>
      <c r="K75" s="4" t="s">
        <v>25</v>
      </c>
    </row>
    <row r="76" spans="2:12" s="3" customFormat="1" ht="35.1" hidden="1" customHeight="1" x14ac:dyDescent="0.3">
      <c r="B76" s="7">
        <v>36873</v>
      </c>
      <c r="C76" s="42">
        <v>92306.345279999994</v>
      </c>
      <c r="D76" s="42">
        <v>16101.104800000001</v>
      </c>
      <c r="E76" s="6">
        <v>108407.45008</v>
      </c>
      <c r="F76" s="42">
        <v>355965.24225000001</v>
      </c>
      <c r="G76" s="6">
        <v>448271.58753000002</v>
      </c>
      <c r="H76" s="6">
        <v>-247557.79217000003</v>
      </c>
      <c r="I76" s="6" t="s">
        <v>25</v>
      </c>
      <c r="J76" s="6" t="s">
        <v>25</v>
      </c>
      <c r="K76" s="6" t="s">
        <v>25</v>
      </c>
    </row>
    <row r="77" spans="2:12" s="3" customFormat="1" ht="35.1" hidden="1" customHeight="1" x14ac:dyDescent="0.3">
      <c r="B77" s="10">
        <v>2001</v>
      </c>
      <c r="C77" s="43"/>
      <c r="D77" s="43"/>
      <c r="E77" s="21"/>
      <c r="F77" s="43"/>
      <c r="G77" s="21"/>
      <c r="H77" s="21"/>
      <c r="I77" s="21"/>
      <c r="J77" s="21"/>
      <c r="K77" s="21"/>
      <c r="L77" s="5"/>
    </row>
    <row r="78" spans="2:12" s="3" customFormat="1" ht="35.1" hidden="1" customHeight="1" x14ac:dyDescent="0.3">
      <c r="B78" s="2">
        <v>36892</v>
      </c>
      <c r="C78" s="41">
        <v>85929.62934</v>
      </c>
      <c r="D78" s="41">
        <v>33330.987589999997</v>
      </c>
      <c r="E78" s="4">
        <v>119260.61692999999</v>
      </c>
      <c r="F78" s="41">
        <v>211933.098</v>
      </c>
      <c r="G78" s="4">
        <v>297862.72733999998</v>
      </c>
      <c r="H78" s="4">
        <v>-92672.481070000009</v>
      </c>
      <c r="I78" s="4" t="s">
        <v>25</v>
      </c>
      <c r="J78" s="4" t="s">
        <v>25</v>
      </c>
      <c r="K78" s="4" t="s">
        <v>25</v>
      </c>
    </row>
    <row r="79" spans="2:12" s="3" customFormat="1" ht="35.1" hidden="1" customHeight="1" x14ac:dyDescent="0.3">
      <c r="B79" s="7">
        <v>36923</v>
      </c>
      <c r="C79" s="42">
        <v>90876.939920000004</v>
      </c>
      <c r="D79" s="42">
        <v>17590.723460000001</v>
      </c>
      <c r="E79" s="6">
        <v>108467.66338000001</v>
      </c>
      <c r="F79" s="42">
        <v>282439.59380000003</v>
      </c>
      <c r="G79" s="6">
        <v>373316.53372000006</v>
      </c>
      <c r="H79" s="6">
        <v>-173971.93042000002</v>
      </c>
      <c r="I79" s="6" t="s">
        <v>25</v>
      </c>
      <c r="J79" s="6" t="s">
        <v>25</v>
      </c>
      <c r="K79" s="6" t="s">
        <v>25</v>
      </c>
    </row>
    <row r="80" spans="2:12" s="3" customFormat="1" ht="35.1" hidden="1" customHeight="1" x14ac:dyDescent="0.3">
      <c r="B80" s="2">
        <v>36951</v>
      </c>
      <c r="C80" s="41">
        <v>87419.462060000005</v>
      </c>
      <c r="D80" s="41">
        <v>19395.044510000003</v>
      </c>
      <c r="E80" s="4">
        <v>106814.50657000001</v>
      </c>
      <c r="F80" s="41">
        <v>267981.114</v>
      </c>
      <c r="G80" s="4">
        <v>355400.57605999999</v>
      </c>
      <c r="H80" s="4">
        <v>-161166.60742999997</v>
      </c>
      <c r="I80" s="4" t="s">
        <v>25</v>
      </c>
      <c r="J80" s="4" t="s">
        <v>25</v>
      </c>
      <c r="K80" s="4" t="s">
        <v>25</v>
      </c>
    </row>
    <row r="81" spans="2:12" s="3" customFormat="1" ht="35.1" hidden="1" customHeight="1" x14ac:dyDescent="0.3">
      <c r="B81" s="7">
        <v>36982</v>
      </c>
      <c r="C81" s="42">
        <v>98417.554080000002</v>
      </c>
      <c r="D81" s="42">
        <v>22298.408480000002</v>
      </c>
      <c r="E81" s="6">
        <v>120715.96256</v>
      </c>
      <c r="F81" s="42">
        <v>301177.31199999998</v>
      </c>
      <c r="G81" s="6">
        <v>399594.86607999995</v>
      </c>
      <c r="H81" s="6">
        <v>-180461.34943999996</v>
      </c>
      <c r="I81" s="6" t="s">
        <v>25</v>
      </c>
      <c r="J81" s="6" t="s">
        <v>25</v>
      </c>
      <c r="K81" s="6" t="s">
        <v>25</v>
      </c>
    </row>
    <row r="82" spans="2:12" s="3" customFormat="1" ht="35.1" hidden="1" customHeight="1" x14ac:dyDescent="0.3">
      <c r="B82" s="2">
        <v>37012</v>
      </c>
      <c r="C82" s="41">
        <v>116675.71166</v>
      </c>
      <c r="D82" s="41">
        <v>27687.32819</v>
      </c>
      <c r="E82" s="4">
        <v>144363.03985</v>
      </c>
      <c r="F82" s="41">
        <v>327605.16700000002</v>
      </c>
      <c r="G82" s="4">
        <v>444280.87866000005</v>
      </c>
      <c r="H82" s="4">
        <v>-183242.12715000001</v>
      </c>
      <c r="I82" s="4" t="s">
        <v>25</v>
      </c>
      <c r="J82" s="4" t="s">
        <v>25</v>
      </c>
      <c r="K82" s="4" t="s">
        <v>25</v>
      </c>
    </row>
    <row r="83" spans="2:12" s="3" customFormat="1" ht="35.1" hidden="1" customHeight="1" x14ac:dyDescent="0.3">
      <c r="B83" s="7">
        <v>37043</v>
      </c>
      <c r="C83" s="42">
        <v>115889.35312999999</v>
      </c>
      <c r="D83" s="42">
        <v>19048.97164</v>
      </c>
      <c r="E83" s="6">
        <v>134938.32476999998</v>
      </c>
      <c r="F83" s="42">
        <v>274616.26899999997</v>
      </c>
      <c r="G83" s="6">
        <v>390505.62212999997</v>
      </c>
      <c r="H83" s="6">
        <v>-139677.94422999999</v>
      </c>
      <c r="I83" s="6" t="s">
        <v>25</v>
      </c>
      <c r="J83" s="6" t="s">
        <v>25</v>
      </c>
      <c r="K83" s="6" t="s">
        <v>25</v>
      </c>
    </row>
    <row r="84" spans="2:12" s="3" customFormat="1" ht="35.1" hidden="1" customHeight="1" x14ac:dyDescent="0.3">
      <c r="B84" s="2">
        <v>37073</v>
      </c>
      <c r="C84" s="41">
        <v>130194.69249</v>
      </c>
      <c r="D84" s="41">
        <v>25108.65034</v>
      </c>
      <c r="E84" s="4">
        <v>155303.34283000001</v>
      </c>
      <c r="F84" s="41">
        <v>293498.09299999999</v>
      </c>
      <c r="G84" s="4">
        <v>423692.78548999998</v>
      </c>
      <c r="H84" s="4">
        <v>-138194.75016999998</v>
      </c>
      <c r="I84" s="4" t="s">
        <v>25</v>
      </c>
      <c r="J84" s="4" t="s">
        <v>25</v>
      </c>
      <c r="K84" s="4" t="s">
        <v>25</v>
      </c>
    </row>
    <row r="85" spans="2:12" s="3" customFormat="1" ht="35.1" hidden="1" customHeight="1" x14ac:dyDescent="0.3">
      <c r="B85" s="7">
        <v>37104</v>
      </c>
      <c r="C85" s="42">
        <v>113949.944132</v>
      </c>
      <c r="D85" s="42">
        <v>18086.762910000001</v>
      </c>
      <c r="E85" s="6">
        <v>132036.70704199999</v>
      </c>
      <c r="F85" s="42">
        <v>306530.16600000003</v>
      </c>
      <c r="G85" s="6">
        <v>420480.11013200006</v>
      </c>
      <c r="H85" s="6">
        <v>-174493.45895800003</v>
      </c>
      <c r="I85" s="6" t="s">
        <v>25</v>
      </c>
      <c r="J85" s="6" t="s">
        <v>25</v>
      </c>
      <c r="K85" s="6" t="s">
        <v>25</v>
      </c>
    </row>
    <row r="86" spans="2:12" s="3" customFormat="1" ht="35.1" hidden="1" customHeight="1" x14ac:dyDescent="0.3">
      <c r="B86" s="2">
        <v>37135</v>
      </c>
      <c r="C86" s="41">
        <v>127272.37850000001</v>
      </c>
      <c r="D86" s="41">
        <v>22454.812510000003</v>
      </c>
      <c r="E86" s="4">
        <v>149727.19101000001</v>
      </c>
      <c r="F86" s="41">
        <v>275657.19491000002</v>
      </c>
      <c r="G86" s="4">
        <v>402929.57341000001</v>
      </c>
      <c r="H86" s="4">
        <v>-125930.00390000001</v>
      </c>
      <c r="I86" s="4" t="s">
        <v>25</v>
      </c>
      <c r="J86" s="4" t="s">
        <v>25</v>
      </c>
      <c r="K86" s="4" t="s">
        <v>25</v>
      </c>
    </row>
    <row r="87" spans="2:12" s="3" customFormat="1" ht="35.1" hidden="1" customHeight="1" x14ac:dyDescent="0.3">
      <c r="B87" s="7">
        <v>37165</v>
      </c>
      <c r="C87" s="42">
        <v>128489.36465</v>
      </c>
      <c r="D87" s="42">
        <v>21076.698270000001</v>
      </c>
      <c r="E87" s="6">
        <v>149566.06292</v>
      </c>
      <c r="F87" s="42">
        <v>327239.14500000002</v>
      </c>
      <c r="G87" s="6">
        <v>455728.50965000002</v>
      </c>
      <c r="H87" s="6">
        <v>-177673.08208000002</v>
      </c>
      <c r="I87" s="6" t="s">
        <v>25</v>
      </c>
      <c r="J87" s="6" t="s">
        <v>25</v>
      </c>
      <c r="K87" s="6" t="s">
        <v>25</v>
      </c>
    </row>
    <row r="88" spans="2:12" s="3" customFormat="1" ht="35.1" hidden="1" customHeight="1" x14ac:dyDescent="0.3">
      <c r="B88" s="2">
        <v>37196</v>
      </c>
      <c r="C88" s="41">
        <v>112505.04057</v>
      </c>
      <c r="D88" s="41">
        <v>23899.633020000001</v>
      </c>
      <c r="E88" s="4">
        <v>136404.67358999999</v>
      </c>
      <c r="F88" s="41">
        <v>283411.054</v>
      </c>
      <c r="G88" s="4">
        <v>395916.09457000002</v>
      </c>
      <c r="H88" s="4">
        <v>-147006.38041000001</v>
      </c>
      <c r="I88" s="4" t="s">
        <v>25</v>
      </c>
      <c r="J88" s="4" t="s">
        <v>25</v>
      </c>
      <c r="K88" s="4" t="s">
        <v>25</v>
      </c>
    </row>
    <row r="89" spans="2:12" s="3" customFormat="1" ht="35.1" hidden="1" customHeight="1" x14ac:dyDescent="0.3">
      <c r="B89" s="7">
        <v>37226</v>
      </c>
      <c r="C89" s="42">
        <v>144750.40386000002</v>
      </c>
      <c r="D89" s="42">
        <v>24383.89647</v>
      </c>
      <c r="E89" s="6">
        <v>169134.30033000003</v>
      </c>
      <c r="F89" s="42">
        <v>301641.05099999998</v>
      </c>
      <c r="G89" s="6">
        <v>446391.45486</v>
      </c>
      <c r="H89" s="6">
        <v>-132506.75066999995</v>
      </c>
      <c r="I89" s="6" t="s">
        <v>25</v>
      </c>
      <c r="J89" s="6" t="s">
        <v>25</v>
      </c>
      <c r="K89" s="6" t="s">
        <v>25</v>
      </c>
    </row>
    <row r="90" spans="2:12" s="3" customFormat="1" ht="35.1" hidden="1" customHeight="1" x14ac:dyDescent="0.3">
      <c r="B90" s="10">
        <v>2002</v>
      </c>
      <c r="C90" s="43"/>
      <c r="D90" s="43"/>
      <c r="E90" s="21"/>
      <c r="F90" s="43"/>
      <c r="G90" s="21"/>
      <c r="H90" s="21"/>
      <c r="I90" s="21"/>
      <c r="J90" s="21"/>
      <c r="K90" s="21"/>
      <c r="L90" s="5"/>
    </row>
    <row r="91" spans="2:12" s="3" customFormat="1" ht="35.1" hidden="1" customHeight="1" x14ac:dyDescent="0.3">
      <c r="B91" s="2">
        <v>37257</v>
      </c>
      <c r="C91" s="41">
        <v>92457.412150000004</v>
      </c>
      <c r="D91" s="41">
        <v>27228.984260000001</v>
      </c>
      <c r="E91" s="4">
        <v>119686.39641</v>
      </c>
      <c r="F91" s="41">
        <v>240479.34299999999</v>
      </c>
      <c r="G91" s="4">
        <v>332936.75514999998</v>
      </c>
      <c r="H91" s="4">
        <v>-120792.94658999999</v>
      </c>
      <c r="I91" s="4" t="s">
        <v>25</v>
      </c>
      <c r="J91" s="4" t="s">
        <v>25</v>
      </c>
      <c r="K91" s="4" t="s">
        <v>25</v>
      </c>
    </row>
    <row r="92" spans="2:12" s="3" customFormat="1" ht="35.1" hidden="1" customHeight="1" x14ac:dyDescent="0.3">
      <c r="B92" s="7">
        <v>37288</v>
      </c>
      <c r="C92" s="42">
        <v>94667.732640000002</v>
      </c>
      <c r="D92" s="42">
        <v>41612.556380000002</v>
      </c>
      <c r="E92" s="6">
        <v>136280.28902</v>
      </c>
      <c r="F92" s="42">
        <v>225927.829</v>
      </c>
      <c r="G92" s="6">
        <v>320595.56163999997</v>
      </c>
      <c r="H92" s="6">
        <v>-89647.539980000001</v>
      </c>
      <c r="I92" s="6" t="s">
        <v>25</v>
      </c>
      <c r="J92" s="6" t="s">
        <v>25</v>
      </c>
      <c r="K92" s="6" t="s">
        <v>25</v>
      </c>
    </row>
    <row r="93" spans="2:12" s="3" customFormat="1" ht="35.1" hidden="1" customHeight="1" x14ac:dyDescent="0.3">
      <c r="B93" s="2">
        <v>37316</v>
      </c>
      <c r="C93" s="41">
        <v>129332.59476000001</v>
      </c>
      <c r="D93" s="41">
        <v>25146.72235</v>
      </c>
      <c r="E93" s="4">
        <v>154479.31711</v>
      </c>
      <c r="F93" s="41">
        <v>308541.90000000002</v>
      </c>
      <c r="G93" s="4">
        <v>437874.49476000003</v>
      </c>
      <c r="H93" s="4">
        <v>-154062.58289000002</v>
      </c>
      <c r="I93" s="4" t="s">
        <v>25</v>
      </c>
      <c r="J93" s="4" t="s">
        <v>25</v>
      </c>
      <c r="K93" s="4" t="s">
        <v>25</v>
      </c>
    </row>
    <row r="94" spans="2:12" s="3" customFormat="1" ht="35.1" hidden="1" customHeight="1" x14ac:dyDescent="0.3">
      <c r="B94" s="7">
        <v>37347</v>
      </c>
      <c r="C94" s="42">
        <v>114888.62856</v>
      </c>
      <c r="D94" s="42">
        <v>39822.070639999998</v>
      </c>
      <c r="E94" s="6">
        <v>154710.6992</v>
      </c>
      <c r="F94" s="42">
        <v>277932.228</v>
      </c>
      <c r="G94" s="6">
        <v>392820.85655999999</v>
      </c>
      <c r="H94" s="6">
        <v>-123221.5288</v>
      </c>
      <c r="I94" s="6" t="s">
        <v>25</v>
      </c>
      <c r="J94" s="6" t="s">
        <v>25</v>
      </c>
      <c r="K94" s="6" t="s">
        <v>25</v>
      </c>
    </row>
    <row r="95" spans="2:12" s="3" customFormat="1" ht="35.1" hidden="1" customHeight="1" x14ac:dyDescent="0.3">
      <c r="B95" s="2">
        <v>37377</v>
      </c>
      <c r="C95" s="41">
        <v>132309.81763999999</v>
      </c>
      <c r="D95" s="41">
        <v>38459.026159999994</v>
      </c>
      <c r="E95" s="4">
        <v>170768.84379999997</v>
      </c>
      <c r="F95" s="41">
        <v>280944.408</v>
      </c>
      <c r="G95" s="4">
        <v>413254.22563999996</v>
      </c>
      <c r="H95" s="4">
        <v>-110175.56420000002</v>
      </c>
      <c r="I95" s="4" t="s">
        <v>25</v>
      </c>
      <c r="J95" s="4" t="s">
        <v>25</v>
      </c>
      <c r="K95" s="4" t="s">
        <v>25</v>
      </c>
    </row>
    <row r="96" spans="2:12" s="3" customFormat="1" ht="35.1" hidden="1" customHeight="1" x14ac:dyDescent="0.3">
      <c r="B96" s="7">
        <v>37408</v>
      </c>
      <c r="C96" s="42">
        <v>131394.65601999999</v>
      </c>
      <c r="D96" s="42">
        <v>51804.40812</v>
      </c>
      <c r="E96" s="6">
        <v>183199.06414</v>
      </c>
      <c r="F96" s="42">
        <v>278762.54499999998</v>
      </c>
      <c r="G96" s="6">
        <v>410157.20101999998</v>
      </c>
      <c r="H96" s="6">
        <v>-95563.480859999981</v>
      </c>
      <c r="I96" s="6" t="s">
        <v>25</v>
      </c>
      <c r="J96" s="6" t="s">
        <v>25</v>
      </c>
      <c r="K96" s="6" t="s">
        <v>25</v>
      </c>
    </row>
    <row r="97" spans="2:12" s="3" customFormat="1" ht="35.1" hidden="1" customHeight="1" x14ac:dyDescent="0.3">
      <c r="B97" s="2">
        <v>37438</v>
      </c>
      <c r="C97" s="41">
        <v>159101.83462000001</v>
      </c>
      <c r="D97" s="41">
        <v>34420.959040000002</v>
      </c>
      <c r="E97" s="4">
        <v>193522.79366000002</v>
      </c>
      <c r="F97" s="41">
        <v>335078.69400000002</v>
      </c>
      <c r="G97" s="4">
        <v>494180.52862</v>
      </c>
      <c r="H97" s="4">
        <v>-141555.90033999999</v>
      </c>
      <c r="I97" s="4" t="s">
        <v>25</v>
      </c>
      <c r="J97" s="4" t="s">
        <v>25</v>
      </c>
      <c r="K97" s="4" t="s">
        <v>25</v>
      </c>
    </row>
    <row r="98" spans="2:12" s="3" customFormat="1" ht="35.1" hidden="1" customHeight="1" x14ac:dyDescent="0.3">
      <c r="B98" s="7">
        <v>37469</v>
      </c>
      <c r="C98" s="42">
        <v>126525.07712999999</v>
      </c>
      <c r="D98" s="42">
        <v>29388.359640000002</v>
      </c>
      <c r="E98" s="6">
        <v>155913.43677</v>
      </c>
      <c r="F98" s="42">
        <v>331385.72700000001</v>
      </c>
      <c r="G98" s="6">
        <v>457910.80413</v>
      </c>
      <c r="H98" s="6">
        <v>-175472.29023000001</v>
      </c>
      <c r="I98" s="6" t="s">
        <v>25</v>
      </c>
      <c r="J98" s="6" t="s">
        <v>25</v>
      </c>
      <c r="K98" s="6" t="s">
        <v>25</v>
      </c>
    </row>
    <row r="99" spans="2:12" s="3" customFormat="1" ht="35.1" hidden="1" customHeight="1" x14ac:dyDescent="0.3">
      <c r="B99" s="2">
        <v>37500</v>
      </c>
      <c r="C99" s="41">
        <v>161123.68588999999</v>
      </c>
      <c r="D99" s="41">
        <v>28321.625030000003</v>
      </c>
      <c r="E99" s="4">
        <v>189445.31091999999</v>
      </c>
      <c r="F99" s="41">
        <v>354139.3</v>
      </c>
      <c r="G99" s="4">
        <v>515262.98589000001</v>
      </c>
      <c r="H99" s="4">
        <v>-164693.98908</v>
      </c>
      <c r="I99" s="4" t="s">
        <v>25</v>
      </c>
      <c r="J99" s="4" t="s">
        <v>25</v>
      </c>
      <c r="K99" s="4" t="s">
        <v>25</v>
      </c>
    </row>
    <row r="100" spans="2:12" s="3" customFormat="1" ht="35.1" hidden="1" customHeight="1" x14ac:dyDescent="0.3">
      <c r="B100" s="7">
        <v>37530</v>
      </c>
      <c r="C100" s="42">
        <v>141333.42913</v>
      </c>
      <c r="D100" s="42">
        <v>36340.102310000002</v>
      </c>
      <c r="E100" s="6">
        <v>177673.53143999999</v>
      </c>
      <c r="F100" s="42">
        <v>347580.61300000001</v>
      </c>
      <c r="G100" s="6">
        <v>488914.04213000002</v>
      </c>
      <c r="H100" s="6">
        <v>-169907.08156000002</v>
      </c>
      <c r="I100" s="6" t="s">
        <v>25</v>
      </c>
      <c r="J100" s="6" t="s">
        <v>25</v>
      </c>
      <c r="K100" s="6" t="s">
        <v>25</v>
      </c>
    </row>
    <row r="101" spans="2:12" s="3" customFormat="1" ht="35.1" hidden="1" customHeight="1" x14ac:dyDescent="0.3">
      <c r="B101" s="2">
        <v>37561</v>
      </c>
      <c r="C101" s="41">
        <v>122822.91134999999</v>
      </c>
      <c r="D101" s="41">
        <v>29759.536050000002</v>
      </c>
      <c r="E101" s="4">
        <v>152582.4474</v>
      </c>
      <c r="F101" s="41">
        <v>281274.74200000003</v>
      </c>
      <c r="G101" s="4">
        <v>404097.65335000004</v>
      </c>
      <c r="H101" s="4">
        <v>-128692.29460000002</v>
      </c>
      <c r="I101" s="4" t="s">
        <v>25</v>
      </c>
      <c r="J101" s="4" t="s">
        <v>25</v>
      </c>
      <c r="K101" s="4" t="s">
        <v>25</v>
      </c>
    </row>
    <row r="102" spans="2:12" s="3" customFormat="1" ht="35.1" hidden="1" customHeight="1" x14ac:dyDescent="0.3">
      <c r="B102" s="7">
        <v>37591</v>
      </c>
      <c r="C102" s="42">
        <v>150790.52709000002</v>
      </c>
      <c r="D102" s="42">
        <v>24889.697640000002</v>
      </c>
      <c r="E102" s="6">
        <v>175680.22473000002</v>
      </c>
      <c r="F102" s="42">
        <v>337113.04599999997</v>
      </c>
      <c r="G102" s="6">
        <v>487903.57308999996</v>
      </c>
      <c r="H102" s="6">
        <v>-161432.82126999996</v>
      </c>
      <c r="I102" s="6" t="s">
        <v>25</v>
      </c>
      <c r="J102" s="6" t="s">
        <v>25</v>
      </c>
      <c r="K102" s="6" t="s">
        <v>25</v>
      </c>
    </row>
    <row r="103" spans="2:12" s="3" customFormat="1" ht="35.1" hidden="1" customHeight="1" x14ac:dyDescent="0.3">
      <c r="B103" s="10">
        <v>2003</v>
      </c>
      <c r="C103" s="43"/>
      <c r="D103" s="43"/>
      <c r="E103" s="21"/>
      <c r="F103" s="43"/>
      <c r="G103" s="21"/>
      <c r="H103" s="21"/>
      <c r="I103" s="21"/>
      <c r="J103" s="21"/>
      <c r="K103" s="21"/>
      <c r="L103" s="5"/>
    </row>
    <row r="104" spans="2:12" s="3" customFormat="1" ht="35.1" hidden="1" customHeight="1" x14ac:dyDescent="0.3">
      <c r="B104" s="2">
        <v>37622</v>
      </c>
      <c r="C104" s="41">
        <v>124231.40962000001</v>
      </c>
      <c r="D104" s="41">
        <v>35883.594640000003</v>
      </c>
      <c r="E104" s="4">
        <f t="shared" ref="E104:E115" si="8">C104+D104</f>
        <v>160115.00426000002</v>
      </c>
      <c r="F104" s="41">
        <v>313461.51699999999</v>
      </c>
      <c r="G104" s="4">
        <f t="shared" ref="G104:G115" si="9">F104+C104</f>
        <v>437692.92661999998</v>
      </c>
      <c r="H104" s="4">
        <f t="shared" ref="H104:H115" si="10">E104-F104</f>
        <v>-153346.51273999998</v>
      </c>
      <c r="I104" s="4" t="s">
        <v>25</v>
      </c>
      <c r="J104" s="4" t="s">
        <v>25</v>
      </c>
      <c r="K104" s="4" t="s">
        <v>25</v>
      </c>
    </row>
    <row r="105" spans="2:12" s="3" customFormat="1" ht="35.1" hidden="1" customHeight="1" x14ac:dyDescent="0.3">
      <c r="B105" s="7">
        <v>37653</v>
      </c>
      <c r="C105" s="42">
        <v>105371.59082</v>
      </c>
      <c r="D105" s="42">
        <v>31996.899300000001</v>
      </c>
      <c r="E105" s="6">
        <f t="shared" si="8"/>
        <v>137368.49012</v>
      </c>
      <c r="F105" s="42">
        <v>245978.25109999999</v>
      </c>
      <c r="G105" s="6">
        <f t="shared" si="9"/>
        <v>351349.84191999998</v>
      </c>
      <c r="H105" s="6">
        <f t="shared" si="10"/>
        <v>-108609.76097999999</v>
      </c>
      <c r="I105" s="6" t="s">
        <v>25</v>
      </c>
      <c r="J105" s="6" t="s">
        <v>25</v>
      </c>
      <c r="K105" s="6" t="s">
        <v>25</v>
      </c>
    </row>
    <row r="106" spans="2:12" s="3" customFormat="1" ht="35.1" hidden="1" customHeight="1" x14ac:dyDescent="0.3">
      <c r="B106" s="2">
        <v>37681</v>
      </c>
      <c r="C106" s="41">
        <v>136717.65161</v>
      </c>
      <c r="D106" s="41">
        <v>36211.355409999996</v>
      </c>
      <c r="E106" s="4">
        <f t="shared" si="8"/>
        <v>172929.00701999999</v>
      </c>
      <c r="F106" s="41">
        <v>358169.47700000001</v>
      </c>
      <c r="G106" s="4">
        <f t="shared" si="9"/>
        <v>494887.12861000001</v>
      </c>
      <c r="H106" s="4">
        <f t="shared" si="10"/>
        <v>-185240.46998000002</v>
      </c>
      <c r="I106" s="4" t="s">
        <v>25</v>
      </c>
      <c r="J106" s="4" t="s">
        <v>25</v>
      </c>
      <c r="K106" s="4" t="s">
        <v>25</v>
      </c>
    </row>
    <row r="107" spans="2:12" s="3" customFormat="1" ht="35.1" hidden="1" customHeight="1" x14ac:dyDescent="0.3">
      <c r="B107" s="7">
        <v>37712</v>
      </c>
      <c r="C107" s="42">
        <v>101376.14601000001</v>
      </c>
      <c r="D107" s="42">
        <v>37917.241950000003</v>
      </c>
      <c r="E107" s="6">
        <f t="shared" si="8"/>
        <v>139293.38796000002</v>
      </c>
      <c r="F107" s="42">
        <v>312613.11599999998</v>
      </c>
      <c r="G107" s="6">
        <f t="shared" si="9"/>
        <v>413989.26201000001</v>
      </c>
      <c r="H107" s="6">
        <f t="shared" si="10"/>
        <v>-173319.72803999996</v>
      </c>
      <c r="I107" s="6" t="s">
        <v>25</v>
      </c>
      <c r="J107" s="6" t="s">
        <v>25</v>
      </c>
      <c r="K107" s="6" t="s">
        <v>25</v>
      </c>
    </row>
    <row r="108" spans="2:12" s="3" customFormat="1" ht="35.1" hidden="1" customHeight="1" x14ac:dyDescent="0.3">
      <c r="B108" s="2">
        <v>37742</v>
      </c>
      <c r="C108" s="41">
        <v>125994.26704000001</v>
      </c>
      <c r="D108" s="41">
        <v>48244.953320000001</v>
      </c>
      <c r="E108" s="4">
        <f t="shared" si="8"/>
        <v>174239.22036000001</v>
      </c>
      <c r="F108" s="41">
        <v>330757.82699999999</v>
      </c>
      <c r="G108" s="4">
        <f t="shared" si="9"/>
        <v>456752.09404</v>
      </c>
      <c r="H108" s="4">
        <f t="shared" si="10"/>
        <v>-156518.60663999998</v>
      </c>
      <c r="I108" s="4" t="s">
        <v>25</v>
      </c>
      <c r="J108" s="4" t="s">
        <v>25</v>
      </c>
      <c r="K108" s="4" t="s">
        <v>25</v>
      </c>
    </row>
    <row r="109" spans="2:12" s="3" customFormat="1" ht="35.1" hidden="1" customHeight="1" x14ac:dyDescent="0.3">
      <c r="B109" s="7">
        <v>37773</v>
      </c>
      <c r="C109" s="42">
        <v>128455.54225</v>
      </c>
      <c r="D109" s="42">
        <v>55029.39948</v>
      </c>
      <c r="E109" s="6">
        <f t="shared" si="8"/>
        <v>183484.94172999999</v>
      </c>
      <c r="F109" s="42">
        <v>326038.08100000001</v>
      </c>
      <c r="G109" s="6">
        <f t="shared" si="9"/>
        <v>454493.62325</v>
      </c>
      <c r="H109" s="6">
        <f t="shared" si="10"/>
        <v>-142553.13927000001</v>
      </c>
      <c r="I109" s="6" t="s">
        <v>25</v>
      </c>
      <c r="J109" s="6" t="s">
        <v>25</v>
      </c>
      <c r="K109" s="6" t="s">
        <v>25</v>
      </c>
    </row>
    <row r="110" spans="2:12" s="3" customFormat="1" ht="35.1" hidden="1" customHeight="1" x14ac:dyDescent="0.3">
      <c r="B110" s="2">
        <v>37803</v>
      </c>
      <c r="C110" s="41">
        <v>165828.42739</v>
      </c>
      <c r="D110" s="41">
        <v>41401.348340000004</v>
      </c>
      <c r="E110" s="4">
        <f t="shared" si="8"/>
        <v>207229.77572999999</v>
      </c>
      <c r="F110" s="41">
        <v>369801.33299999998</v>
      </c>
      <c r="G110" s="4">
        <f t="shared" si="9"/>
        <v>535629.76038999995</v>
      </c>
      <c r="H110" s="4">
        <f t="shared" si="10"/>
        <v>-162571.55726999999</v>
      </c>
      <c r="I110" s="4" t="s">
        <v>25</v>
      </c>
      <c r="J110" s="4" t="s">
        <v>25</v>
      </c>
      <c r="K110" s="4" t="s">
        <v>25</v>
      </c>
    </row>
    <row r="111" spans="2:12" s="3" customFormat="1" ht="35.1" hidden="1" customHeight="1" x14ac:dyDescent="0.3">
      <c r="B111" s="7">
        <v>37834</v>
      </c>
      <c r="C111" s="42">
        <v>134696.78569999998</v>
      </c>
      <c r="D111" s="42">
        <v>32283.147300000001</v>
      </c>
      <c r="E111" s="6">
        <f t="shared" si="8"/>
        <v>166979.93299999999</v>
      </c>
      <c r="F111" s="42">
        <v>349094.65500000003</v>
      </c>
      <c r="G111" s="6">
        <f t="shared" si="9"/>
        <v>483791.44070000004</v>
      </c>
      <c r="H111" s="6">
        <f t="shared" si="10"/>
        <v>-182114.72200000004</v>
      </c>
      <c r="I111" s="6" t="s">
        <v>25</v>
      </c>
      <c r="J111" s="6" t="s">
        <v>25</v>
      </c>
      <c r="K111" s="6" t="s">
        <v>25</v>
      </c>
    </row>
    <row r="112" spans="2:12" s="3" customFormat="1" ht="35.1" hidden="1" customHeight="1" x14ac:dyDescent="0.3">
      <c r="B112" s="2">
        <v>37865</v>
      </c>
      <c r="C112" s="41">
        <v>151219.41603999998</v>
      </c>
      <c r="D112" s="41">
        <v>46156.93045</v>
      </c>
      <c r="E112" s="4">
        <f t="shared" si="8"/>
        <v>197376.34648999997</v>
      </c>
      <c r="F112" s="41">
        <v>342670.658</v>
      </c>
      <c r="G112" s="4">
        <f t="shared" si="9"/>
        <v>493890.07403999998</v>
      </c>
      <c r="H112" s="4">
        <f t="shared" si="10"/>
        <v>-145294.31151000003</v>
      </c>
      <c r="I112" s="4" t="s">
        <v>25</v>
      </c>
      <c r="J112" s="4" t="s">
        <v>25</v>
      </c>
      <c r="K112" s="4" t="s">
        <v>25</v>
      </c>
    </row>
    <row r="113" spans="2:12" s="3" customFormat="1" ht="35.1" hidden="1" customHeight="1" x14ac:dyDescent="0.3">
      <c r="B113" s="7">
        <v>37895</v>
      </c>
      <c r="C113" s="42">
        <v>136242.60824999999</v>
      </c>
      <c r="D113" s="42">
        <v>35759.356719999996</v>
      </c>
      <c r="E113" s="6">
        <f t="shared" si="8"/>
        <v>172001.96496999997</v>
      </c>
      <c r="F113" s="42">
        <v>372457.75799999997</v>
      </c>
      <c r="G113" s="6">
        <f t="shared" si="9"/>
        <v>508700.36624999996</v>
      </c>
      <c r="H113" s="6">
        <f t="shared" si="10"/>
        <v>-200455.79303</v>
      </c>
      <c r="I113" s="6" t="s">
        <v>25</v>
      </c>
      <c r="J113" s="6" t="s">
        <v>25</v>
      </c>
      <c r="K113" s="6" t="s">
        <v>25</v>
      </c>
    </row>
    <row r="114" spans="2:12" s="3" customFormat="1" ht="35.1" hidden="1" customHeight="1" x14ac:dyDescent="0.3">
      <c r="B114" s="2">
        <v>37926</v>
      </c>
      <c r="C114" s="41">
        <v>160108.70583000002</v>
      </c>
      <c r="D114" s="41">
        <v>36272.071020000003</v>
      </c>
      <c r="E114" s="4">
        <f t="shared" si="8"/>
        <v>196380.77685000002</v>
      </c>
      <c r="F114" s="41">
        <v>321803.32299999997</v>
      </c>
      <c r="G114" s="4">
        <f t="shared" si="9"/>
        <v>481912.02882999997</v>
      </c>
      <c r="H114" s="4">
        <f t="shared" si="10"/>
        <v>-125422.54614999995</v>
      </c>
      <c r="I114" s="4" t="s">
        <v>25</v>
      </c>
      <c r="J114" s="4" t="s">
        <v>25</v>
      </c>
      <c r="K114" s="4" t="s">
        <v>25</v>
      </c>
    </row>
    <row r="115" spans="2:12" s="3" customFormat="1" ht="35.1" hidden="1" customHeight="1" x14ac:dyDescent="0.3">
      <c r="B115" s="7">
        <v>37956</v>
      </c>
      <c r="C115" s="42">
        <v>177475.78463000001</v>
      </c>
      <c r="D115" s="42">
        <v>51793.13164</v>
      </c>
      <c r="E115" s="6">
        <f t="shared" si="8"/>
        <v>229268.91627000002</v>
      </c>
      <c r="F115" s="42">
        <v>429161.73599999998</v>
      </c>
      <c r="G115" s="6">
        <f t="shared" si="9"/>
        <v>606637.52062999993</v>
      </c>
      <c r="H115" s="6">
        <f t="shared" si="10"/>
        <v>-199892.81972999996</v>
      </c>
      <c r="I115" s="6" t="s">
        <v>25</v>
      </c>
      <c r="J115" s="6" t="s">
        <v>25</v>
      </c>
      <c r="K115" s="6" t="s">
        <v>25</v>
      </c>
    </row>
    <row r="116" spans="2:12" s="3" customFormat="1" ht="35.1" hidden="1" customHeight="1" x14ac:dyDescent="0.3">
      <c r="B116" s="10">
        <v>2004</v>
      </c>
      <c r="C116" s="43"/>
      <c r="D116" s="43"/>
      <c r="E116" s="21"/>
      <c r="F116" s="43"/>
      <c r="G116" s="21"/>
      <c r="H116" s="21"/>
      <c r="I116" s="21"/>
      <c r="J116" s="21"/>
      <c r="K116" s="21"/>
      <c r="L116" s="5"/>
    </row>
    <row r="117" spans="2:12" s="3" customFormat="1" ht="35.1" hidden="1" customHeight="1" x14ac:dyDescent="0.3">
      <c r="B117" s="2">
        <v>37987</v>
      </c>
      <c r="C117" s="41">
        <v>179368.67315000002</v>
      </c>
      <c r="D117" s="41">
        <v>34618.155530000004</v>
      </c>
      <c r="E117" s="4">
        <f t="shared" ref="E117:E128" si="11">C117+D117</f>
        <v>213986.82868000004</v>
      </c>
      <c r="F117" s="41">
        <v>387312.44396</v>
      </c>
      <c r="G117" s="4">
        <f t="shared" ref="G117:G128" si="12">F117+C117</f>
        <v>566681.11710999999</v>
      </c>
      <c r="H117" s="4">
        <f t="shared" ref="H117:H128" si="13">E117-F117</f>
        <v>-173325.61527999997</v>
      </c>
      <c r="I117" s="4" t="s">
        <v>25</v>
      </c>
      <c r="J117" s="4" t="s">
        <v>25</v>
      </c>
      <c r="K117" s="4" t="s">
        <v>25</v>
      </c>
    </row>
    <row r="118" spans="2:12" s="3" customFormat="1" ht="35.1" hidden="1" customHeight="1" x14ac:dyDescent="0.3">
      <c r="B118" s="7">
        <v>38018</v>
      </c>
      <c r="C118" s="42">
        <v>139603.89583000002</v>
      </c>
      <c r="D118" s="42">
        <v>30784.20765</v>
      </c>
      <c r="E118" s="6">
        <f t="shared" si="11"/>
        <v>170388.10348000002</v>
      </c>
      <c r="F118" s="42">
        <v>386155.89932999999</v>
      </c>
      <c r="G118" s="6">
        <f t="shared" si="12"/>
        <v>525759.79515999998</v>
      </c>
      <c r="H118" s="6">
        <f t="shared" si="13"/>
        <v>-215767.79584999997</v>
      </c>
      <c r="I118" s="6" t="s">
        <v>25</v>
      </c>
      <c r="J118" s="6" t="s">
        <v>25</v>
      </c>
      <c r="K118" s="6" t="s">
        <v>25</v>
      </c>
    </row>
    <row r="119" spans="2:12" s="3" customFormat="1" ht="35.1" hidden="1" customHeight="1" x14ac:dyDescent="0.3">
      <c r="B119" s="2">
        <v>38047</v>
      </c>
      <c r="C119" s="41">
        <v>187433.70306999999</v>
      </c>
      <c r="D119" s="41">
        <v>34294.691559999999</v>
      </c>
      <c r="E119" s="4">
        <f t="shared" si="11"/>
        <v>221728.39463</v>
      </c>
      <c r="F119" s="41">
        <v>492296.72860000003</v>
      </c>
      <c r="G119" s="4">
        <f t="shared" si="12"/>
        <v>679730.43167000008</v>
      </c>
      <c r="H119" s="4">
        <f t="shared" si="13"/>
        <v>-270568.33397000004</v>
      </c>
      <c r="I119" s="4" t="s">
        <v>25</v>
      </c>
      <c r="J119" s="4" t="s">
        <v>25</v>
      </c>
      <c r="K119" s="4" t="s">
        <v>25</v>
      </c>
    </row>
    <row r="120" spans="2:12" s="3" customFormat="1" ht="35.1" hidden="1" customHeight="1" x14ac:dyDescent="0.3">
      <c r="B120" s="7">
        <v>38078</v>
      </c>
      <c r="C120" s="42">
        <v>164638.33893</v>
      </c>
      <c r="D120" s="42">
        <v>38426.350420000002</v>
      </c>
      <c r="E120" s="6">
        <f t="shared" si="11"/>
        <v>203064.68935</v>
      </c>
      <c r="F120" s="42">
        <v>417543.88569000002</v>
      </c>
      <c r="G120" s="6">
        <f t="shared" si="12"/>
        <v>582182.22461999999</v>
      </c>
      <c r="H120" s="6">
        <f t="shared" si="13"/>
        <v>-214479.19634000002</v>
      </c>
      <c r="I120" s="6" t="s">
        <v>25</v>
      </c>
      <c r="J120" s="6" t="s">
        <v>25</v>
      </c>
      <c r="K120" s="6" t="s">
        <v>25</v>
      </c>
    </row>
    <row r="121" spans="2:12" s="3" customFormat="1" ht="35.1" hidden="1" customHeight="1" x14ac:dyDescent="0.3">
      <c r="B121" s="2">
        <v>38108</v>
      </c>
      <c r="C121" s="41">
        <v>179502.69411000001</v>
      </c>
      <c r="D121" s="41">
        <v>40329.548950000004</v>
      </c>
      <c r="E121" s="4">
        <f t="shared" si="11"/>
        <v>219832.24306000001</v>
      </c>
      <c r="F121" s="41">
        <v>475749.66689999995</v>
      </c>
      <c r="G121" s="4">
        <f t="shared" si="12"/>
        <v>655252.36100999999</v>
      </c>
      <c r="H121" s="4">
        <f t="shared" si="13"/>
        <v>-255917.42383999994</v>
      </c>
      <c r="I121" s="4" t="s">
        <v>25</v>
      </c>
      <c r="J121" s="4" t="s">
        <v>25</v>
      </c>
      <c r="K121" s="4" t="s">
        <v>25</v>
      </c>
    </row>
    <row r="122" spans="2:12" s="3" customFormat="1" ht="35.1" hidden="1" customHeight="1" x14ac:dyDescent="0.3">
      <c r="B122" s="7">
        <v>38139</v>
      </c>
      <c r="C122" s="42">
        <v>214111.60169000001</v>
      </c>
      <c r="D122" s="42">
        <v>39934.827039999996</v>
      </c>
      <c r="E122" s="6">
        <f t="shared" si="11"/>
        <v>254046.42873000001</v>
      </c>
      <c r="F122" s="42">
        <v>495319.09985</v>
      </c>
      <c r="G122" s="6">
        <f t="shared" si="12"/>
        <v>709430.70154000004</v>
      </c>
      <c r="H122" s="6">
        <f t="shared" si="13"/>
        <v>-241272.67111999998</v>
      </c>
      <c r="I122" s="6" t="s">
        <v>25</v>
      </c>
      <c r="J122" s="6" t="s">
        <v>25</v>
      </c>
      <c r="K122" s="6" t="s">
        <v>25</v>
      </c>
    </row>
    <row r="123" spans="2:12" s="3" customFormat="1" ht="35.1" hidden="1" customHeight="1" x14ac:dyDescent="0.3">
      <c r="B123" s="2">
        <v>38169</v>
      </c>
      <c r="C123" s="41">
        <v>202853.06661000001</v>
      </c>
      <c r="D123" s="41">
        <v>35535.792219999996</v>
      </c>
      <c r="E123" s="4">
        <f t="shared" si="11"/>
        <v>238388.85883000001</v>
      </c>
      <c r="F123" s="41">
        <v>508198.14273999998</v>
      </c>
      <c r="G123" s="4">
        <f t="shared" si="12"/>
        <v>711051.20935000002</v>
      </c>
      <c r="H123" s="4">
        <f t="shared" si="13"/>
        <v>-269809.28391</v>
      </c>
      <c r="I123" s="4" t="s">
        <v>25</v>
      </c>
      <c r="J123" s="4" t="s">
        <v>25</v>
      </c>
      <c r="K123" s="4" t="s">
        <v>25</v>
      </c>
    </row>
    <row r="124" spans="2:12" s="3" customFormat="1" ht="35.1" hidden="1" customHeight="1" x14ac:dyDescent="0.3">
      <c r="B124" s="7">
        <v>38200</v>
      </c>
      <c r="C124" s="42">
        <v>226857.83188999997</v>
      </c>
      <c r="D124" s="42">
        <v>39532.171040000001</v>
      </c>
      <c r="E124" s="6">
        <f t="shared" si="11"/>
        <v>266390.00292999996</v>
      </c>
      <c r="F124" s="42">
        <v>520575.76135000004</v>
      </c>
      <c r="G124" s="6">
        <f t="shared" si="12"/>
        <v>747433.59324000007</v>
      </c>
      <c r="H124" s="6">
        <f t="shared" si="13"/>
        <v>-254185.75842000009</v>
      </c>
      <c r="I124" s="6" t="s">
        <v>25</v>
      </c>
      <c r="J124" s="6" t="s">
        <v>25</v>
      </c>
      <c r="K124" s="6" t="s">
        <v>25</v>
      </c>
    </row>
    <row r="125" spans="2:12" s="3" customFormat="1" ht="35.1" hidden="1" customHeight="1" x14ac:dyDescent="0.3">
      <c r="B125" s="2">
        <v>38231</v>
      </c>
      <c r="C125" s="41">
        <v>207505.36761000002</v>
      </c>
      <c r="D125" s="41">
        <v>33029.289859999997</v>
      </c>
      <c r="E125" s="4">
        <f t="shared" si="11"/>
        <v>240534.65747000001</v>
      </c>
      <c r="F125" s="41">
        <v>485594.39913999999</v>
      </c>
      <c r="G125" s="4">
        <f t="shared" si="12"/>
        <v>693099.76674999995</v>
      </c>
      <c r="H125" s="4">
        <f t="shared" si="13"/>
        <v>-245059.74166999999</v>
      </c>
      <c r="I125" s="4" t="s">
        <v>25</v>
      </c>
      <c r="J125" s="4" t="s">
        <v>25</v>
      </c>
      <c r="K125" s="4" t="s">
        <v>25</v>
      </c>
    </row>
    <row r="126" spans="2:12" s="3" customFormat="1" ht="35.1" hidden="1" customHeight="1" x14ac:dyDescent="0.3">
      <c r="B126" s="7">
        <v>38261</v>
      </c>
      <c r="C126" s="42">
        <v>182767.39512999999</v>
      </c>
      <c r="D126" s="42">
        <v>37169.707450000002</v>
      </c>
      <c r="E126" s="6">
        <f t="shared" si="11"/>
        <v>219937.10258000001</v>
      </c>
      <c r="F126" s="42">
        <v>509024.25735000003</v>
      </c>
      <c r="G126" s="6">
        <f t="shared" si="12"/>
        <v>691791.65248000005</v>
      </c>
      <c r="H126" s="6">
        <f t="shared" si="13"/>
        <v>-289087.15477000002</v>
      </c>
      <c r="I126" s="6" t="s">
        <v>25</v>
      </c>
      <c r="J126" s="6" t="s">
        <v>25</v>
      </c>
      <c r="K126" s="6" t="s">
        <v>25</v>
      </c>
    </row>
    <row r="127" spans="2:12" s="3" customFormat="1" ht="35.1" hidden="1" customHeight="1" x14ac:dyDescent="0.3">
      <c r="B127" s="2">
        <v>38292</v>
      </c>
      <c r="C127" s="41">
        <v>186503.78528000001</v>
      </c>
      <c r="D127" s="41">
        <v>33021.69227</v>
      </c>
      <c r="E127" s="4">
        <f t="shared" si="11"/>
        <v>219525.47755000001</v>
      </c>
      <c r="F127" s="41">
        <v>490393.68864999997</v>
      </c>
      <c r="G127" s="4">
        <f t="shared" si="12"/>
        <v>676897.47392999998</v>
      </c>
      <c r="H127" s="4">
        <f t="shared" si="13"/>
        <v>-270868.21109999996</v>
      </c>
      <c r="I127" s="4" t="s">
        <v>25</v>
      </c>
      <c r="J127" s="4" t="s">
        <v>25</v>
      </c>
      <c r="K127" s="4" t="s">
        <v>25</v>
      </c>
    </row>
    <row r="128" spans="2:12" s="3" customFormat="1" ht="35.1" hidden="1" customHeight="1" x14ac:dyDescent="0.3">
      <c r="B128" s="7">
        <v>38322</v>
      </c>
      <c r="C128" s="42">
        <v>235480.02855000002</v>
      </c>
      <c r="D128" s="42">
        <v>49720.876420000001</v>
      </c>
      <c r="E128" s="6">
        <f t="shared" si="11"/>
        <v>285200.90497000003</v>
      </c>
      <c r="F128" s="42">
        <v>631072.89766000002</v>
      </c>
      <c r="G128" s="6">
        <f t="shared" si="12"/>
        <v>866552.92621000006</v>
      </c>
      <c r="H128" s="6">
        <f t="shared" si="13"/>
        <v>-345871.99268999998</v>
      </c>
      <c r="I128" s="6" t="s">
        <v>25</v>
      </c>
      <c r="J128" s="6" t="s">
        <v>25</v>
      </c>
      <c r="K128" s="6" t="s">
        <v>25</v>
      </c>
    </row>
    <row r="129" spans="2:12" s="3" customFormat="1" ht="35.1" hidden="1" customHeight="1" x14ac:dyDescent="0.3">
      <c r="B129" s="10">
        <v>2005</v>
      </c>
      <c r="C129" s="43"/>
      <c r="D129" s="43"/>
      <c r="E129" s="21"/>
      <c r="F129" s="43"/>
      <c r="G129" s="21"/>
      <c r="H129" s="21"/>
      <c r="I129" s="21"/>
      <c r="J129" s="21"/>
      <c r="K129" s="21"/>
      <c r="L129" s="5"/>
    </row>
    <row r="130" spans="2:12" s="3" customFormat="1" ht="35.1" hidden="1" customHeight="1" x14ac:dyDescent="0.3">
      <c r="B130" s="2">
        <v>38353</v>
      </c>
      <c r="C130" s="41">
        <v>189811.48205000002</v>
      </c>
      <c r="D130" s="41">
        <v>32266.362699999998</v>
      </c>
      <c r="E130" s="4">
        <v>222077.84475000002</v>
      </c>
      <c r="F130" s="41">
        <v>473368.60952999996</v>
      </c>
      <c r="G130" s="4">
        <v>663180.09158000001</v>
      </c>
      <c r="H130" s="4">
        <v>-251290.76477999994</v>
      </c>
      <c r="I130" s="4" t="s">
        <v>25</v>
      </c>
      <c r="J130" s="4" t="s">
        <v>25</v>
      </c>
      <c r="K130" s="4" t="s">
        <v>25</v>
      </c>
    </row>
    <row r="131" spans="2:12" s="3" customFormat="1" ht="35.1" hidden="1" customHeight="1" x14ac:dyDescent="0.3">
      <c r="B131" s="7">
        <v>38384</v>
      </c>
      <c r="C131" s="42">
        <v>174988.33802000002</v>
      </c>
      <c r="D131" s="42">
        <v>35848.655630000001</v>
      </c>
      <c r="E131" s="6">
        <v>210836.99365000002</v>
      </c>
      <c r="F131" s="42">
        <v>566938.38115000003</v>
      </c>
      <c r="G131" s="6">
        <v>741926.71917000005</v>
      </c>
      <c r="H131" s="6">
        <v>-356101.38750000001</v>
      </c>
      <c r="I131" s="6" t="s">
        <v>25</v>
      </c>
      <c r="J131" s="6" t="s">
        <v>25</v>
      </c>
      <c r="K131" s="6" t="s">
        <v>25</v>
      </c>
    </row>
    <row r="132" spans="2:12" s="3" customFormat="1" ht="35.1" hidden="1" customHeight="1" x14ac:dyDescent="0.3">
      <c r="B132" s="2">
        <v>38412</v>
      </c>
      <c r="C132" s="41">
        <v>219154.94038999997</v>
      </c>
      <c r="D132" s="41">
        <v>51655.585420000003</v>
      </c>
      <c r="E132" s="4">
        <v>270810.52580999996</v>
      </c>
      <c r="F132" s="41">
        <v>570054.34663000004</v>
      </c>
      <c r="G132" s="4">
        <v>789209.28702000005</v>
      </c>
      <c r="H132" s="4">
        <v>-299243.82082000008</v>
      </c>
      <c r="I132" s="4" t="s">
        <v>25</v>
      </c>
      <c r="J132" s="4" t="s">
        <v>25</v>
      </c>
      <c r="K132" s="4" t="s">
        <v>25</v>
      </c>
    </row>
    <row r="133" spans="2:12" s="3" customFormat="1" ht="35.1" hidden="1" customHeight="1" x14ac:dyDescent="0.3">
      <c r="B133" s="7">
        <v>38443</v>
      </c>
      <c r="C133" s="42">
        <v>190134.24340000001</v>
      </c>
      <c r="D133" s="42">
        <v>41224.626640000002</v>
      </c>
      <c r="E133" s="6">
        <v>231358.87004000001</v>
      </c>
      <c r="F133" s="42">
        <v>599715.44008000009</v>
      </c>
      <c r="G133" s="6">
        <v>789849.68348000012</v>
      </c>
      <c r="H133" s="6">
        <v>-368356.57004000008</v>
      </c>
      <c r="I133" s="6" t="s">
        <v>25</v>
      </c>
      <c r="J133" s="6" t="s">
        <v>25</v>
      </c>
      <c r="K133" s="6" t="s">
        <v>25</v>
      </c>
    </row>
    <row r="134" spans="2:12" s="3" customFormat="1" ht="35.1" hidden="1" customHeight="1" x14ac:dyDescent="0.3">
      <c r="B134" s="2">
        <v>38473</v>
      </c>
      <c r="C134" s="41">
        <v>224906.60999</v>
      </c>
      <c r="D134" s="41">
        <v>39324.263009999995</v>
      </c>
      <c r="E134" s="4">
        <v>264230.87300000002</v>
      </c>
      <c r="F134" s="41">
        <v>604569.51</v>
      </c>
      <c r="G134" s="4">
        <v>829476.11999000004</v>
      </c>
      <c r="H134" s="4">
        <v>-340338.63699999999</v>
      </c>
      <c r="I134" s="4" t="s">
        <v>25</v>
      </c>
      <c r="J134" s="4" t="s">
        <v>25</v>
      </c>
      <c r="K134" s="4" t="s">
        <v>25</v>
      </c>
    </row>
    <row r="135" spans="2:12" s="3" customFormat="1" ht="35.1" hidden="1" customHeight="1" x14ac:dyDescent="0.3">
      <c r="B135" s="7">
        <v>38504</v>
      </c>
      <c r="C135" s="42">
        <v>225379.30898</v>
      </c>
      <c r="D135" s="42">
        <v>48121.935140000001</v>
      </c>
      <c r="E135" s="6">
        <v>273501.24411999999</v>
      </c>
      <c r="F135" s="42">
        <v>697901.23519000004</v>
      </c>
      <c r="G135" s="6">
        <v>923280.54417000001</v>
      </c>
      <c r="H135" s="6">
        <v>-424399.99107000005</v>
      </c>
      <c r="I135" s="6" t="s">
        <v>25</v>
      </c>
      <c r="J135" s="6" t="s">
        <v>25</v>
      </c>
      <c r="K135" s="6" t="s">
        <v>25</v>
      </c>
    </row>
    <row r="136" spans="2:12" s="3" customFormat="1" ht="35.1" hidden="1" customHeight="1" x14ac:dyDescent="0.3">
      <c r="B136" s="2">
        <v>38534</v>
      </c>
      <c r="C136" s="41">
        <v>215517.36516999998</v>
      </c>
      <c r="D136" s="41">
        <v>34681.852270000003</v>
      </c>
      <c r="E136" s="4">
        <v>250199.21743999998</v>
      </c>
      <c r="F136" s="41">
        <v>633114.58761000005</v>
      </c>
      <c r="G136" s="4">
        <v>848631.95278000005</v>
      </c>
      <c r="H136" s="4">
        <v>-382915.37017000007</v>
      </c>
      <c r="I136" s="4" t="s">
        <v>25</v>
      </c>
      <c r="J136" s="4" t="s">
        <v>25</v>
      </c>
      <c r="K136" s="4" t="s">
        <v>25</v>
      </c>
    </row>
    <row r="137" spans="2:12" s="3" customFormat="1" ht="35.1" hidden="1" customHeight="1" x14ac:dyDescent="0.3">
      <c r="B137" s="7">
        <v>38565</v>
      </c>
      <c r="C137" s="42">
        <v>250932.47616999998</v>
      </c>
      <c r="D137" s="42">
        <v>40428.333760000001</v>
      </c>
      <c r="E137" s="6">
        <v>291360.80992999999</v>
      </c>
      <c r="F137" s="42">
        <v>692893.73949000007</v>
      </c>
      <c r="G137" s="6">
        <v>943826.21565999999</v>
      </c>
      <c r="H137" s="6">
        <v>-401532.92956000008</v>
      </c>
      <c r="I137" s="6" t="s">
        <v>25</v>
      </c>
      <c r="J137" s="6" t="s">
        <v>25</v>
      </c>
      <c r="K137" s="6" t="s">
        <v>25</v>
      </c>
    </row>
    <row r="138" spans="2:12" s="3" customFormat="1" ht="35.1" hidden="1" customHeight="1" x14ac:dyDescent="0.3">
      <c r="B138" s="2">
        <v>38596</v>
      </c>
      <c r="C138" s="41">
        <v>227038.84203999999</v>
      </c>
      <c r="D138" s="41">
        <v>36477.442299999995</v>
      </c>
      <c r="E138" s="4">
        <v>263516.28434000001</v>
      </c>
      <c r="F138" s="41">
        <v>649703.22001000005</v>
      </c>
      <c r="G138" s="4">
        <v>876742.06205000007</v>
      </c>
      <c r="H138" s="4">
        <v>-386186.93567000004</v>
      </c>
      <c r="I138" s="4" t="s">
        <v>25</v>
      </c>
      <c r="J138" s="4" t="s">
        <v>25</v>
      </c>
      <c r="K138" s="4" t="s">
        <v>25</v>
      </c>
    </row>
    <row r="139" spans="2:12" s="3" customFormat="1" ht="35.1" hidden="1" customHeight="1" x14ac:dyDescent="0.3">
      <c r="B139" s="7">
        <v>38626</v>
      </c>
      <c r="C139" s="42">
        <v>208141.38147999998</v>
      </c>
      <c r="D139" s="42">
        <v>36956.18262</v>
      </c>
      <c r="E139" s="6">
        <v>245097.56409999999</v>
      </c>
      <c r="F139" s="42">
        <v>671172.34476999997</v>
      </c>
      <c r="G139" s="6">
        <v>879313.72624999995</v>
      </c>
      <c r="H139" s="6">
        <v>-426074.78067000001</v>
      </c>
      <c r="I139" s="6" t="s">
        <v>25</v>
      </c>
      <c r="J139" s="6" t="s">
        <v>25</v>
      </c>
      <c r="K139" s="6" t="s">
        <v>25</v>
      </c>
    </row>
    <row r="140" spans="2:12" s="3" customFormat="1" ht="35.1" hidden="1" customHeight="1" x14ac:dyDescent="0.3">
      <c r="B140" s="2">
        <v>38657</v>
      </c>
      <c r="C140" s="41">
        <v>192613.65247</v>
      </c>
      <c r="D140" s="41">
        <v>40559.387259999996</v>
      </c>
      <c r="E140" s="4">
        <v>233173.03972999999</v>
      </c>
      <c r="F140" s="41">
        <v>609330.11457000009</v>
      </c>
      <c r="G140" s="4">
        <v>801943.76704000006</v>
      </c>
      <c r="H140" s="4">
        <v>-376157.07484000013</v>
      </c>
      <c r="I140" s="4" t="s">
        <v>25</v>
      </c>
      <c r="J140" s="4" t="s">
        <v>25</v>
      </c>
      <c r="K140" s="4" t="s">
        <v>25</v>
      </c>
    </row>
    <row r="141" spans="2:12" s="3" customFormat="1" ht="35.1" hidden="1" customHeight="1" x14ac:dyDescent="0.3">
      <c r="B141" s="7">
        <v>38687</v>
      </c>
      <c r="C141" s="42">
        <v>251603.20968999999</v>
      </c>
      <c r="D141" s="42">
        <v>41794.774299999997</v>
      </c>
      <c r="E141" s="6">
        <v>293397.98398999998</v>
      </c>
      <c r="F141" s="42">
        <v>674102.13416999998</v>
      </c>
      <c r="G141" s="6">
        <v>925705.34385999991</v>
      </c>
      <c r="H141" s="6">
        <v>-380704.15018</v>
      </c>
      <c r="I141" s="6" t="s">
        <v>25</v>
      </c>
      <c r="J141" s="6" t="s">
        <v>25</v>
      </c>
      <c r="K141" s="6" t="s">
        <v>25</v>
      </c>
    </row>
    <row r="142" spans="2:12" s="3" customFormat="1" ht="35.1" hidden="1" customHeight="1" x14ac:dyDescent="0.3">
      <c r="B142" s="10">
        <v>2006</v>
      </c>
      <c r="C142" s="43"/>
      <c r="D142" s="43"/>
      <c r="E142" s="21"/>
      <c r="F142" s="43"/>
      <c r="G142" s="21"/>
      <c r="H142" s="21"/>
      <c r="I142" s="21"/>
      <c r="J142" s="21"/>
      <c r="K142" s="21"/>
      <c r="L142" s="5"/>
    </row>
    <row r="143" spans="2:12" s="3" customFormat="1" ht="35.1" hidden="1" customHeight="1" x14ac:dyDescent="0.3">
      <c r="B143" s="2">
        <v>38718</v>
      </c>
      <c r="C143" s="41">
        <v>214567.54754</v>
      </c>
      <c r="D143" s="41">
        <v>34335.863840000005</v>
      </c>
      <c r="E143" s="4">
        <v>248903.41138000001</v>
      </c>
      <c r="F143" s="41">
        <v>599995.89042999991</v>
      </c>
      <c r="G143" s="4">
        <v>814563.43796999985</v>
      </c>
      <c r="H143" s="4">
        <v>-351092.47904999991</v>
      </c>
      <c r="I143" s="4" t="s">
        <v>25</v>
      </c>
      <c r="J143" s="4" t="s">
        <v>25</v>
      </c>
      <c r="K143" s="4" t="s">
        <v>25</v>
      </c>
    </row>
    <row r="144" spans="2:12" s="3" customFormat="1" ht="35.1" hidden="1" customHeight="1" x14ac:dyDescent="0.3">
      <c r="B144" s="7">
        <v>38749</v>
      </c>
      <c r="C144" s="42">
        <v>240147.64559</v>
      </c>
      <c r="D144" s="42">
        <v>44395.605680000001</v>
      </c>
      <c r="E144" s="6">
        <v>284543.25127000001</v>
      </c>
      <c r="F144" s="42">
        <v>669788.94540999993</v>
      </c>
      <c r="G144" s="6">
        <v>909936.5909999999</v>
      </c>
      <c r="H144" s="6">
        <v>-385245.69413999992</v>
      </c>
      <c r="I144" s="6" t="s">
        <v>25</v>
      </c>
      <c r="J144" s="6" t="s">
        <v>25</v>
      </c>
      <c r="K144" s="6" t="s">
        <v>25</v>
      </c>
    </row>
    <row r="145" spans="2:12" s="3" customFormat="1" ht="35.1" hidden="1" customHeight="1" x14ac:dyDescent="0.3">
      <c r="B145" s="2">
        <v>38777</v>
      </c>
      <c r="C145" s="41">
        <v>230996.24948</v>
      </c>
      <c r="D145" s="41">
        <v>37321.85168</v>
      </c>
      <c r="E145" s="4">
        <v>268318.10116000002</v>
      </c>
      <c r="F145" s="41">
        <v>717067.99382000009</v>
      </c>
      <c r="G145" s="4">
        <v>948064.24330000009</v>
      </c>
      <c r="H145" s="4">
        <v>-448749.89266000007</v>
      </c>
      <c r="I145" s="4" t="s">
        <v>25</v>
      </c>
      <c r="J145" s="4" t="s">
        <v>25</v>
      </c>
      <c r="K145" s="4" t="s">
        <v>25</v>
      </c>
    </row>
    <row r="146" spans="2:12" s="3" customFormat="1" ht="35.1" hidden="1" customHeight="1" x14ac:dyDescent="0.3">
      <c r="B146" s="7">
        <v>38808</v>
      </c>
      <c r="C146" s="42">
        <v>232400.68515999999</v>
      </c>
      <c r="D146" s="42">
        <v>38944.562020000005</v>
      </c>
      <c r="E146" s="6">
        <v>271345.24718000001</v>
      </c>
      <c r="F146" s="42">
        <v>580364.93929000001</v>
      </c>
      <c r="G146" s="6">
        <v>812765.62445</v>
      </c>
      <c r="H146" s="6">
        <v>-309019.69211</v>
      </c>
      <c r="I146" s="6" t="s">
        <v>25</v>
      </c>
      <c r="J146" s="6" t="s">
        <v>25</v>
      </c>
      <c r="K146" s="6" t="s">
        <v>25</v>
      </c>
    </row>
    <row r="147" spans="2:12" s="3" customFormat="1" ht="35.1" hidden="1" customHeight="1" x14ac:dyDescent="0.3">
      <c r="B147" s="2">
        <v>38838</v>
      </c>
      <c r="C147" s="41">
        <v>234199.18046</v>
      </c>
      <c r="D147" s="41">
        <v>55703.030960000004</v>
      </c>
      <c r="E147" s="4">
        <v>289902.21142000001</v>
      </c>
      <c r="F147" s="41">
        <v>756859.58837000001</v>
      </c>
      <c r="G147" s="4">
        <v>991058.76882999996</v>
      </c>
      <c r="H147" s="4">
        <v>-466957.37695000001</v>
      </c>
      <c r="I147" s="4" t="s">
        <v>25</v>
      </c>
      <c r="J147" s="4" t="s">
        <v>25</v>
      </c>
      <c r="K147" s="4" t="s">
        <v>25</v>
      </c>
    </row>
    <row r="148" spans="2:12" s="3" customFormat="1" ht="35.1" hidden="1" customHeight="1" x14ac:dyDescent="0.3">
      <c r="B148" s="7">
        <v>38869</v>
      </c>
      <c r="C148" s="42">
        <v>248225.60961000001</v>
      </c>
      <c r="D148" s="42">
        <v>47421.523759999996</v>
      </c>
      <c r="E148" s="6">
        <v>295647.13337</v>
      </c>
      <c r="F148" s="42">
        <v>709044.51283999998</v>
      </c>
      <c r="G148" s="6">
        <v>957270.12245000002</v>
      </c>
      <c r="H148" s="6">
        <v>-413397.37946999999</v>
      </c>
      <c r="I148" s="6" t="s">
        <v>25</v>
      </c>
      <c r="J148" s="6" t="s">
        <v>25</v>
      </c>
      <c r="K148" s="6" t="s">
        <v>25</v>
      </c>
    </row>
    <row r="149" spans="2:12" s="3" customFormat="1" ht="35.1" hidden="1" customHeight="1" x14ac:dyDescent="0.3">
      <c r="B149" s="2">
        <v>38899</v>
      </c>
      <c r="C149" s="41">
        <v>243815.70546999999</v>
      </c>
      <c r="D149" s="41">
        <v>179683.46866999997</v>
      </c>
      <c r="E149" s="4">
        <v>423499.17413999996</v>
      </c>
      <c r="F149" s="41">
        <v>696681.34770000004</v>
      </c>
      <c r="G149" s="4">
        <v>940497.05316999997</v>
      </c>
      <c r="H149" s="4">
        <v>-273182.17356000008</v>
      </c>
      <c r="I149" s="4" t="s">
        <v>25</v>
      </c>
      <c r="J149" s="4" t="s">
        <v>25</v>
      </c>
      <c r="K149" s="4" t="s">
        <v>25</v>
      </c>
    </row>
    <row r="150" spans="2:12" s="3" customFormat="1" ht="35.1" hidden="1" customHeight="1" x14ac:dyDescent="0.3">
      <c r="B150" s="7">
        <v>38930</v>
      </c>
      <c r="C150" s="42">
        <v>260547.49558000002</v>
      </c>
      <c r="D150" s="42">
        <v>70317.083129999999</v>
      </c>
      <c r="E150" s="6">
        <v>330864.57871000003</v>
      </c>
      <c r="F150" s="42">
        <v>707927.80812000006</v>
      </c>
      <c r="G150" s="6">
        <v>968475.30370000005</v>
      </c>
      <c r="H150" s="6">
        <v>-377063.22941000003</v>
      </c>
      <c r="I150" s="6" t="s">
        <v>25</v>
      </c>
      <c r="J150" s="6" t="s">
        <v>25</v>
      </c>
      <c r="K150" s="6" t="s">
        <v>25</v>
      </c>
    </row>
    <row r="151" spans="2:12" s="3" customFormat="1" ht="35.1" hidden="1" customHeight="1" x14ac:dyDescent="0.3">
      <c r="B151" s="2">
        <v>38961</v>
      </c>
      <c r="C151" s="41">
        <v>240656.37406</v>
      </c>
      <c r="D151" s="41">
        <v>57930.760070000004</v>
      </c>
      <c r="E151" s="4">
        <v>298587.13413000002</v>
      </c>
      <c r="F151" s="41">
        <v>664907.89384000003</v>
      </c>
      <c r="G151" s="4">
        <v>905564.26790000009</v>
      </c>
      <c r="H151" s="4">
        <v>-366320.75971000001</v>
      </c>
      <c r="I151" s="4" t="s">
        <v>25</v>
      </c>
      <c r="J151" s="4" t="s">
        <v>25</v>
      </c>
      <c r="K151" s="4" t="s">
        <v>25</v>
      </c>
    </row>
    <row r="152" spans="2:12" s="3" customFormat="1" ht="35.1" hidden="1" customHeight="1" x14ac:dyDescent="0.3">
      <c r="B152" s="7">
        <v>38991</v>
      </c>
      <c r="C152" s="42">
        <v>236787.20131</v>
      </c>
      <c r="D152" s="42">
        <v>56682.883179999997</v>
      </c>
      <c r="E152" s="6">
        <v>293470.08448999998</v>
      </c>
      <c r="F152" s="42">
        <v>656322.15486000001</v>
      </c>
      <c r="G152" s="6">
        <v>893109.35617000004</v>
      </c>
      <c r="H152" s="6">
        <v>-362852.07037000003</v>
      </c>
      <c r="I152" s="6" t="s">
        <v>25</v>
      </c>
      <c r="J152" s="6" t="s">
        <v>25</v>
      </c>
      <c r="K152" s="6" t="s">
        <v>25</v>
      </c>
    </row>
    <row r="153" spans="2:12" s="3" customFormat="1" ht="35.1" hidden="1" customHeight="1" x14ac:dyDescent="0.3">
      <c r="B153" s="2">
        <v>39022</v>
      </c>
      <c r="C153" s="41">
        <v>252180.06212000002</v>
      </c>
      <c r="D153" s="41">
        <v>63825.280049999994</v>
      </c>
      <c r="E153" s="4">
        <v>316005.34217000002</v>
      </c>
      <c r="F153" s="41">
        <v>697609.63454999996</v>
      </c>
      <c r="G153" s="4">
        <v>949789.69666999998</v>
      </c>
      <c r="H153" s="4">
        <v>-381604.29237999994</v>
      </c>
      <c r="I153" s="4" t="s">
        <v>25</v>
      </c>
      <c r="J153" s="4" t="s">
        <v>25</v>
      </c>
      <c r="K153" s="4" t="s">
        <v>25</v>
      </c>
    </row>
    <row r="154" spans="2:12" s="3" customFormat="1" ht="35.1" hidden="1" customHeight="1" x14ac:dyDescent="0.3">
      <c r="B154" s="7">
        <v>39052</v>
      </c>
      <c r="C154" s="42">
        <v>294785.92767</v>
      </c>
      <c r="D154" s="42">
        <v>74009.356150000007</v>
      </c>
      <c r="E154" s="6">
        <v>368795.28382000001</v>
      </c>
      <c r="F154" s="42">
        <v>731153.86559000006</v>
      </c>
      <c r="G154" s="6">
        <v>1025939.7932600001</v>
      </c>
      <c r="H154" s="6">
        <v>-362358.58177000005</v>
      </c>
      <c r="I154" s="6" t="s">
        <v>25</v>
      </c>
      <c r="J154" s="6" t="s">
        <v>25</v>
      </c>
      <c r="K154" s="6" t="s">
        <v>25</v>
      </c>
    </row>
    <row r="155" spans="2:12" s="3" customFormat="1" ht="35.1" hidden="1" customHeight="1" x14ac:dyDescent="0.3">
      <c r="B155" s="10">
        <v>2007</v>
      </c>
      <c r="C155" s="43"/>
      <c r="D155" s="43"/>
      <c r="E155" s="21"/>
      <c r="F155" s="43"/>
      <c r="G155" s="21"/>
      <c r="H155" s="21"/>
      <c r="I155" s="21"/>
      <c r="J155" s="21"/>
      <c r="K155" s="21"/>
      <c r="L155" s="5"/>
    </row>
    <row r="156" spans="2:12" s="3" customFormat="1" ht="35.1" hidden="1" customHeight="1" x14ac:dyDescent="0.3">
      <c r="B156" s="2">
        <v>39083</v>
      </c>
      <c r="C156" s="41">
        <v>249932.82903999998</v>
      </c>
      <c r="D156" s="41">
        <v>56781.361240000006</v>
      </c>
      <c r="E156" s="4">
        <v>306714.19027999998</v>
      </c>
      <c r="F156" s="41">
        <v>642502.59140000003</v>
      </c>
      <c r="G156" s="4">
        <v>892435.42044000002</v>
      </c>
      <c r="H156" s="4">
        <v>-335788.40112000005</v>
      </c>
      <c r="I156" s="4" t="s">
        <v>25</v>
      </c>
      <c r="J156" s="4" t="s">
        <v>25</v>
      </c>
      <c r="K156" s="4" t="s">
        <v>25</v>
      </c>
    </row>
    <row r="157" spans="2:12" s="3" customFormat="1" ht="35.1" hidden="1" customHeight="1" x14ac:dyDescent="0.3">
      <c r="B157" s="7">
        <v>39114</v>
      </c>
      <c r="C157" s="42">
        <v>269498.37108999997</v>
      </c>
      <c r="D157" s="42">
        <v>56489.164689999998</v>
      </c>
      <c r="E157" s="6">
        <v>325987.53577999998</v>
      </c>
      <c r="F157" s="42">
        <v>743799.33684</v>
      </c>
      <c r="G157" s="6">
        <v>1013297.70793</v>
      </c>
      <c r="H157" s="6">
        <v>-417811.80106000003</v>
      </c>
      <c r="I157" s="6" t="s">
        <v>25</v>
      </c>
      <c r="J157" s="6" t="s">
        <v>25</v>
      </c>
      <c r="K157" s="6" t="s">
        <v>25</v>
      </c>
    </row>
    <row r="158" spans="2:12" s="3" customFormat="1" ht="35.1" hidden="1" customHeight="1" x14ac:dyDescent="0.3">
      <c r="B158" s="2">
        <v>39142</v>
      </c>
      <c r="C158" s="41">
        <v>275269.38470999995</v>
      </c>
      <c r="D158" s="41">
        <v>62460.176380000004</v>
      </c>
      <c r="E158" s="4">
        <v>337729.56108999997</v>
      </c>
      <c r="F158" s="41">
        <v>692804.20610000007</v>
      </c>
      <c r="G158" s="4">
        <v>968073.59080999997</v>
      </c>
      <c r="H158" s="4">
        <v>-355074.64501000009</v>
      </c>
      <c r="I158" s="4" t="s">
        <v>25</v>
      </c>
      <c r="J158" s="4" t="s">
        <v>25</v>
      </c>
      <c r="K158" s="4" t="s">
        <v>25</v>
      </c>
    </row>
    <row r="159" spans="2:12" s="3" customFormat="1" ht="35.1" hidden="1" customHeight="1" x14ac:dyDescent="0.3">
      <c r="B159" s="7">
        <v>39173</v>
      </c>
      <c r="C159" s="42">
        <v>275827.13783999998</v>
      </c>
      <c r="D159" s="42">
        <v>68479.937980000002</v>
      </c>
      <c r="E159" s="6">
        <v>344307.07581999997</v>
      </c>
      <c r="F159" s="42">
        <v>861715.4757999999</v>
      </c>
      <c r="G159" s="6">
        <v>1137542.6136399999</v>
      </c>
      <c r="H159" s="6">
        <v>-517408.39997999993</v>
      </c>
      <c r="I159" s="6" t="s">
        <v>25</v>
      </c>
      <c r="J159" s="6" t="s">
        <v>25</v>
      </c>
      <c r="K159" s="6" t="s">
        <v>25</v>
      </c>
    </row>
    <row r="160" spans="2:12" s="3" customFormat="1" ht="35.1" hidden="1" customHeight="1" x14ac:dyDescent="0.3">
      <c r="B160" s="2">
        <v>39203</v>
      </c>
      <c r="C160" s="41">
        <v>253590.64943000002</v>
      </c>
      <c r="D160" s="41">
        <v>79582.209870000006</v>
      </c>
      <c r="E160" s="4">
        <v>333172.85930000001</v>
      </c>
      <c r="F160" s="41">
        <v>803569.28870000003</v>
      </c>
      <c r="G160" s="4">
        <v>1057159.9381300001</v>
      </c>
      <c r="H160" s="4">
        <v>-470396.42940000002</v>
      </c>
      <c r="I160" s="4" t="s">
        <v>25</v>
      </c>
      <c r="J160" s="4" t="s">
        <v>25</v>
      </c>
      <c r="K160" s="4" t="s">
        <v>25</v>
      </c>
    </row>
    <row r="161" spans="2:12" s="3" customFormat="1" ht="35.1" hidden="1" customHeight="1" x14ac:dyDescent="0.3">
      <c r="B161" s="7">
        <v>39234</v>
      </c>
      <c r="C161" s="42">
        <v>250307.91542999999</v>
      </c>
      <c r="D161" s="42">
        <v>77237.696890000007</v>
      </c>
      <c r="E161" s="6">
        <v>327545.61232000001</v>
      </c>
      <c r="F161" s="42">
        <v>667447.33479999995</v>
      </c>
      <c r="G161" s="6">
        <v>917755.25022999989</v>
      </c>
      <c r="H161" s="6">
        <v>-339901.72247999994</v>
      </c>
      <c r="I161" s="6" t="s">
        <v>25</v>
      </c>
      <c r="J161" s="6" t="s">
        <v>25</v>
      </c>
      <c r="K161" s="6" t="s">
        <v>25</v>
      </c>
    </row>
    <row r="162" spans="2:12" s="3" customFormat="1" ht="35.1" hidden="1" customHeight="1" x14ac:dyDescent="0.3">
      <c r="B162" s="2">
        <v>39264</v>
      </c>
      <c r="C162" s="41">
        <v>267836.90536000003</v>
      </c>
      <c r="D162" s="41">
        <v>64134.217270000001</v>
      </c>
      <c r="E162" s="4">
        <v>331971.12263000006</v>
      </c>
      <c r="F162" s="41">
        <v>839949.09129999997</v>
      </c>
      <c r="G162" s="4">
        <v>1107785.9966599999</v>
      </c>
      <c r="H162" s="4">
        <v>-507977.96866999991</v>
      </c>
      <c r="I162" s="4" t="s">
        <v>25</v>
      </c>
      <c r="J162" s="4" t="s">
        <v>25</v>
      </c>
      <c r="K162" s="4" t="s">
        <v>25</v>
      </c>
    </row>
    <row r="163" spans="2:12" s="3" customFormat="1" ht="35.1" hidden="1" customHeight="1" x14ac:dyDescent="0.3">
      <c r="B163" s="7">
        <v>39295</v>
      </c>
      <c r="C163" s="42">
        <v>278029.60055000003</v>
      </c>
      <c r="D163" s="42">
        <v>73453.527889999998</v>
      </c>
      <c r="E163" s="6">
        <v>351483.12844</v>
      </c>
      <c r="F163" s="42">
        <v>787677.95149999997</v>
      </c>
      <c r="G163" s="6">
        <v>1065707.5520500001</v>
      </c>
      <c r="H163" s="6">
        <v>-436194.82305999997</v>
      </c>
      <c r="I163" s="6" t="s">
        <v>25</v>
      </c>
      <c r="J163" s="6" t="s">
        <v>25</v>
      </c>
      <c r="K163" s="6" t="s">
        <v>25</v>
      </c>
    </row>
    <row r="164" spans="2:12" s="3" customFormat="1" ht="35.1" hidden="1" customHeight="1" x14ac:dyDescent="0.3">
      <c r="B164" s="2">
        <v>39326</v>
      </c>
      <c r="C164" s="41">
        <v>265035.89549000002</v>
      </c>
      <c r="D164" s="41">
        <v>72955.103650000005</v>
      </c>
      <c r="E164" s="4">
        <v>337990.99914000003</v>
      </c>
      <c r="F164" s="41">
        <v>844371.45479999995</v>
      </c>
      <c r="G164" s="4">
        <v>1109407.35029</v>
      </c>
      <c r="H164" s="4">
        <v>-506380.45565999992</v>
      </c>
      <c r="I164" s="4" t="s">
        <v>25</v>
      </c>
      <c r="J164" s="4" t="s">
        <v>25</v>
      </c>
      <c r="K164" s="4" t="s">
        <v>25</v>
      </c>
    </row>
    <row r="165" spans="2:12" s="3" customFormat="1" ht="35.1" hidden="1" customHeight="1" x14ac:dyDescent="0.3">
      <c r="B165" s="7">
        <v>39356</v>
      </c>
      <c r="C165" s="42">
        <v>253585.04694</v>
      </c>
      <c r="D165" s="42">
        <v>76613.039470000003</v>
      </c>
      <c r="E165" s="6">
        <v>330198.08640999999</v>
      </c>
      <c r="F165" s="42">
        <v>910703.53365999996</v>
      </c>
      <c r="G165" s="6">
        <v>1164288.5806</v>
      </c>
      <c r="H165" s="6">
        <v>-580505.44724999997</v>
      </c>
      <c r="I165" s="6" t="s">
        <v>25</v>
      </c>
      <c r="J165" s="6" t="s">
        <v>25</v>
      </c>
      <c r="K165" s="6" t="s">
        <v>25</v>
      </c>
    </row>
    <row r="166" spans="2:12" s="3" customFormat="1" ht="35.1" hidden="1" customHeight="1" x14ac:dyDescent="0.3">
      <c r="B166" s="2">
        <v>39387</v>
      </c>
      <c r="C166" s="41">
        <v>268237.68131000001</v>
      </c>
      <c r="D166" s="41">
        <v>93958.006129999994</v>
      </c>
      <c r="E166" s="4">
        <v>362195.68744000001</v>
      </c>
      <c r="F166" s="41">
        <v>980981.52120000008</v>
      </c>
      <c r="G166" s="4">
        <v>1249219.2025100002</v>
      </c>
      <c r="H166" s="4">
        <v>-618785.83376000007</v>
      </c>
      <c r="I166" s="4" t="s">
        <v>25</v>
      </c>
      <c r="J166" s="4" t="s">
        <v>25</v>
      </c>
      <c r="K166" s="4" t="s">
        <v>25</v>
      </c>
    </row>
    <row r="167" spans="2:12" s="3" customFormat="1" ht="35.1" hidden="1" customHeight="1" x14ac:dyDescent="0.3">
      <c r="B167" s="7">
        <v>39417</v>
      </c>
      <c r="C167" s="42">
        <v>276555.75520999997</v>
      </c>
      <c r="D167" s="42">
        <v>97789.46299</v>
      </c>
      <c r="E167" s="6">
        <v>374345.2182</v>
      </c>
      <c r="F167" s="42">
        <v>946671.81599999999</v>
      </c>
      <c r="G167" s="6">
        <v>1223227.57121</v>
      </c>
      <c r="H167" s="6">
        <v>-572326.59779999999</v>
      </c>
      <c r="I167" s="6" t="s">
        <v>25</v>
      </c>
      <c r="J167" s="6" t="s">
        <v>25</v>
      </c>
      <c r="K167" s="6" t="s">
        <v>25</v>
      </c>
    </row>
    <row r="168" spans="2:12" s="3" customFormat="1" ht="35.1" hidden="1" customHeight="1" x14ac:dyDescent="0.3">
      <c r="B168" s="10">
        <v>2008</v>
      </c>
      <c r="C168" s="43"/>
      <c r="D168" s="43"/>
      <c r="E168" s="21"/>
      <c r="F168" s="43"/>
      <c r="G168" s="21"/>
      <c r="H168" s="21"/>
      <c r="I168" s="21"/>
      <c r="J168" s="21"/>
      <c r="K168" s="21"/>
      <c r="L168" s="5"/>
    </row>
    <row r="169" spans="2:12" s="3" customFormat="1" ht="35.1" hidden="1" customHeight="1" x14ac:dyDescent="0.3">
      <c r="B169" s="2">
        <v>39448</v>
      </c>
      <c r="C169" s="41">
        <v>270934.86942</v>
      </c>
      <c r="D169" s="41">
        <v>94206.193790000005</v>
      </c>
      <c r="E169" s="4">
        <v>365141.06320999999</v>
      </c>
      <c r="F169" s="41">
        <v>922079.05937999999</v>
      </c>
      <c r="G169" s="4">
        <v>1193013.9287999999</v>
      </c>
      <c r="H169" s="4">
        <v>-556937.99616999994</v>
      </c>
      <c r="I169" s="4" t="s">
        <v>25</v>
      </c>
      <c r="J169" s="4" t="s">
        <v>25</v>
      </c>
      <c r="K169" s="4" t="s">
        <v>25</v>
      </c>
    </row>
    <row r="170" spans="2:12" s="3" customFormat="1" ht="35.1" hidden="1" customHeight="1" x14ac:dyDescent="0.3">
      <c r="B170" s="7">
        <v>39479</v>
      </c>
      <c r="C170" s="42">
        <v>306816.46068000002</v>
      </c>
      <c r="D170" s="42">
        <v>95425.506209999992</v>
      </c>
      <c r="E170" s="6">
        <v>402241.96689000004</v>
      </c>
      <c r="F170" s="42">
        <v>839128.16502999992</v>
      </c>
      <c r="G170" s="6">
        <v>1145944.6257099998</v>
      </c>
      <c r="H170" s="6">
        <v>-436886.19813999988</v>
      </c>
      <c r="I170" s="6" t="s">
        <v>25</v>
      </c>
      <c r="J170" s="6" t="s">
        <v>25</v>
      </c>
      <c r="K170" s="6" t="s">
        <v>25</v>
      </c>
    </row>
    <row r="171" spans="2:12" s="3" customFormat="1" ht="35.1" hidden="1" customHeight="1" x14ac:dyDescent="0.3">
      <c r="B171" s="2">
        <v>39508</v>
      </c>
      <c r="C171" s="41">
        <v>318540.26705000002</v>
      </c>
      <c r="D171" s="41">
        <v>100176.57201</v>
      </c>
      <c r="E171" s="4">
        <v>418716.83906000003</v>
      </c>
      <c r="F171" s="41">
        <v>1059631.284</v>
      </c>
      <c r="G171" s="4">
        <v>1378171.5510499999</v>
      </c>
      <c r="H171" s="4">
        <v>-640914.44493999996</v>
      </c>
      <c r="I171" s="4" t="s">
        <v>25</v>
      </c>
      <c r="J171" s="4" t="s">
        <v>25</v>
      </c>
      <c r="K171" s="4" t="s">
        <v>25</v>
      </c>
    </row>
    <row r="172" spans="2:12" s="3" customFormat="1" ht="35.1" hidden="1" customHeight="1" x14ac:dyDescent="0.3">
      <c r="B172" s="7">
        <v>39539</v>
      </c>
      <c r="C172" s="42">
        <v>325786.87741000002</v>
      </c>
      <c r="D172" s="42">
        <v>96898.448940000002</v>
      </c>
      <c r="E172" s="6">
        <v>422685.32634999999</v>
      </c>
      <c r="F172" s="42">
        <v>1019120.1692100001</v>
      </c>
      <c r="G172" s="6">
        <v>1344907.0466200002</v>
      </c>
      <c r="H172" s="6">
        <v>-596434.84286000009</v>
      </c>
      <c r="I172" s="6" t="s">
        <v>25</v>
      </c>
      <c r="J172" s="6" t="s">
        <v>25</v>
      </c>
      <c r="K172" s="6" t="s">
        <v>25</v>
      </c>
    </row>
    <row r="173" spans="2:12" s="3" customFormat="1" ht="35.1" hidden="1" customHeight="1" x14ac:dyDescent="0.3">
      <c r="B173" s="2">
        <v>39569</v>
      </c>
      <c r="C173" s="41">
        <v>367298.71581000002</v>
      </c>
      <c r="D173" s="41">
        <v>160153.91612000001</v>
      </c>
      <c r="E173" s="4">
        <v>527452.63193000003</v>
      </c>
      <c r="F173" s="41">
        <v>1067483.87054</v>
      </c>
      <c r="G173" s="4">
        <v>1434782.58635</v>
      </c>
      <c r="H173" s="4">
        <v>-540031.23861</v>
      </c>
      <c r="I173" s="4" t="s">
        <v>25</v>
      </c>
      <c r="J173" s="4" t="s">
        <v>25</v>
      </c>
      <c r="K173" s="4" t="s">
        <v>25</v>
      </c>
    </row>
    <row r="174" spans="2:12" s="3" customFormat="1" ht="35.1" hidden="1" customHeight="1" x14ac:dyDescent="0.3">
      <c r="B174" s="7">
        <v>39600</v>
      </c>
      <c r="C174" s="42">
        <v>393117.07235000003</v>
      </c>
      <c r="D174" s="42">
        <v>90674.545840000006</v>
      </c>
      <c r="E174" s="6">
        <v>483791.61819000007</v>
      </c>
      <c r="F174" s="42">
        <v>1185284.32121</v>
      </c>
      <c r="G174" s="6">
        <v>1578401.39356</v>
      </c>
      <c r="H174" s="6">
        <v>-701492.7030199999</v>
      </c>
      <c r="I174" s="6" t="s">
        <v>25</v>
      </c>
      <c r="J174" s="6" t="s">
        <v>25</v>
      </c>
      <c r="K174" s="6" t="s">
        <v>25</v>
      </c>
    </row>
    <row r="175" spans="2:12" s="3" customFormat="1" ht="35.1" hidden="1" customHeight="1" x14ac:dyDescent="0.3">
      <c r="B175" s="2">
        <v>39630</v>
      </c>
      <c r="C175" s="41">
        <v>408211.08805999998</v>
      </c>
      <c r="D175" s="41">
        <v>98301.740390000006</v>
      </c>
      <c r="E175" s="4">
        <v>506512.82844999997</v>
      </c>
      <c r="F175" s="41">
        <v>1167113.44395</v>
      </c>
      <c r="G175" s="4">
        <v>1575324.53201</v>
      </c>
      <c r="H175" s="4">
        <v>-660600.61550000007</v>
      </c>
      <c r="I175" s="4" t="s">
        <v>25</v>
      </c>
      <c r="J175" s="4" t="s">
        <v>25</v>
      </c>
      <c r="K175" s="4" t="s">
        <v>25</v>
      </c>
    </row>
    <row r="176" spans="2:12" s="3" customFormat="1" ht="35.1" hidden="1" customHeight="1" x14ac:dyDescent="0.3">
      <c r="B176" s="7">
        <v>39661</v>
      </c>
      <c r="C176" s="42">
        <v>511346.04745999997</v>
      </c>
      <c r="D176" s="42">
        <v>101485.17961000001</v>
      </c>
      <c r="E176" s="6">
        <v>612831.22707000002</v>
      </c>
      <c r="F176" s="42">
        <v>1038424.4064600001</v>
      </c>
      <c r="G176" s="6">
        <v>1549770.45392</v>
      </c>
      <c r="H176" s="6">
        <v>-425593.17939000006</v>
      </c>
      <c r="I176" s="6" t="s">
        <v>25</v>
      </c>
      <c r="J176" s="6" t="s">
        <v>25</v>
      </c>
      <c r="K176" s="6" t="s">
        <v>25</v>
      </c>
    </row>
    <row r="177" spans="2:12" s="3" customFormat="1" ht="35.1" hidden="1" customHeight="1" x14ac:dyDescent="0.3">
      <c r="B177" s="2">
        <v>39692</v>
      </c>
      <c r="C177" s="41">
        <v>425104.09004000004</v>
      </c>
      <c r="D177" s="41">
        <v>81538.990739999994</v>
      </c>
      <c r="E177" s="4">
        <v>506643.08078000002</v>
      </c>
      <c r="F177" s="41">
        <v>1043707.107</v>
      </c>
      <c r="G177" s="4">
        <v>1468811.19704</v>
      </c>
      <c r="H177" s="4">
        <v>-537064.02621999988</v>
      </c>
      <c r="I177" s="4" t="s">
        <v>25</v>
      </c>
      <c r="J177" s="4" t="s">
        <v>25</v>
      </c>
      <c r="K177" s="4" t="s">
        <v>25</v>
      </c>
    </row>
    <row r="178" spans="2:12" s="3" customFormat="1" ht="35.1" hidden="1" customHeight="1" x14ac:dyDescent="0.3">
      <c r="B178" s="7">
        <v>39722</v>
      </c>
      <c r="C178" s="42">
        <v>384773.02062999998</v>
      </c>
      <c r="D178" s="42">
        <v>100107.1548</v>
      </c>
      <c r="E178" s="6">
        <v>484880.17543</v>
      </c>
      <c r="F178" s="42">
        <v>996010.43910000008</v>
      </c>
      <c r="G178" s="6">
        <v>1380783.45973</v>
      </c>
      <c r="H178" s="6">
        <v>-511130.26367000007</v>
      </c>
      <c r="I178" s="6" t="s">
        <v>25</v>
      </c>
      <c r="J178" s="6" t="s">
        <v>25</v>
      </c>
      <c r="K178" s="6" t="s">
        <v>25</v>
      </c>
    </row>
    <row r="179" spans="2:12" s="3" customFormat="1" ht="35.1" hidden="1" customHeight="1" x14ac:dyDescent="0.3">
      <c r="B179" s="2">
        <v>39753</v>
      </c>
      <c r="C179" s="41">
        <v>359670.33182000002</v>
      </c>
      <c r="D179" s="41">
        <v>96864.886239999993</v>
      </c>
      <c r="E179" s="4">
        <v>456535.21805999998</v>
      </c>
      <c r="F179" s="41">
        <v>913048.91116000002</v>
      </c>
      <c r="G179" s="4">
        <v>1272719.2429800001</v>
      </c>
      <c r="H179" s="4">
        <v>-456513.69310000003</v>
      </c>
      <c r="I179" s="4" t="s">
        <v>25</v>
      </c>
      <c r="J179" s="4" t="s">
        <v>25</v>
      </c>
      <c r="K179" s="4" t="s">
        <v>25</v>
      </c>
    </row>
    <row r="180" spans="2:12" s="3" customFormat="1" ht="35.1" hidden="1" customHeight="1" x14ac:dyDescent="0.3">
      <c r="B180" s="7">
        <v>39783</v>
      </c>
      <c r="C180" s="42">
        <v>359514.09724000003</v>
      </c>
      <c r="D180" s="42">
        <v>86058.733950000009</v>
      </c>
      <c r="E180" s="6">
        <v>445572.83119000006</v>
      </c>
      <c r="F180" s="42">
        <v>809863.65376999998</v>
      </c>
      <c r="G180" s="6">
        <v>1169377.75101</v>
      </c>
      <c r="H180" s="6">
        <v>-364290.82257999992</v>
      </c>
      <c r="I180" s="6" t="s">
        <v>25</v>
      </c>
      <c r="J180" s="6" t="s">
        <v>25</v>
      </c>
      <c r="K180" s="6" t="s">
        <v>25</v>
      </c>
    </row>
    <row r="181" spans="2:12" s="3" customFormat="1" ht="35.1" hidden="1" customHeight="1" x14ac:dyDescent="0.3">
      <c r="B181" s="10">
        <v>2009</v>
      </c>
      <c r="C181" s="43"/>
      <c r="D181" s="43"/>
      <c r="E181" s="21"/>
      <c r="F181" s="43"/>
      <c r="G181" s="21"/>
      <c r="H181" s="21"/>
      <c r="I181" s="21"/>
      <c r="J181" s="21"/>
      <c r="K181" s="21"/>
      <c r="L181" s="5"/>
    </row>
    <row r="182" spans="2:12" s="3" customFormat="1" ht="35.1" hidden="1" customHeight="1" x14ac:dyDescent="0.3">
      <c r="B182" s="2">
        <v>39814</v>
      </c>
      <c r="C182" s="41">
        <v>310201.5048</v>
      </c>
      <c r="D182" s="41">
        <v>97605.35067</v>
      </c>
      <c r="E182" s="4">
        <v>407806.85547000001</v>
      </c>
      <c r="F182" s="41">
        <v>759891.55850000004</v>
      </c>
      <c r="G182" s="4">
        <v>1070093.0633</v>
      </c>
      <c r="H182" s="4">
        <v>-352084.70303000003</v>
      </c>
      <c r="I182" s="4" t="s">
        <v>25</v>
      </c>
      <c r="J182" s="4" t="s">
        <v>25</v>
      </c>
      <c r="K182" s="4" t="s">
        <v>25</v>
      </c>
    </row>
    <row r="183" spans="2:12" s="3" customFormat="1" ht="35.1" hidden="1" customHeight="1" x14ac:dyDescent="0.3">
      <c r="B183" s="7">
        <v>39845</v>
      </c>
      <c r="C183" s="42">
        <v>297791.56287000002</v>
      </c>
      <c r="D183" s="42">
        <v>90763.630540000013</v>
      </c>
      <c r="E183" s="6">
        <v>388555.19341000007</v>
      </c>
      <c r="F183" s="42">
        <v>649206.70760000008</v>
      </c>
      <c r="G183" s="6">
        <v>946998.2704700001</v>
      </c>
      <c r="H183" s="6">
        <v>-260651.51419000002</v>
      </c>
      <c r="I183" s="6" t="s">
        <v>25</v>
      </c>
      <c r="J183" s="6" t="s">
        <v>25</v>
      </c>
      <c r="K183" s="6" t="s">
        <v>25</v>
      </c>
    </row>
    <row r="184" spans="2:12" s="3" customFormat="1" ht="35.1" hidden="1" customHeight="1" x14ac:dyDescent="0.3">
      <c r="B184" s="2">
        <v>39873</v>
      </c>
      <c r="C184" s="41">
        <v>274503.61593000003</v>
      </c>
      <c r="D184" s="41">
        <v>99404.525370000003</v>
      </c>
      <c r="E184" s="4">
        <v>373908.14130000002</v>
      </c>
      <c r="F184" s="41">
        <v>825458.94228999992</v>
      </c>
      <c r="G184" s="4">
        <v>1099962.55822</v>
      </c>
      <c r="H184" s="4">
        <v>-451550.8009899999</v>
      </c>
      <c r="I184" s="4" t="s">
        <v>25</v>
      </c>
      <c r="J184" s="4" t="s">
        <v>25</v>
      </c>
      <c r="K184" s="4" t="s">
        <v>25</v>
      </c>
    </row>
    <row r="185" spans="2:12" s="3" customFormat="1" ht="35.1" hidden="1" customHeight="1" x14ac:dyDescent="0.3">
      <c r="B185" s="7">
        <v>39904</v>
      </c>
      <c r="C185" s="42">
        <v>318377.15029000002</v>
      </c>
      <c r="D185" s="42">
        <v>87220.50609000001</v>
      </c>
      <c r="E185" s="6">
        <v>405597.65638000006</v>
      </c>
      <c r="F185" s="42">
        <v>813938.66015000001</v>
      </c>
      <c r="G185" s="6">
        <v>1132315.8104400001</v>
      </c>
      <c r="H185" s="6">
        <v>-408341.00376999995</v>
      </c>
      <c r="I185" s="6" t="s">
        <v>25</v>
      </c>
      <c r="J185" s="6" t="s">
        <v>25</v>
      </c>
      <c r="K185" s="6" t="s">
        <v>25</v>
      </c>
    </row>
    <row r="186" spans="2:12" s="3" customFormat="1" ht="35.1" hidden="1" customHeight="1" x14ac:dyDescent="0.3">
      <c r="B186" s="2">
        <v>39934</v>
      </c>
      <c r="C186" s="41">
        <v>291533.99754000001</v>
      </c>
      <c r="D186" s="41">
        <v>87720.944510000001</v>
      </c>
      <c r="E186" s="4">
        <v>379254.94205000001</v>
      </c>
      <c r="F186" s="41">
        <v>814012.85875000001</v>
      </c>
      <c r="G186" s="4">
        <v>1105546.85629</v>
      </c>
      <c r="H186" s="4">
        <v>-434757.9167</v>
      </c>
      <c r="I186" s="4" t="s">
        <v>25</v>
      </c>
      <c r="J186" s="4" t="s">
        <v>25</v>
      </c>
      <c r="K186" s="4" t="s">
        <v>25</v>
      </c>
    </row>
    <row r="187" spans="2:12" s="3" customFormat="1" ht="35.1" hidden="1" customHeight="1" x14ac:dyDescent="0.3">
      <c r="B187" s="7">
        <v>39965</v>
      </c>
      <c r="C187" s="42">
        <v>273516.79944999999</v>
      </c>
      <c r="D187" s="42">
        <v>92849.066420000003</v>
      </c>
      <c r="E187" s="6">
        <v>366365.86586999998</v>
      </c>
      <c r="F187" s="42">
        <v>823489.98705999996</v>
      </c>
      <c r="G187" s="6">
        <v>1097006.78651</v>
      </c>
      <c r="H187" s="6">
        <v>-457124.12118999998</v>
      </c>
      <c r="I187" s="6" t="s">
        <v>25</v>
      </c>
      <c r="J187" s="6" t="s">
        <v>25</v>
      </c>
      <c r="K187" s="6" t="s">
        <v>25</v>
      </c>
    </row>
    <row r="188" spans="2:12" s="3" customFormat="1" ht="35.1" hidden="1" customHeight="1" x14ac:dyDescent="0.3">
      <c r="B188" s="2">
        <v>39995</v>
      </c>
      <c r="C188" s="41">
        <v>264789.90396000003</v>
      </c>
      <c r="D188" s="41">
        <v>61150.795920000004</v>
      </c>
      <c r="E188" s="4">
        <v>325940.69988000003</v>
      </c>
      <c r="F188" s="41">
        <v>956195.88130000001</v>
      </c>
      <c r="G188" s="4">
        <v>1220985.78526</v>
      </c>
      <c r="H188" s="4">
        <v>-630255.18142000004</v>
      </c>
      <c r="I188" s="4" t="s">
        <v>25</v>
      </c>
      <c r="J188" s="4" t="s">
        <v>25</v>
      </c>
      <c r="K188" s="4" t="s">
        <v>25</v>
      </c>
    </row>
    <row r="189" spans="2:12" s="3" customFormat="1" ht="35.1" hidden="1" customHeight="1" x14ac:dyDescent="0.3">
      <c r="B189" s="7">
        <v>40026</v>
      </c>
      <c r="C189" s="42">
        <v>315528.08047000004</v>
      </c>
      <c r="D189" s="42">
        <v>69590.883260000002</v>
      </c>
      <c r="E189" s="6">
        <v>385118.96373000008</v>
      </c>
      <c r="F189" s="42">
        <v>884855.4852</v>
      </c>
      <c r="G189" s="6">
        <v>1200383.5656699999</v>
      </c>
      <c r="H189" s="6">
        <v>-499736.52146999992</v>
      </c>
      <c r="I189" s="6" t="s">
        <v>25</v>
      </c>
      <c r="J189" s="6" t="s">
        <v>25</v>
      </c>
      <c r="K189" s="6" t="s">
        <v>25</v>
      </c>
    </row>
    <row r="190" spans="2:12" s="3" customFormat="1" ht="35.1" hidden="1" customHeight="1" x14ac:dyDescent="0.3">
      <c r="B190" s="2">
        <v>40057</v>
      </c>
      <c r="C190" s="41">
        <v>292723.94016</v>
      </c>
      <c r="D190" s="41">
        <v>57177.889689999996</v>
      </c>
      <c r="E190" s="4">
        <v>349901.82984999998</v>
      </c>
      <c r="F190" s="41">
        <v>818345.46071999997</v>
      </c>
      <c r="G190" s="4">
        <v>1111069.4008800001</v>
      </c>
      <c r="H190" s="4">
        <v>-468443.63086999999</v>
      </c>
      <c r="I190" s="4" t="s">
        <v>25</v>
      </c>
      <c r="J190" s="4" t="s">
        <v>25</v>
      </c>
      <c r="K190" s="4" t="s">
        <v>25</v>
      </c>
    </row>
    <row r="191" spans="2:12" s="3" customFormat="1" ht="35.1" hidden="1" customHeight="1" x14ac:dyDescent="0.3">
      <c r="B191" s="7">
        <v>40087</v>
      </c>
      <c r="C191" s="42">
        <v>338356.26163999998</v>
      </c>
      <c r="D191" s="42">
        <v>72347.143190000003</v>
      </c>
      <c r="E191" s="6">
        <v>410703.40483000001</v>
      </c>
      <c r="F191" s="42">
        <v>884853.65821000002</v>
      </c>
      <c r="G191" s="6">
        <v>1223209.9198499999</v>
      </c>
      <c r="H191" s="6">
        <v>-474150.25338000001</v>
      </c>
      <c r="I191" s="6" t="s">
        <v>25</v>
      </c>
      <c r="J191" s="6" t="s">
        <v>25</v>
      </c>
      <c r="K191" s="6" t="s">
        <v>25</v>
      </c>
    </row>
    <row r="192" spans="2:12" s="3" customFormat="1" ht="35.1" hidden="1" customHeight="1" x14ac:dyDescent="0.3">
      <c r="B192" s="2">
        <v>40118</v>
      </c>
      <c r="C192" s="41">
        <v>261598.17353999999</v>
      </c>
      <c r="D192" s="41">
        <v>51247.857579999996</v>
      </c>
      <c r="E192" s="4">
        <v>312846.03112</v>
      </c>
      <c r="F192" s="41">
        <v>917573.01078000001</v>
      </c>
      <c r="G192" s="4">
        <v>1179171.18432</v>
      </c>
      <c r="H192" s="4">
        <v>-604726.97965999995</v>
      </c>
      <c r="I192" s="4" t="s">
        <v>25</v>
      </c>
      <c r="J192" s="4" t="s">
        <v>25</v>
      </c>
      <c r="K192" s="4" t="s">
        <v>25</v>
      </c>
    </row>
    <row r="193" spans="2:12" s="3" customFormat="1" ht="35.1" hidden="1" customHeight="1" x14ac:dyDescent="0.3">
      <c r="B193" s="7">
        <v>40148</v>
      </c>
      <c r="C193" s="42">
        <v>340244.74956999999</v>
      </c>
      <c r="D193" s="42">
        <v>80079.871469999998</v>
      </c>
      <c r="E193" s="6">
        <v>420324.62104</v>
      </c>
      <c r="F193" s="42">
        <v>959873.83110000007</v>
      </c>
      <c r="G193" s="6">
        <v>1300118.5806700001</v>
      </c>
      <c r="H193" s="6">
        <v>-539549.21006000007</v>
      </c>
      <c r="I193" s="6" t="s">
        <v>25</v>
      </c>
      <c r="J193" s="6" t="s">
        <v>25</v>
      </c>
      <c r="K193" s="6" t="s">
        <v>25</v>
      </c>
    </row>
    <row r="194" spans="2:12" s="3" customFormat="1" ht="35.1" hidden="1" customHeight="1" x14ac:dyDescent="0.3">
      <c r="B194" s="10">
        <v>2010</v>
      </c>
      <c r="C194" s="43"/>
      <c r="D194" s="43"/>
      <c r="E194" s="21"/>
      <c r="F194" s="43"/>
      <c r="G194" s="21"/>
      <c r="H194" s="21"/>
      <c r="I194" s="21"/>
      <c r="J194" s="21"/>
      <c r="K194" s="21"/>
      <c r="L194" s="5"/>
    </row>
    <row r="195" spans="2:12" s="3" customFormat="1" ht="35.1" hidden="1" customHeight="1" x14ac:dyDescent="0.3">
      <c r="B195" s="2">
        <v>40179</v>
      </c>
      <c r="C195" s="41">
        <v>323895.56812000001</v>
      </c>
      <c r="D195" s="41">
        <v>63329.31136</v>
      </c>
      <c r="E195" s="4">
        <v>387224.87948</v>
      </c>
      <c r="F195" s="41">
        <v>822924.71325000003</v>
      </c>
      <c r="G195" s="4">
        <v>1146820.28137</v>
      </c>
      <c r="H195" s="4">
        <v>-435699.83377000003</v>
      </c>
      <c r="I195" s="4" t="s">
        <v>25</v>
      </c>
      <c r="J195" s="4" t="s">
        <v>25</v>
      </c>
      <c r="K195" s="4" t="s">
        <v>25</v>
      </c>
    </row>
    <row r="196" spans="2:12" s="3" customFormat="1" ht="35.1" hidden="1" customHeight="1" x14ac:dyDescent="0.3">
      <c r="B196" s="7">
        <v>40210</v>
      </c>
      <c r="C196" s="42">
        <v>304839.11181999999</v>
      </c>
      <c r="D196" s="42">
        <v>54999.008130000002</v>
      </c>
      <c r="E196" s="6">
        <v>359838.11994999996</v>
      </c>
      <c r="F196" s="42">
        <v>789953.90839999996</v>
      </c>
      <c r="G196" s="6">
        <v>1094793.0202199998</v>
      </c>
      <c r="H196" s="6">
        <v>-430115.78844999999</v>
      </c>
      <c r="I196" s="6" t="s">
        <v>25</v>
      </c>
      <c r="J196" s="6" t="s">
        <v>25</v>
      </c>
      <c r="K196" s="6" t="s">
        <v>25</v>
      </c>
    </row>
    <row r="197" spans="2:12" s="3" customFormat="1" ht="35.1" hidden="1" customHeight="1" x14ac:dyDescent="0.3">
      <c r="B197" s="2">
        <v>40238</v>
      </c>
      <c r="C197" s="41">
        <v>370874.92099999997</v>
      </c>
      <c r="D197" s="41">
        <v>63940.031999999999</v>
      </c>
      <c r="E197" s="4">
        <v>434814.95299999998</v>
      </c>
      <c r="F197" s="41">
        <v>928996.14926999994</v>
      </c>
      <c r="G197" s="4">
        <v>1299871.07027</v>
      </c>
      <c r="H197" s="4">
        <v>-494181.19626999996</v>
      </c>
      <c r="I197" s="4" t="s">
        <v>25</v>
      </c>
      <c r="J197" s="4" t="s">
        <v>25</v>
      </c>
      <c r="K197" s="4" t="s">
        <v>25</v>
      </c>
    </row>
    <row r="198" spans="2:12" s="3" customFormat="1" ht="35.1" hidden="1" customHeight="1" x14ac:dyDescent="0.3">
      <c r="B198" s="7">
        <v>40269</v>
      </c>
      <c r="C198" s="42">
        <v>362912.82780000003</v>
      </c>
      <c r="D198" s="42">
        <v>68620.801000000007</v>
      </c>
      <c r="E198" s="6">
        <v>431533.62880000006</v>
      </c>
      <c r="F198" s="42">
        <v>912722.58420000004</v>
      </c>
      <c r="G198" s="6">
        <v>1275635.412</v>
      </c>
      <c r="H198" s="6">
        <v>-481188.95539999998</v>
      </c>
      <c r="I198" s="6" t="s">
        <v>25</v>
      </c>
      <c r="J198" s="6" t="s">
        <v>25</v>
      </c>
      <c r="K198" s="6" t="s">
        <v>25</v>
      </c>
    </row>
    <row r="199" spans="2:12" s="3" customFormat="1" ht="35.1" hidden="1" customHeight="1" x14ac:dyDescent="0.3">
      <c r="B199" s="2">
        <v>40299</v>
      </c>
      <c r="C199" s="41">
        <v>340469.06475000002</v>
      </c>
      <c r="D199" s="41">
        <v>59319.101000000002</v>
      </c>
      <c r="E199" s="4">
        <v>399788.16575000004</v>
      </c>
      <c r="F199" s="41">
        <v>842805.74010000005</v>
      </c>
      <c r="G199" s="4">
        <v>1183274.80485</v>
      </c>
      <c r="H199" s="4">
        <v>-443017.57435000001</v>
      </c>
      <c r="I199" s="4" t="s">
        <v>25</v>
      </c>
      <c r="J199" s="4" t="s">
        <v>25</v>
      </c>
      <c r="K199" s="4" t="s">
        <v>25</v>
      </c>
    </row>
    <row r="200" spans="2:12" s="3" customFormat="1" ht="35.1" hidden="1" customHeight="1" x14ac:dyDescent="0.3">
      <c r="B200" s="7">
        <v>40330</v>
      </c>
      <c r="C200" s="42">
        <v>354748.12</v>
      </c>
      <c r="D200" s="42">
        <v>71888.721999999994</v>
      </c>
      <c r="E200" s="6">
        <v>426636.842</v>
      </c>
      <c r="F200" s="42">
        <v>968714.83607000008</v>
      </c>
      <c r="G200" s="6">
        <v>1323462.9560700001</v>
      </c>
      <c r="H200" s="6">
        <v>-542077.99407000002</v>
      </c>
      <c r="I200" s="6" t="s">
        <v>25</v>
      </c>
      <c r="J200" s="6" t="s">
        <v>25</v>
      </c>
      <c r="K200" s="6" t="s">
        <v>25</v>
      </c>
    </row>
    <row r="201" spans="2:12" s="3" customFormat="1" ht="35.1" hidden="1" customHeight="1" x14ac:dyDescent="0.3">
      <c r="B201" s="2">
        <v>40360</v>
      </c>
      <c r="C201" s="41">
        <v>344599.09499999997</v>
      </c>
      <c r="D201" s="41">
        <v>65184.786999999997</v>
      </c>
      <c r="E201" s="4">
        <v>409783.88199999998</v>
      </c>
      <c r="F201" s="41">
        <v>897103.87156</v>
      </c>
      <c r="G201" s="4">
        <v>1241702.9665600001</v>
      </c>
      <c r="H201" s="4">
        <v>-487319.98956000002</v>
      </c>
      <c r="I201" s="4" t="s">
        <v>25</v>
      </c>
      <c r="J201" s="4" t="s">
        <v>25</v>
      </c>
      <c r="K201" s="4" t="s">
        <v>25</v>
      </c>
    </row>
    <row r="202" spans="2:12" s="3" customFormat="1" ht="35.1" hidden="1" customHeight="1" x14ac:dyDescent="0.3">
      <c r="B202" s="7">
        <v>40391</v>
      </c>
      <c r="C202" s="42">
        <v>316152.5575</v>
      </c>
      <c r="D202" s="42">
        <v>69502.918999999994</v>
      </c>
      <c r="E202" s="6">
        <v>385655.47649999999</v>
      </c>
      <c r="F202" s="42">
        <v>972744.625</v>
      </c>
      <c r="G202" s="6">
        <v>1288897.1825000001</v>
      </c>
      <c r="H202" s="6">
        <v>-587089.14850000001</v>
      </c>
      <c r="I202" s="6" t="s">
        <v>25</v>
      </c>
      <c r="J202" s="6" t="s">
        <v>25</v>
      </c>
      <c r="K202" s="6" t="s">
        <v>25</v>
      </c>
    </row>
    <row r="203" spans="2:12" s="3" customFormat="1" ht="35.1" hidden="1" customHeight="1" x14ac:dyDescent="0.3">
      <c r="B203" s="2">
        <v>40422</v>
      </c>
      <c r="C203" s="41">
        <v>378713.80187999998</v>
      </c>
      <c r="D203" s="41">
        <v>63671.161999999997</v>
      </c>
      <c r="E203" s="4">
        <v>442384.96388</v>
      </c>
      <c r="F203" s="41">
        <v>898948.28053999995</v>
      </c>
      <c r="G203" s="4">
        <v>1277662.0824199999</v>
      </c>
      <c r="H203" s="4">
        <v>-456563.31665999995</v>
      </c>
      <c r="I203" s="4" t="s">
        <v>25</v>
      </c>
      <c r="J203" s="4" t="s">
        <v>25</v>
      </c>
      <c r="K203" s="4" t="s">
        <v>25</v>
      </c>
    </row>
    <row r="204" spans="2:12" s="3" customFormat="1" ht="35.1" hidden="1" customHeight="1" x14ac:dyDescent="0.3">
      <c r="B204" s="7">
        <v>40452</v>
      </c>
      <c r="C204" s="42">
        <v>352766.33399999997</v>
      </c>
      <c r="D204" s="42">
        <v>68819.896999999997</v>
      </c>
      <c r="E204" s="6">
        <v>421586.23099999997</v>
      </c>
      <c r="F204" s="42">
        <v>1087804.87292</v>
      </c>
      <c r="G204" s="6">
        <v>1440571.20692</v>
      </c>
      <c r="H204" s="6">
        <v>-666218.64192000008</v>
      </c>
      <c r="I204" s="6" t="s">
        <v>25</v>
      </c>
      <c r="J204" s="6" t="s">
        <v>25</v>
      </c>
      <c r="K204" s="6" t="s">
        <v>25</v>
      </c>
    </row>
    <row r="205" spans="2:12" s="3" customFormat="1" ht="35.1" hidden="1" customHeight="1" x14ac:dyDescent="0.3">
      <c r="B205" s="2">
        <v>40483</v>
      </c>
      <c r="C205" s="41">
        <v>338217.076</v>
      </c>
      <c r="D205" s="41">
        <v>55209.891000000003</v>
      </c>
      <c r="E205" s="4">
        <v>393426.967</v>
      </c>
      <c r="F205" s="41">
        <v>914538.28903999995</v>
      </c>
      <c r="G205" s="4">
        <v>1252755.3650400001</v>
      </c>
      <c r="H205" s="4">
        <v>-521111.32203999994</v>
      </c>
      <c r="I205" s="4" t="s">
        <v>25</v>
      </c>
      <c r="J205" s="4" t="s">
        <v>25</v>
      </c>
      <c r="K205" s="4" t="s">
        <v>25</v>
      </c>
    </row>
    <row r="206" spans="2:12" s="3" customFormat="1" ht="35.1" hidden="1" customHeight="1" x14ac:dyDescent="0.3">
      <c r="B206" s="7">
        <v>40513</v>
      </c>
      <c r="C206" s="42">
        <v>428760.23</v>
      </c>
      <c r="D206" s="42">
        <v>68682.998000000007</v>
      </c>
      <c r="E206" s="6">
        <v>497443.228</v>
      </c>
      <c r="F206" s="42">
        <v>1012868.49398</v>
      </c>
      <c r="G206" s="6">
        <v>1441628.72398</v>
      </c>
      <c r="H206" s="6">
        <v>-515425.26598000003</v>
      </c>
      <c r="I206" s="6" t="s">
        <v>25</v>
      </c>
      <c r="J206" s="6" t="s">
        <v>25</v>
      </c>
      <c r="K206" s="6" t="s">
        <v>25</v>
      </c>
    </row>
    <row r="207" spans="2:12" s="3" customFormat="1" ht="35.1" hidden="1" customHeight="1" x14ac:dyDescent="0.3">
      <c r="B207" s="10">
        <v>2011</v>
      </c>
      <c r="C207" s="43"/>
      <c r="D207" s="43"/>
      <c r="E207" s="21"/>
      <c r="F207" s="43"/>
      <c r="G207" s="21"/>
      <c r="H207" s="21"/>
      <c r="I207" s="21"/>
      <c r="J207" s="21"/>
      <c r="K207" s="21"/>
      <c r="L207" s="5"/>
    </row>
    <row r="208" spans="2:12" s="3" customFormat="1" ht="35.1" hidden="1" customHeight="1" x14ac:dyDescent="0.3">
      <c r="B208" s="2">
        <v>40544</v>
      </c>
      <c r="C208" s="41">
        <v>383859.91350000002</v>
      </c>
      <c r="D208" s="41">
        <v>75336.008000000002</v>
      </c>
      <c r="E208" s="4">
        <v>459195.92150000005</v>
      </c>
      <c r="F208" s="41">
        <v>1026940.3757100001</v>
      </c>
      <c r="G208" s="4">
        <v>1410800.2892100001</v>
      </c>
      <c r="H208" s="4">
        <v>-567744.45421</v>
      </c>
      <c r="I208" s="4" t="s">
        <v>25</v>
      </c>
      <c r="J208" s="4" t="s">
        <v>25</v>
      </c>
      <c r="K208" s="4" t="s">
        <v>25</v>
      </c>
    </row>
    <row r="209" spans="2:12" s="3" customFormat="1" ht="35.1" hidden="1" customHeight="1" x14ac:dyDescent="0.3">
      <c r="B209" s="7">
        <v>40575</v>
      </c>
      <c r="C209" s="42">
        <v>380162.45</v>
      </c>
      <c r="D209" s="42">
        <v>61282.92</v>
      </c>
      <c r="E209" s="6">
        <v>441445.37</v>
      </c>
      <c r="F209" s="42">
        <v>938195.44069000008</v>
      </c>
      <c r="G209" s="6">
        <v>1318357.89069</v>
      </c>
      <c r="H209" s="6">
        <v>-496750.07069000008</v>
      </c>
      <c r="I209" s="6" t="s">
        <v>25</v>
      </c>
      <c r="J209" s="6" t="s">
        <v>25</v>
      </c>
      <c r="K209" s="6" t="s">
        <v>25</v>
      </c>
    </row>
    <row r="210" spans="2:12" s="3" customFormat="1" ht="35.1" hidden="1" customHeight="1" x14ac:dyDescent="0.3">
      <c r="B210" s="2">
        <v>40603</v>
      </c>
      <c r="C210" s="41">
        <v>391825.56300000002</v>
      </c>
      <c r="D210" s="41">
        <v>72897.203999999998</v>
      </c>
      <c r="E210" s="4">
        <v>464722.76699999999</v>
      </c>
      <c r="F210" s="41">
        <v>1139338.60057</v>
      </c>
      <c r="G210" s="4">
        <v>1531164.1635700001</v>
      </c>
      <c r="H210" s="4">
        <v>-674615.83357000002</v>
      </c>
      <c r="I210" s="4" t="s">
        <v>25</v>
      </c>
      <c r="J210" s="4" t="s">
        <v>25</v>
      </c>
      <c r="K210" s="4" t="s">
        <v>25</v>
      </c>
    </row>
    <row r="211" spans="2:12" s="3" customFormat="1" ht="35.1" hidden="1" customHeight="1" x14ac:dyDescent="0.3">
      <c r="B211" s="7">
        <v>40634</v>
      </c>
      <c r="C211" s="42">
        <v>390895.967</v>
      </c>
      <c r="D211" s="42">
        <v>66892.835000000006</v>
      </c>
      <c r="E211" s="6">
        <v>457788.80200000003</v>
      </c>
      <c r="F211" s="42">
        <v>1131734.00826</v>
      </c>
      <c r="G211" s="6">
        <v>1522629.97526</v>
      </c>
      <c r="H211" s="6">
        <v>-673945.20626000001</v>
      </c>
      <c r="I211" s="6" t="s">
        <v>25</v>
      </c>
      <c r="J211" s="6" t="s">
        <v>25</v>
      </c>
      <c r="K211" s="6" t="s">
        <v>25</v>
      </c>
    </row>
    <row r="212" spans="2:12" s="3" customFormat="1" ht="35.1" hidden="1" customHeight="1" x14ac:dyDescent="0.3">
      <c r="B212" s="2">
        <v>40664</v>
      </c>
      <c r="C212" s="41">
        <v>434853.473</v>
      </c>
      <c r="D212" s="41">
        <v>82167.826000000001</v>
      </c>
      <c r="E212" s="4">
        <v>517021.299</v>
      </c>
      <c r="F212" s="41">
        <v>1274735.97071</v>
      </c>
      <c r="G212" s="4">
        <v>1709589.44371</v>
      </c>
      <c r="H212" s="4">
        <v>-757714.67171000002</v>
      </c>
      <c r="I212" s="4" t="s">
        <v>25</v>
      </c>
      <c r="J212" s="4" t="s">
        <v>25</v>
      </c>
      <c r="K212" s="4" t="s">
        <v>25</v>
      </c>
    </row>
    <row r="213" spans="2:12" s="3" customFormat="1" ht="35.1" hidden="1" customHeight="1" x14ac:dyDescent="0.3">
      <c r="B213" s="7">
        <v>40695</v>
      </c>
      <c r="C213" s="42">
        <v>447152.83649999998</v>
      </c>
      <c r="D213" s="42">
        <v>75148.067999999999</v>
      </c>
      <c r="E213" s="6">
        <v>522300.90449999995</v>
      </c>
      <c r="F213" s="42">
        <v>1140341.7695899999</v>
      </c>
      <c r="G213" s="6">
        <v>1587494.6060899999</v>
      </c>
      <c r="H213" s="6">
        <v>-618040.86508999998</v>
      </c>
      <c r="I213" s="6" t="s">
        <v>25</v>
      </c>
      <c r="J213" s="6" t="s">
        <v>25</v>
      </c>
      <c r="K213" s="6" t="s">
        <v>25</v>
      </c>
    </row>
    <row r="214" spans="2:12" s="3" customFormat="1" ht="35.1" hidden="1" customHeight="1" x14ac:dyDescent="0.3">
      <c r="B214" s="2">
        <v>40725</v>
      </c>
      <c r="C214" s="41">
        <v>398021.02100000001</v>
      </c>
      <c r="D214" s="41">
        <v>70670.104000000007</v>
      </c>
      <c r="E214" s="4">
        <v>468691.125</v>
      </c>
      <c r="F214" s="41">
        <v>1057954.5571900001</v>
      </c>
      <c r="G214" s="4">
        <v>1455975.57819</v>
      </c>
      <c r="H214" s="4">
        <v>-589263.43219000008</v>
      </c>
      <c r="I214" s="4" t="s">
        <v>25</v>
      </c>
      <c r="J214" s="4" t="s">
        <v>25</v>
      </c>
      <c r="K214" s="4" t="s">
        <v>25</v>
      </c>
    </row>
    <row r="215" spans="2:12" s="3" customFormat="1" ht="35.1" hidden="1" customHeight="1" x14ac:dyDescent="0.3">
      <c r="B215" s="7">
        <v>40756</v>
      </c>
      <c r="C215" s="42">
        <v>366858.96049999999</v>
      </c>
      <c r="D215" s="42">
        <v>89701.296000000002</v>
      </c>
      <c r="E215" s="6">
        <v>456560.25650000002</v>
      </c>
      <c r="F215" s="42">
        <v>1030970.13648</v>
      </c>
      <c r="G215" s="6">
        <v>1397829.0969799999</v>
      </c>
      <c r="H215" s="6">
        <v>-574409.87997999997</v>
      </c>
      <c r="I215" s="6" t="s">
        <v>25</v>
      </c>
      <c r="J215" s="6" t="s">
        <v>25</v>
      </c>
      <c r="K215" s="6" t="s">
        <v>25</v>
      </c>
    </row>
    <row r="216" spans="2:12" s="3" customFormat="1" ht="35.1" hidden="1" customHeight="1" x14ac:dyDescent="0.3">
      <c r="B216" s="2">
        <v>40787</v>
      </c>
      <c r="C216" s="41">
        <v>413801.78499999997</v>
      </c>
      <c r="D216" s="41">
        <v>72549.13</v>
      </c>
      <c r="E216" s="4">
        <v>486350.91499999998</v>
      </c>
      <c r="F216" s="41">
        <v>1117020.0211199999</v>
      </c>
      <c r="G216" s="4">
        <v>1530821.8061199998</v>
      </c>
      <c r="H216" s="4">
        <v>-630669.10611999989</v>
      </c>
      <c r="I216" s="4" t="s">
        <v>25</v>
      </c>
      <c r="J216" s="4" t="s">
        <v>25</v>
      </c>
      <c r="K216" s="4" t="s">
        <v>25</v>
      </c>
    </row>
    <row r="217" spans="2:12" s="3" customFormat="1" ht="35.1" hidden="1" customHeight="1" x14ac:dyDescent="0.3">
      <c r="B217" s="7">
        <v>40817</v>
      </c>
      <c r="C217" s="42">
        <v>416738.15549999999</v>
      </c>
      <c r="D217" s="42">
        <v>75870.062999999995</v>
      </c>
      <c r="E217" s="6">
        <v>492608.21849999996</v>
      </c>
      <c r="F217" s="42">
        <v>1173606.42805</v>
      </c>
      <c r="G217" s="6">
        <v>1590344.5835500001</v>
      </c>
      <c r="H217" s="6">
        <v>-680998.20955000003</v>
      </c>
      <c r="I217" s="6" t="s">
        <v>25</v>
      </c>
      <c r="J217" s="6" t="s">
        <v>25</v>
      </c>
      <c r="K217" s="6" t="s">
        <v>25</v>
      </c>
    </row>
    <row r="218" spans="2:12" s="3" customFormat="1" ht="35.1" hidden="1" customHeight="1" x14ac:dyDescent="0.3">
      <c r="B218" s="2">
        <v>40848</v>
      </c>
      <c r="C218" s="41">
        <v>343529.75300000003</v>
      </c>
      <c r="D218" s="41">
        <v>64704.377999999997</v>
      </c>
      <c r="E218" s="4">
        <v>408234.13100000005</v>
      </c>
      <c r="F218" s="41">
        <v>1145054.3581900001</v>
      </c>
      <c r="G218" s="4">
        <v>1488584.1111900001</v>
      </c>
      <c r="H218" s="4">
        <v>-736820.22719000001</v>
      </c>
      <c r="I218" s="4" t="s">
        <v>25</v>
      </c>
      <c r="J218" s="4" t="s">
        <v>25</v>
      </c>
      <c r="K218" s="4" t="s">
        <v>25</v>
      </c>
    </row>
    <row r="219" spans="2:12" s="3" customFormat="1" ht="35.1" hidden="1" customHeight="1" x14ac:dyDescent="0.3">
      <c r="B219" s="7">
        <v>40878</v>
      </c>
      <c r="C219" s="42">
        <v>438173.10580000002</v>
      </c>
      <c r="D219" s="42">
        <v>71486.482000000004</v>
      </c>
      <c r="E219" s="6">
        <v>509659.58780000004</v>
      </c>
      <c r="F219" s="42">
        <v>1264323.6135799999</v>
      </c>
      <c r="G219" s="6">
        <v>1702496.7193799999</v>
      </c>
      <c r="H219" s="6">
        <v>-754664.02577999979</v>
      </c>
      <c r="I219" s="6" t="s">
        <v>25</v>
      </c>
      <c r="J219" s="6" t="s">
        <v>25</v>
      </c>
      <c r="K219" s="6" t="s">
        <v>25</v>
      </c>
    </row>
    <row r="220" spans="2:12" s="3" customFormat="1" ht="35.1" hidden="1" customHeight="1" x14ac:dyDescent="0.3">
      <c r="B220" s="10">
        <v>2012</v>
      </c>
      <c r="C220" s="43"/>
      <c r="D220" s="43"/>
      <c r="E220" s="21"/>
      <c r="F220" s="43"/>
      <c r="G220" s="21"/>
      <c r="H220" s="21"/>
      <c r="I220" s="21"/>
      <c r="J220" s="21"/>
      <c r="K220" s="21"/>
      <c r="L220" s="5"/>
    </row>
    <row r="221" spans="2:12" s="3" customFormat="1" ht="35.1" hidden="1" customHeight="1" x14ac:dyDescent="0.3">
      <c r="B221" s="2">
        <v>40909</v>
      </c>
      <c r="C221" s="41">
        <v>368654.15749999997</v>
      </c>
      <c r="D221" s="41">
        <v>69720.032999999996</v>
      </c>
      <c r="E221" s="4">
        <v>438374.19049999997</v>
      </c>
      <c r="F221" s="41">
        <v>1278050.8882000002</v>
      </c>
      <c r="G221" s="4">
        <v>1646705.0457000001</v>
      </c>
      <c r="H221" s="4">
        <v>-839676.69770000014</v>
      </c>
      <c r="I221" s="4" t="s">
        <v>25</v>
      </c>
      <c r="J221" s="4" t="s">
        <v>25</v>
      </c>
      <c r="K221" s="4" t="s">
        <v>25</v>
      </c>
    </row>
    <row r="222" spans="2:12" s="3" customFormat="1" ht="35.1" hidden="1" customHeight="1" x14ac:dyDescent="0.3">
      <c r="B222" s="7">
        <v>40940</v>
      </c>
      <c r="C222" s="42">
        <v>350577.25714999996</v>
      </c>
      <c r="D222" s="42">
        <v>64674.605000000003</v>
      </c>
      <c r="E222" s="6">
        <v>415251.86214999994</v>
      </c>
      <c r="F222" s="42">
        <v>1143766.179</v>
      </c>
      <c r="G222" s="6">
        <v>1494343.43615</v>
      </c>
      <c r="H222" s="6">
        <v>-728514.31685000006</v>
      </c>
      <c r="I222" s="6" t="s">
        <v>25</v>
      </c>
      <c r="J222" s="6" t="s">
        <v>25</v>
      </c>
      <c r="K222" s="6" t="s">
        <v>25</v>
      </c>
    </row>
    <row r="223" spans="2:12" s="3" customFormat="1" ht="35.1" hidden="1" customHeight="1" x14ac:dyDescent="0.3">
      <c r="B223" s="2">
        <v>40969</v>
      </c>
      <c r="C223" s="41">
        <v>403335.01049999997</v>
      </c>
      <c r="D223" s="41">
        <v>60203.667000000001</v>
      </c>
      <c r="E223" s="4">
        <v>463538.67749999999</v>
      </c>
      <c r="F223" s="41">
        <v>1350646.84</v>
      </c>
      <c r="G223" s="4">
        <v>1753981.8505000002</v>
      </c>
      <c r="H223" s="4">
        <v>-887108.16250000009</v>
      </c>
      <c r="I223" s="4" t="s">
        <v>25</v>
      </c>
      <c r="J223" s="4" t="s">
        <v>25</v>
      </c>
      <c r="K223" s="4" t="s">
        <v>25</v>
      </c>
    </row>
    <row r="224" spans="2:12" s="3" customFormat="1" ht="35.1" hidden="1" customHeight="1" x14ac:dyDescent="0.3">
      <c r="B224" s="7">
        <v>41000</v>
      </c>
      <c r="C224" s="42">
        <v>413069.26314999996</v>
      </c>
      <c r="D224" s="42">
        <v>95459.623000000007</v>
      </c>
      <c r="E224" s="6">
        <v>508528.88614999998</v>
      </c>
      <c r="F224" s="42">
        <v>1296899.7679999999</v>
      </c>
      <c r="G224" s="6">
        <v>1709969.0311499999</v>
      </c>
      <c r="H224" s="6">
        <v>-788370.88185000001</v>
      </c>
      <c r="I224" s="6" t="s">
        <v>25</v>
      </c>
      <c r="J224" s="6" t="s">
        <v>25</v>
      </c>
      <c r="K224" s="6" t="s">
        <v>25</v>
      </c>
    </row>
    <row r="225" spans="2:12" s="3" customFormat="1" ht="35.1" hidden="1" customHeight="1" x14ac:dyDescent="0.3">
      <c r="B225" s="2">
        <v>41030</v>
      </c>
      <c r="C225" s="41">
        <v>381416.89199999999</v>
      </c>
      <c r="D225" s="41">
        <v>82423.053</v>
      </c>
      <c r="E225" s="4">
        <v>463839.94500000001</v>
      </c>
      <c r="F225" s="41">
        <v>1290611.696</v>
      </c>
      <c r="G225" s="4">
        <v>1672028.588</v>
      </c>
      <c r="H225" s="4">
        <v>-826771.75099999993</v>
      </c>
      <c r="I225" s="4" t="s">
        <v>25</v>
      </c>
      <c r="J225" s="4" t="s">
        <v>25</v>
      </c>
      <c r="K225" s="4" t="s">
        <v>25</v>
      </c>
    </row>
    <row r="226" spans="2:12" s="3" customFormat="1" ht="35.1" hidden="1" customHeight="1" x14ac:dyDescent="0.3">
      <c r="B226" s="7">
        <v>41061</v>
      </c>
      <c r="C226" s="42">
        <v>441321.26049999997</v>
      </c>
      <c r="D226" s="42">
        <v>71402.460999999996</v>
      </c>
      <c r="E226" s="6">
        <v>512723.72149999999</v>
      </c>
      <c r="F226" s="42">
        <v>1123269.27</v>
      </c>
      <c r="G226" s="6">
        <v>1564590.5304999999</v>
      </c>
      <c r="H226" s="6">
        <v>-610545.54850000003</v>
      </c>
      <c r="I226" s="6" t="s">
        <v>25</v>
      </c>
      <c r="J226" s="6" t="s">
        <v>25</v>
      </c>
      <c r="K226" s="6" t="s">
        <v>25</v>
      </c>
    </row>
    <row r="227" spans="2:12" s="3" customFormat="1" ht="35.1" hidden="1" customHeight="1" x14ac:dyDescent="0.3">
      <c r="B227" s="2">
        <v>41091</v>
      </c>
      <c r="C227" s="41">
        <v>416340.59499999997</v>
      </c>
      <c r="D227" s="41">
        <v>73652.521999999997</v>
      </c>
      <c r="E227" s="4">
        <v>489993.11699999997</v>
      </c>
      <c r="F227" s="41">
        <v>1175384.8470000001</v>
      </c>
      <c r="G227" s="4">
        <v>1591725.442</v>
      </c>
      <c r="H227" s="4">
        <v>-685391.7300000001</v>
      </c>
      <c r="I227" s="4" t="s">
        <v>25</v>
      </c>
      <c r="J227" s="4" t="s">
        <v>25</v>
      </c>
      <c r="K227" s="4" t="s">
        <v>25</v>
      </c>
    </row>
    <row r="228" spans="2:12" s="3" customFormat="1" ht="35.1" hidden="1" customHeight="1" x14ac:dyDescent="0.3">
      <c r="B228" s="7">
        <v>41122</v>
      </c>
      <c r="C228" s="42">
        <v>369449.14094999997</v>
      </c>
      <c r="D228" s="42">
        <v>55523.516000000003</v>
      </c>
      <c r="E228" s="6">
        <v>424972.65694999998</v>
      </c>
      <c r="F228" s="42">
        <v>1094652.9550000001</v>
      </c>
      <c r="G228" s="6">
        <v>1464102.09595</v>
      </c>
      <c r="H228" s="6">
        <v>-669680.2980500001</v>
      </c>
      <c r="I228" s="6" t="s">
        <v>25</v>
      </c>
      <c r="J228" s="6" t="s">
        <v>25</v>
      </c>
      <c r="K228" s="6" t="s">
        <v>25</v>
      </c>
    </row>
    <row r="229" spans="2:12" s="3" customFormat="1" ht="35.1" hidden="1" customHeight="1" x14ac:dyDescent="0.3">
      <c r="B229" s="2">
        <v>41153</v>
      </c>
      <c r="C229" s="41">
        <v>436781.05300000001</v>
      </c>
      <c r="D229" s="41">
        <v>71034.755999999994</v>
      </c>
      <c r="E229" s="4">
        <v>507815.80900000001</v>
      </c>
      <c r="F229" s="41">
        <v>1256309.5220000001</v>
      </c>
      <c r="G229" s="4">
        <v>1693090.5750000002</v>
      </c>
      <c r="H229" s="4">
        <v>-748493.71300000011</v>
      </c>
      <c r="I229" s="4" t="s">
        <v>25</v>
      </c>
      <c r="J229" s="4" t="s">
        <v>25</v>
      </c>
      <c r="K229" s="4" t="s">
        <v>25</v>
      </c>
    </row>
    <row r="230" spans="2:12" s="3" customFormat="1" ht="35.1" hidden="1" customHeight="1" x14ac:dyDescent="0.3">
      <c r="B230" s="7">
        <v>41183</v>
      </c>
      <c r="C230" s="42">
        <v>396502.30599999998</v>
      </c>
      <c r="D230" s="42">
        <v>66623.467000000004</v>
      </c>
      <c r="E230" s="6">
        <v>463125.77299999999</v>
      </c>
      <c r="F230" s="42">
        <v>1122374.2180000001</v>
      </c>
      <c r="G230" s="6">
        <v>1518876.5240000002</v>
      </c>
      <c r="H230" s="6">
        <v>-659248.44500000007</v>
      </c>
      <c r="I230" s="6" t="s">
        <v>25</v>
      </c>
      <c r="J230" s="6" t="s">
        <v>25</v>
      </c>
      <c r="K230" s="6" t="s">
        <v>25</v>
      </c>
    </row>
    <row r="231" spans="2:12" s="3" customFormat="1" ht="35.1" hidden="1" customHeight="1" x14ac:dyDescent="0.3">
      <c r="B231" s="2">
        <v>41214</v>
      </c>
      <c r="C231" s="41">
        <v>334874.01799999998</v>
      </c>
      <c r="D231" s="41">
        <v>63357.946000000004</v>
      </c>
      <c r="E231" s="4">
        <v>398231.96399999998</v>
      </c>
      <c r="F231" s="41">
        <v>1286504.047</v>
      </c>
      <c r="G231" s="4">
        <v>1621378.0649999999</v>
      </c>
      <c r="H231" s="4">
        <v>-888272.0830000001</v>
      </c>
      <c r="I231" s="4" t="s">
        <v>25</v>
      </c>
      <c r="J231" s="4" t="s">
        <v>25</v>
      </c>
      <c r="K231" s="4" t="s">
        <v>25</v>
      </c>
    </row>
    <row r="232" spans="2:12" s="3" customFormat="1" ht="35.1" hidden="1" customHeight="1" x14ac:dyDescent="0.3">
      <c r="B232" s="7">
        <v>41244</v>
      </c>
      <c r="C232" s="42">
        <v>437248.74900000001</v>
      </c>
      <c r="D232" s="42">
        <v>75826.383000000002</v>
      </c>
      <c r="E232" s="6">
        <v>513075.13199999998</v>
      </c>
      <c r="F232" s="42">
        <v>1315279.0490000001</v>
      </c>
      <c r="G232" s="6">
        <v>1752527.7980000002</v>
      </c>
      <c r="H232" s="6">
        <v>-802203.91700000013</v>
      </c>
      <c r="I232" s="6" t="s">
        <v>25</v>
      </c>
      <c r="J232" s="6" t="s">
        <v>25</v>
      </c>
      <c r="K232" s="6" t="s">
        <v>25</v>
      </c>
    </row>
    <row r="233" spans="2:12" s="3" customFormat="1" ht="35.1" hidden="1" customHeight="1" x14ac:dyDescent="0.3">
      <c r="B233" s="10">
        <v>2013</v>
      </c>
      <c r="C233" s="43"/>
      <c r="D233" s="43"/>
      <c r="E233" s="21"/>
      <c r="F233" s="43"/>
      <c r="G233" s="21"/>
      <c r="H233" s="21"/>
      <c r="I233" s="21"/>
      <c r="J233" s="21"/>
      <c r="K233" s="21"/>
      <c r="L233" s="5"/>
    </row>
    <row r="234" spans="2:12" s="3" customFormat="1" ht="35.1" hidden="1" customHeight="1" x14ac:dyDescent="0.3">
      <c r="B234" s="2">
        <v>41275</v>
      </c>
      <c r="C234" s="41">
        <v>339955.03399999999</v>
      </c>
      <c r="D234" s="41">
        <v>74316.160999999993</v>
      </c>
      <c r="E234" s="4">
        <v>414271.19499999995</v>
      </c>
      <c r="F234" s="41">
        <v>1166898.42</v>
      </c>
      <c r="G234" s="4">
        <v>1506853.4539999999</v>
      </c>
      <c r="H234" s="4">
        <v>-752627.22499999998</v>
      </c>
      <c r="I234" s="4" t="s">
        <v>25</v>
      </c>
      <c r="J234" s="4" t="s">
        <v>25</v>
      </c>
      <c r="K234" s="4" t="s">
        <v>25</v>
      </c>
    </row>
    <row r="235" spans="2:12" s="3" customFormat="1" ht="35.1" hidden="1" customHeight="1" x14ac:dyDescent="0.3">
      <c r="B235" s="7">
        <v>41306</v>
      </c>
      <c r="C235" s="42">
        <v>389596.299</v>
      </c>
      <c r="D235" s="42">
        <v>71261.403999999995</v>
      </c>
      <c r="E235" s="6">
        <v>460857.70299999998</v>
      </c>
      <c r="F235" s="42">
        <v>1267755.706</v>
      </c>
      <c r="G235" s="6">
        <v>1657352.0049999999</v>
      </c>
      <c r="H235" s="6">
        <v>-806898.00300000003</v>
      </c>
      <c r="I235" s="6" t="s">
        <v>25</v>
      </c>
      <c r="J235" s="6" t="s">
        <v>25</v>
      </c>
      <c r="K235" s="6" t="s">
        <v>25</v>
      </c>
    </row>
    <row r="236" spans="2:12" s="3" customFormat="1" ht="35.1" hidden="1" customHeight="1" x14ac:dyDescent="0.3">
      <c r="B236" s="2">
        <v>41334</v>
      </c>
      <c r="C236" s="41">
        <v>398790.47499999998</v>
      </c>
      <c r="D236" s="41">
        <v>68650.054000000004</v>
      </c>
      <c r="E236" s="4">
        <v>467440.52899999998</v>
      </c>
      <c r="F236" s="41">
        <v>1349088.33</v>
      </c>
      <c r="G236" s="4">
        <v>1747878.8050000002</v>
      </c>
      <c r="H236" s="4">
        <v>-881647.80100000009</v>
      </c>
      <c r="I236" s="4" t="s">
        <v>25</v>
      </c>
      <c r="J236" s="4" t="s">
        <v>25</v>
      </c>
      <c r="K236" s="4" t="s">
        <v>25</v>
      </c>
    </row>
    <row r="237" spans="2:12" s="3" customFormat="1" ht="35.1" hidden="1" customHeight="1" x14ac:dyDescent="0.3">
      <c r="B237" s="7">
        <v>41365</v>
      </c>
      <c r="C237" s="42">
        <v>392321.85600000003</v>
      </c>
      <c r="D237" s="42">
        <v>74124.021999999997</v>
      </c>
      <c r="E237" s="6">
        <v>466445.87800000003</v>
      </c>
      <c r="F237" s="42">
        <v>1254312.1222899999</v>
      </c>
      <c r="G237" s="6">
        <v>1646633.97829</v>
      </c>
      <c r="H237" s="6">
        <v>-787866.24428999983</v>
      </c>
      <c r="I237" s="6" t="s">
        <v>25</v>
      </c>
      <c r="J237" s="6" t="s">
        <v>25</v>
      </c>
      <c r="K237" s="6" t="s">
        <v>25</v>
      </c>
    </row>
    <row r="238" spans="2:12" s="3" customFormat="1" ht="35.1" hidden="1" customHeight="1" x14ac:dyDescent="0.3">
      <c r="B238" s="2">
        <v>41395</v>
      </c>
      <c r="C238" s="41">
        <v>406476.01</v>
      </c>
      <c r="D238" s="41">
        <v>67725.55</v>
      </c>
      <c r="E238" s="4">
        <v>474201.56</v>
      </c>
      <c r="F238" s="41">
        <v>1260569.702</v>
      </c>
      <c r="G238" s="4">
        <v>1667045.7120000001</v>
      </c>
      <c r="H238" s="4">
        <v>-786368.14199999999</v>
      </c>
      <c r="I238" s="4" t="s">
        <v>25</v>
      </c>
      <c r="J238" s="4" t="s">
        <v>25</v>
      </c>
      <c r="K238" s="4" t="s">
        <v>25</v>
      </c>
    </row>
    <row r="239" spans="2:12" s="3" customFormat="1" ht="35.1" hidden="1" customHeight="1" x14ac:dyDescent="0.3">
      <c r="B239" s="7">
        <v>41426</v>
      </c>
      <c r="C239" s="42">
        <v>411135.61599999998</v>
      </c>
      <c r="D239" s="42">
        <v>64054.322999999997</v>
      </c>
      <c r="E239" s="6">
        <v>475189.93899999995</v>
      </c>
      <c r="F239" s="42">
        <v>1306571.7919999999</v>
      </c>
      <c r="G239" s="6">
        <v>1717707.4079999998</v>
      </c>
      <c r="H239" s="6">
        <v>-831381.85299999989</v>
      </c>
      <c r="I239" s="6" t="s">
        <v>25</v>
      </c>
      <c r="J239" s="6" t="s">
        <v>25</v>
      </c>
      <c r="K239" s="6" t="s">
        <v>25</v>
      </c>
    </row>
    <row r="240" spans="2:12" s="3" customFormat="1" ht="35.1" hidden="1" customHeight="1" x14ac:dyDescent="0.3">
      <c r="B240" s="2">
        <v>41456</v>
      </c>
      <c r="C240" s="41">
        <v>427955.08299999998</v>
      </c>
      <c r="D240" s="41">
        <v>62470.482000000004</v>
      </c>
      <c r="E240" s="4">
        <v>490425.565</v>
      </c>
      <c r="F240" s="41">
        <v>1393622.2314500001</v>
      </c>
      <c r="G240" s="4">
        <v>1821577.3144499999</v>
      </c>
      <c r="H240" s="4">
        <v>-903196.66645000014</v>
      </c>
      <c r="I240" s="4" t="s">
        <v>25</v>
      </c>
      <c r="J240" s="4" t="s">
        <v>25</v>
      </c>
      <c r="K240" s="4" t="s">
        <v>25</v>
      </c>
    </row>
    <row r="241" spans="2:12" s="3" customFormat="1" ht="35.1" hidden="1" customHeight="1" x14ac:dyDescent="0.3">
      <c r="B241" s="7">
        <v>41487</v>
      </c>
      <c r="C241" s="42">
        <v>407230.97350000002</v>
      </c>
      <c r="D241" s="42">
        <v>55102.78</v>
      </c>
      <c r="E241" s="6">
        <v>462333.75349999999</v>
      </c>
      <c r="F241" s="42">
        <v>1264169.9010000001</v>
      </c>
      <c r="G241" s="6">
        <v>1671400.8745000002</v>
      </c>
      <c r="H241" s="6">
        <v>-801836.14750000008</v>
      </c>
      <c r="I241" s="6" t="s">
        <v>25</v>
      </c>
      <c r="J241" s="6" t="s">
        <v>25</v>
      </c>
      <c r="K241" s="6" t="s">
        <v>25</v>
      </c>
    </row>
    <row r="242" spans="2:12" s="3" customFormat="1" ht="35.1" hidden="1" customHeight="1" x14ac:dyDescent="0.3">
      <c r="B242" s="2">
        <v>41518</v>
      </c>
      <c r="C242" s="41">
        <v>400603.408</v>
      </c>
      <c r="D242" s="41">
        <v>71538.634999999995</v>
      </c>
      <c r="E242" s="4">
        <v>472142.04300000001</v>
      </c>
      <c r="F242" s="41">
        <v>1429150.83</v>
      </c>
      <c r="G242" s="4">
        <v>1829754.2380000001</v>
      </c>
      <c r="H242" s="4">
        <v>-957008.78700000001</v>
      </c>
      <c r="I242" s="4" t="s">
        <v>25</v>
      </c>
      <c r="J242" s="4" t="s">
        <v>25</v>
      </c>
      <c r="K242" s="4" t="s">
        <v>25</v>
      </c>
    </row>
    <row r="243" spans="2:12" s="3" customFormat="1" ht="35.1" hidden="1" customHeight="1" x14ac:dyDescent="0.3">
      <c r="B243" s="7">
        <v>41548</v>
      </c>
      <c r="C243" s="42">
        <v>406464.13799999998</v>
      </c>
      <c r="D243" s="42">
        <v>77186.895999999993</v>
      </c>
      <c r="E243" s="6">
        <v>483651.03399999999</v>
      </c>
      <c r="F243" s="42">
        <v>1360773.22</v>
      </c>
      <c r="G243" s="6">
        <v>1767237.358</v>
      </c>
      <c r="H243" s="6">
        <v>-877122.18599999999</v>
      </c>
      <c r="I243" s="6" t="s">
        <v>25</v>
      </c>
      <c r="J243" s="6" t="s">
        <v>25</v>
      </c>
      <c r="K243" s="6" t="s">
        <v>25</v>
      </c>
    </row>
    <row r="244" spans="2:12" s="3" customFormat="1" ht="35.1" hidden="1" customHeight="1" x14ac:dyDescent="0.3">
      <c r="B244" s="2">
        <v>41579</v>
      </c>
      <c r="C244" s="41">
        <v>441034.97700000001</v>
      </c>
      <c r="D244" s="41">
        <v>73864.100999999995</v>
      </c>
      <c r="E244" s="4">
        <v>514899.07799999998</v>
      </c>
      <c r="F244" s="41">
        <v>1213291.8195999998</v>
      </c>
      <c r="G244" s="4">
        <v>1654326.7965999998</v>
      </c>
      <c r="H244" s="4">
        <v>-698392.74159999983</v>
      </c>
      <c r="I244" s="4" t="s">
        <v>25</v>
      </c>
      <c r="J244" s="4" t="s">
        <v>25</v>
      </c>
      <c r="K244" s="4" t="s">
        <v>25</v>
      </c>
    </row>
    <row r="245" spans="2:12" s="3" customFormat="1" ht="35.1" hidden="1" customHeight="1" x14ac:dyDescent="0.3">
      <c r="B245" s="7">
        <v>41609</v>
      </c>
      <c r="C245" s="42">
        <v>383670.06</v>
      </c>
      <c r="D245" s="42">
        <v>52494.120999999999</v>
      </c>
      <c r="E245" s="6">
        <v>436164.18099999998</v>
      </c>
      <c r="F245" s="42">
        <v>1401139.711354</v>
      </c>
      <c r="G245" s="6">
        <v>1784809.7713540001</v>
      </c>
      <c r="H245" s="6">
        <v>-964975.53035400005</v>
      </c>
      <c r="I245" s="6" t="s">
        <v>25</v>
      </c>
      <c r="J245" s="6" t="s">
        <v>25</v>
      </c>
      <c r="K245" s="6" t="s">
        <v>25</v>
      </c>
    </row>
    <row r="246" spans="2:12" s="3" customFormat="1" ht="35.1" hidden="1" customHeight="1" x14ac:dyDescent="0.3">
      <c r="B246" s="10">
        <v>2014</v>
      </c>
      <c r="C246" s="43"/>
      <c r="D246" s="43"/>
      <c r="E246" s="21"/>
      <c r="F246" s="43"/>
      <c r="G246" s="21"/>
      <c r="H246" s="21"/>
      <c r="I246" s="21"/>
      <c r="J246" s="21"/>
      <c r="K246" s="21"/>
      <c r="L246" s="5"/>
    </row>
    <row r="247" spans="2:12" s="3" customFormat="1" ht="35.1" hidden="1" customHeight="1" x14ac:dyDescent="0.3">
      <c r="B247" s="2">
        <v>41640</v>
      </c>
      <c r="C247" s="41">
        <v>407511.82</v>
      </c>
      <c r="D247" s="41">
        <v>68735.357000000004</v>
      </c>
      <c r="E247" s="4">
        <v>476247.17700000003</v>
      </c>
      <c r="F247" s="41">
        <v>1374042.49199</v>
      </c>
      <c r="G247" s="4">
        <v>1781554.3119900001</v>
      </c>
      <c r="H247" s="4">
        <v>-897795.31498999998</v>
      </c>
      <c r="I247" s="4" t="s">
        <v>25</v>
      </c>
      <c r="J247" s="4" t="s">
        <v>25</v>
      </c>
      <c r="K247" s="4" t="s">
        <v>25</v>
      </c>
    </row>
    <row r="248" spans="2:12" s="3" customFormat="1" ht="35.1" hidden="1" customHeight="1" x14ac:dyDescent="0.3">
      <c r="B248" s="7">
        <v>41671</v>
      </c>
      <c r="C248" s="42">
        <v>393689.07400000002</v>
      </c>
      <c r="D248" s="42">
        <v>57745.36</v>
      </c>
      <c r="E248" s="6">
        <v>451434.43400000001</v>
      </c>
      <c r="F248" s="42">
        <v>1131297.0619000001</v>
      </c>
      <c r="G248" s="6">
        <v>1524986.1359000001</v>
      </c>
      <c r="H248" s="6">
        <v>-679862.62790000008</v>
      </c>
      <c r="I248" s="6" t="s">
        <v>25</v>
      </c>
      <c r="J248" s="6" t="s">
        <v>25</v>
      </c>
      <c r="K248" s="6" t="s">
        <v>25</v>
      </c>
    </row>
    <row r="249" spans="2:12" s="3" customFormat="1" ht="35.1" hidden="1" customHeight="1" x14ac:dyDescent="0.3">
      <c r="B249" s="2">
        <v>41699</v>
      </c>
      <c r="C249" s="41">
        <v>459850.12349999999</v>
      </c>
      <c r="D249" s="41">
        <v>68352.710000000006</v>
      </c>
      <c r="E249" s="4">
        <v>528202.83349999995</v>
      </c>
      <c r="F249" s="41">
        <v>1292909.8671800001</v>
      </c>
      <c r="G249" s="4">
        <v>1752759.99068</v>
      </c>
      <c r="H249" s="4">
        <v>-764707.03368000011</v>
      </c>
      <c r="I249" s="4" t="s">
        <v>25</v>
      </c>
      <c r="J249" s="4" t="s">
        <v>25</v>
      </c>
      <c r="K249" s="4" t="s">
        <v>25</v>
      </c>
    </row>
    <row r="250" spans="2:12" s="3" customFormat="1" ht="35.1" hidden="1" customHeight="1" x14ac:dyDescent="0.3">
      <c r="B250" s="7">
        <v>41730</v>
      </c>
      <c r="C250" s="42">
        <v>425002.19050000003</v>
      </c>
      <c r="D250" s="42">
        <v>73532.247000000003</v>
      </c>
      <c r="E250" s="6">
        <v>498534.4375</v>
      </c>
      <c r="F250" s="42">
        <v>1533086.8375500001</v>
      </c>
      <c r="G250" s="6">
        <v>1958089.0280500001</v>
      </c>
      <c r="H250" s="6">
        <v>-1034552.4000500001</v>
      </c>
      <c r="I250" s="6" t="s">
        <v>25</v>
      </c>
      <c r="J250" s="6" t="s">
        <v>25</v>
      </c>
      <c r="K250" s="6" t="s">
        <v>25</v>
      </c>
    </row>
    <row r="251" spans="2:12" s="3" customFormat="1" ht="35.1" hidden="1" customHeight="1" x14ac:dyDescent="0.3">
      <c r="B251" s="2">
        <v>41760</v>
      </c>
      <c r="C251" s="41">
        <v>425839.37800000003</v>
      </c>
      <c r="D251" s="41">
        <v>57220.080999999998</v>
      </c>
      <c r="E251" s="4">
        <v>483059.45900000003</v>
      </c>
      <c r="F251" s="41">
        <v>1384352.284915</v>
      </c>
      <c r="G251" s="4">
        <v>1810191.662915</v>
      </c>
      <c r="H251" s="4">
        <v>-901292.82591499994</v>
      </c>
      <c r="I251" s="4" t="s">
        <v>25</v>
      </c>
      <c r="J251" s="4" t="s">
        <v>25</v>
      </c>
      <c r="K251" s="4" t="s">
        <v>25</v>
      </c>
    </row>
    <row r="252" spans="2:12" s="3" customFormat="1" ht="35.1" hidden="1" customHeight="1" x14ac:dyDescent="0.3">
      <c r="B252" s="7">
        <v>41791</v>
      </c>
      <c r="C252" s="42">
        <v>428093.32500000001</v>
      </c>
      <c r="D252" s="42">
        <v>80437.001000000004</v>
      </c>
      <c r="E252" s="6">
        <v>508530.326</v>
      </c>
      <c r="F252" s="42">
        <v>1467188.72899</v>
      </c>
      <c r="G252" s="6">
        <v>1895282.0539899999</v>
      </c>
      <c r="H252" s="6">
        <v>-958658.40298999997</v>
      </c>
      <c r="I252" s="6" t="s">
        <v>25</v>
      </c>
      <c r="J252" s="6" t="s">
        <v>25</v>
      </c>
      <c r="K252" s="6" t="s">
        <v>25</v>
      </c>
    </row>
    <row r="253" spans="2:12" s="3" customFormat="1" ht="35.1" hidden="1" customHeight="1" x14ac:dyDescent="0.3">
      <c r="B253" s="2">
        <v>41821</v>
      </c>
      <c r="C253" s="41">
        <v>411680.35100000002</v>
      </c>
      <c r="D253" s="41">
        <v>59733.067999999999</v>
      </c>
      <c r="E253" s="4">
        <v>471413.41899999999</v>
      </c>
      <c r="F253" s="41">
        <v>1171155.2411</v>
      </c>
      <c r="G253" s="4">
        <v>1582835.5921</v>
      </c>
      <c r="H253" s="4">
        <v>-699741.82209999999</v>
      </c>
      <c r="I253" s="4" t="s">
        <v>25</v>
      </c>
      <c r="J253" s="4" t="s">
        <v>25</v>
      </c>
      <c r="K253" s="4" t="s">
        <v>25</v>
      </c>
    </row>
    <row r="254" spans="2:12" s="3" customFormat="1" ht="35.1" hidden="1" customHeight="1" x14ac:dyDescent="0.3">
      <c r="B254" s="7">
        <v>41852</v>
      </c>
      <c r="C254" s="42">
        <v>442090.22619999998</v>
      </c>
      <c r="D254" s="42">
        <v>71255.760999999999</v>
      </c>
      <c r="E254" s="6">
        <v>513345.98719999997</v>
      </c>
      <c r="F254" s="42">
        <v>1444294.5217000002</v>
      </c>
      <c r="G254" s="6">
        <v>1886384.7479000001</v>
      </c>
      <c r="H254" s="6">
        <v>-930948.53450000018</v>
      </c>
      <c r="I254" s="6" t="s">
        <v>25</v>
      </c>
      <c r="J254" s="6" t="s">
        <v>25</v>
      </c>
      <c r="K254" s="6" t="s">
        <v>25</v>
      </c>
    </row>
    <row r="255" spans="2:12" s="3" customFormat="1" ht="35.1" hidden="1" customHeight="1" x14ac:dyDescent="0.3">
      <c r="B255" s="2">
        <v>41883</v>
      </c>
      <c r="C255" s="41">
        <v>496357.12349999999</v>
      </c>
      <c r="D255" s="41">
        <v>59520.364999999998</v>
      </c>
      <c r="E255" s="4">
        <v>555877.48849999998</v>
      </c>
      <c r="F255" s="41">
        <v>1375926.4254700001</v>
      </c>
      <c r="G255" s="4">
        <v>1872283.5489700001</v>
      </c>
      <c r="H255" s="4">
        <v>-820048.93697000016</v>
      </c>
      <c r="I255" s="4" t="s">
        <v>25</v>
      </c>
      <c r="J255" s="4" t="s">
        <v>25</v>
      </c>
      <c r="K255" s="4" t="s">
        <v>25</v>
      </c>
    </row>
    <row r="256" spans="2:12" s="3" customFormat="1" ht="35.1" hidden="1" customHeight="1" x14ac:dyDescent="0.3">
      <c r="B256" s="7">
        <v>41913</v>
      </c>
      <c r="C256" s="42">
        <v>410546.66619999998</v>
      </c>
      <c r="D256" s="42">
        <v>55528.025999999998</v>
      </c>
      <c r="E256" s="6">
        <v>466074.69219999999</v>
      </c>
      <c r="F256" s="42">
        <v>1322718.5048099998</v>
      </c>
      <c r="G256" s="6">
        <v>1733265.1710099997</v>
      </c>
      <c r="H256" s="6">
        <v>-856643.81260999991</v>
      </c>
      <c r="I256" s="6" t="s">
        <v>25</v>
      </c>
      <c r="J256" s="6" t="s">
        <v>25</v>
      </c>
      <c r="K256" s="6" t="s">
        <v>25</v>
      </c>
    </row>
    <row r="257" spans="2:12" s="3" customFormat="1" ht="35.1" hidden="1" customHeight="1" x14ac:dyDescent="0.3">
      <c r="B257" s="2">
        <v>41944</v>
      </c>
      <c r="C257" s="41">
        <v>396276.53910000005</v>
      </c>
      <c r="D257" s="41">
        <v>67810.369000000006</v>
      </c>
      <c r="E257" s="4">
        <v>464086.90810000006</v>
      </c>
      <c r="F257" s="41">
        <v>1478667.44737</v>
      </c>
      <c r="G257" s="4">
        <v>1874943.9864699999</v>
      </c>
      <c r="H257" s="4">
        <v>-1014580.5392699998</v>
      </c>
      <c r="I257" s="4" t="s">
        <v>25</v>
      </c>
      <c r="J257" s="4" t="s">
        <v>25</v>
      </c>
      <c r="K257" s="4" t="s">
        <v>25</v>
      </c>
    </row>
    <row r="258" spans="2:12" s="3" customFormat="1" ht="35.1" hidden="1" customHeight="1" x14ac:dyDescent="0.3">
      <c r="B258" s="7">
        <v>41974</v>
      </c>
      <c r="C258" s="42">
        <v>466091.89600000001</v>
      </c>
      <c r="D258" s="42">
        <v>70317.432000000001</v>
      </c>
      <c r="E258" s="6">
        <v>536409.32799999998</v>
      </c>
      <c r="F258" s="42">
        <v>1304549.16766</v>
      </c>
      <c r="G258" s="6">
        <v>1770641.06366</v>
      </c>
      <c r="H258" s="6">
        <v>-768139.83966000006</v>
      </c>
      <c r="I258" s="6" t="s">
        <v>25</v>
      </c>
      <c r="J258" s="6" t="s">
        <v>25</v>
      </c>
      <c r="K258" s="6" t="s">
        <v>25</v>
      </c>
    </row>
    <row r="259" spans="2:12" s="3" customFormat="1" ht="35.1" hidden="1" customHeight="1" x14ac:dyDescent="0.3">
      <c r="B259" s="10">
        <v>2015</v>
      </c>
      <c r="C259" s="43"/>
      <c r="D259" s="43"/>
      <c r="E259" s="21"/>
      <c r="F259" s="43"/>
      <c r="G259" s="21"/>
      <c r="H259" s="21"/>
      <c r="I259" s="21"/>
      <c r="J259" s="21"/>
      <c r="K259" s="21"/>
      <c r="L259" s="5"/>
    </row>
    <row r="260" spans="2:12" s="3" customFormat="1" ht="35.1" hidden="1" customHeight="1" x14ac:dyDescent="0.3">
      <c r="B260" s="2">
        <v>42005</v>
      </c>
      <c r="C260" s="41">
        <v>350153.11599999998</v>
      </c>
      <c r="D260" s="41">
        <v>84184.313999999998</v>
      </c>
      <c r="E260" s="4">
        <v>434337.43</v>
      </c>
      <c r="F260" s="41">
        <v>1010585.72062</v>
      </c>
      <c r="G260" s="4">
        <v>1360738.83662</v>
      </c>
      <c r="H260" s="4">
        <v>-576248.2906200001</v>
      </c>
      <c r="I260" s="4" t="s">
        <v>25</v>
      </c>
      <c r="J260" s="4" t="s">
        <v>25</v>
      </c>
      <c r="K260" s="4" t="s">
        <v>25</v>
      </c>
    </row>
    <row r="261" spans="2:12" s="3" customFormat="1" ht="35.1" hidden="1" customHeight="1" x14ac:dyDescent="0.3">
      <c r="B261" s="7">
        <v>42036</v>
      </c>
      <c r="C261" s="42">
        <v>316744.16674999997</v>
      </c>
      <c r="D261" s="42">
        <v>54310.262000000002</v>
      </c>
      <c r="E261" s="6">
        <v>371054.42874999996</v>
      </c>
      <c r="F261" s="42">
        <v>1131423.1062</v>
      </c>
      <c r="G261" s="6">
        <v>1448167.2729500001</v>
      </c>
      <c r="H261" s="6">
        <v>-760368.67745000008</v>
      </c>
      <c r="I261" s="6" t="s">
        <v>25</v>
      </c>
      <c r="J261" s="6" t="s">
        <v>25</v>
      </c>
      <c r="K261" s="6" t="s">
        <v>25</v>
      </c>
    </row>
    <row r="262" spans="2:12" s="3" customFormat="1" ht="35.1" hidden="1" customHeight="1" x14ac:dyDescent="0.3">
      <c r="B262" s="2">
        <v>42064</v>
      </c>
      <c r="C262" s="41">
        <v>426916.98950000003</v>
      </c>
      <c r="D262" s="41">
        <v>67903.232999999993</v>
      </c>
      <c r="E262" s="4">
        <v>494820.22250000003</v>
      </c>
      <c r="F262" s="41">
        <v>1310981.1534899999</v>
      </c>
      <c r="G262" s="4">
        <v>1737898.1429900001</v>
      </c>
      <c r="H262" s="4">
        <v>-816160.93098999991</v>
      </c>
      <c r="I262" s="4" t="s">
        <v>25</v>
      </c>
      <c r="J262" s="4" t="s">
        <v>25</v>
      </c>
      <c r="K262" s="4" t="s">
        <v>25</v>
      </c>
    </row>
    <row r="263" spans="2:12" s="3" customFormat="1" ht="35.1" hidden="1" customHeight="1" x14ac:dyDescent="0.3">
      <c r="B263" s="7">
        <v>42095</v>
      </c>
      <c r="C263" s="42">
        <v>362547.64839999995</v>
      </c>
      <c r="D263" s="42">
        <v>55952.252</v>
      </c>
      <c r="E263" s="6">
        <v>418499.90039999993</v>
      </c>
      <c r="F263" s="42">
        <v>1176499.8115999999</v>
      </c>
      <c r="G263" s="6">
        <v>1539047.46</v>
      </c>
      <c r="H263" s="6">
        <v>-757999.91119999997</v>
      </c>
      <c r="I263" s="6" t="s">
        <v>25</v>
      </c>
      <c r="J263" s="6" t="s">
        <v>25</v>
      </c>
      <c r="K263" s="6" t="s">
        <v>25</v>
      </c>
    </row>
    <row r="264" spans="2:12" s="3" customFormat="1" ht="35.1" hidden="1" customHeight="1" x14ac:dyDescent="0.3">
      <c r="B264" s="2">
        <v>42125</v>
      </c>
      <c r="C264" s="41">
        <v>398342.08899999998</v>
      </c>
      <c r="D264" s="41">
        <v>55393.995000000003</v>
      </c>
      <c r="E264" s="4">
        <v>453736.08399999997</v>
      </c>
      <c r="F264" s="41">
        <v>1279588.6005499999</v>
      </c>
      <c r="G264" s="4">
        <v>1677930.6895499998</v>
      </c>
      <c r="H264" s="4">
        <v>-825852.51654999983</v>
      </c>
      <c r="I264" s="4" t="s">
        <v>25</v>
      </c>
      <c r="J264" s="4" t="s">
        <v>25</v>
      </c>
      <c r="K264" s="4" t="s">
        <v>25</v>
      </c>
    </row>
    <row r="265" spans="2:12" s="3" customFormat="1" ht="35.1" hidden="1" customHeight="1" x14ac:dyDescent="0.3">
      <c r="B265" s="7">
        <v>42156</v>
      </c>
      <c r="C265" s="42">
        <v>473195.109</v>
      </c>
      <c r="D265" s="42">
        <v>59149.697</v>
      </c>
      <c r="E265" s="6">
        <v>532344.80599999998</v>
      </c>
      <c r="F265" s="42">
        <v>1176869.04886</v>
      </c>
      <c r="G265" s="6">
        <v>1650064.1578599999</v>
      </c>
      <c r="H265" s="6">
        <v>-644524.24286</v>
      </c>
      <c r="I265" s="6" t="s">
        <v>25</v>
      </c>
      <c r="J265" s="6" t="s">
        <v>25</v>
      </c>
      <c r="K265" s="6" t="s">
        <v>25</v>
      </c>
    </row>
    <row r="266" spans="2:12" s="3" customFormat="1" ht="35.1" hidden="1" customHeight="1" x14ac:dyDescent="0.3">
      <c r="B266" s="2">
        <v>42186</v>
      </c>
      <c r="C266" s="41">
        <v>397362.45110000001</v>
      </c>
      <c r="D266" s="41">
        <v>77387.645999999993</v>
      </c>
      <c r="E266" s="4">
        <v>474750.09710000001</v>
      </c>
      <c r="F266" s="41">
        <v>1310949.5390999999</v>
      </c>
      <c r="G266" s="4">
        <v>1708311.9901999999</v>
      </c>
      <c r="H266" s="4">
        <v>-836199.44199999992</v>
      </c>
      <c r="I266" s="4" t="s">
        <v>25</v>
      </c>
      <c r="J266" s="4" t="s">
        <v>25</v>
      </c>
      <c r="K266" s="4" t="s">
        <v>25</v>
      </c>
    </row>
    <row r="267" spans="2:12" s="3" customFormat="1" ht="35.1" hidden="1" customHeight="1" x14ac:dyDescent="0.3">
      <c r="B267" s="7">
        <v>42217</v>
      </c>
      <c r="C267" s="42">
        <v>440405.9374</v>
      </c>
      <c r="D267" s="42">
        <v>61795.275999999998</v>
      </c>
      <c r="E267" s="6">
        <v>502201.21340000001</v>
      </c>
      <c r="F267" s="42">
        <v>1394628.9523399998</v>
      </c>
      <c r="G267" s="6">
        <v>1835034.8897399998</v>
      </c>
      <c r="H267" s="6">
        <v>-892427.73893999984</v>
      </c>
      <c r="I267" s="6" t="s">
        <v>25</v>
      </c>
      <c r="J267" s="6" t="s">
        <v>25</v>
      </c>
      <c r="K267" s="6" t="s">
        <v>25</v>
      </c>
    </row>
    <row r="268" spans="2:12" s="3" customFormat="1" ht="35.1" hidden="1" customHeight="1" x14ac:dyDescent="0.3">
      <c r="B268" s="2">
        <v>42248</v>
      </c>
      <c r="C268" s="41">
        <v>438986.01549999998</v>
      </c>
      <c r="D268" s="41">
        <v>42320.796999999999</v>
      </c>
      <c r="E268" s="4">
        <v>481306.8125</v>
      </c>
      <c r="F268" s="41">
        <v>1141110.2134100001</v>
      </c>
      <c r="G268" s="4">
        <v>1580096.2289100001</v>
      </c>
      <c r="H268" s="4">
        <v>-659803.40091000008</v>
      </c>
      <c r="I268" s="4" t="s">
        <v>25</v>
      </c>
      <c r="J268" s="4" t="s">
        <v>25</v>
      </c>
      <c r="K268" s="4" t="s">
        <v>25</v>
      </c>
    </row>
    <row r="269" spans="2:12" s="3" customFormat="1" ht="35.1" hidden="1" customHeight="1" x14ac:dyDescent="0.3">
      <c r="B269" s="7">
        <v>42278</v>
      </c>
      <c r="C269" s="42">
        <v>423265.96030000004</v>
      </c>
      <c r="D269" s="42">
        <v>67324.562999999995</v>
      </c>
      <c r="E269" s="6">
        <v>490590.5233</v>
      </c>
      <c r="F269" s="42">
        <v>1240337.625</v>
      </c>
      <c r="G269" s="6">
        <v>1663603.5852999999</v>
      </c>
      <c r="H269" s="6">
        <v>-749747.1017</v>
      </c>
      <c r="I269" s="6" t="s">
        <v>25</v>
      </c>
      <c r="J269" s="6" t="s">
        <v>25</v>
      </c>
      <c r="K269" s="6" t="s">
        <v>25</v>
      </c>
    </row>
    <row r="270" spans="2:12" s="3" customFormat="1" ht="35.1" hidden="1" customHeight="1" x14ac:dyDescent="0.3">
      <c r="B270" s="2">
        <v>42309</v>
      </c>
      <c r="C270" s="41">
        <v>371532.11960000003</v>
      </c>
      <c r="D270" s="41">
        <v>63449.201999999997</v>
      </c>
      <c r="E270" s="4">
        <v>434981.32160000002</v>
      </c>
      <c r="F270" s="41">
        <v>1213272.38775</v>
      </c>
      <c r="G270" s="4">
        <v>1584804.5073500001</v>
      </c>
      <c r="H270" s="4">
        <v>-778291.06614999997</v>
      </c>
      <c r="I270" s="4" t="s">
        <v>25</v>
      </c>
      <c r="J270" s="4" t="s">
        <v>25</v>
      </c>
      <c r="K270" s="4" t="s">
        <v>25</v>
      </c>
    </row>
    <row r="271" spans="2:12" s="3" customFormat="1" ht="35.1" hidden="1" customHeight="1" x14ac:dyDescent="0.3">
      <c r="B271" s="7">
        <v>42339</v>
      </c>
      <c r="C271" s="42">
        <v>398131.81199999998</v>
      </c>
      <c r="D271" s="42">
        <v>74657.565000000002</v>
      </c>
      <c r="E271" s="6">
        <v>472789.37699999998</v>
      </c>
      <c r="F271" s="42">
        <v>1150936.0810499999</v>
      </c>
      <c r="G271" s="6">
        <v>1549067.8930499998</v>
      </c>
      <c r="H271" s="6">
        <v>-678146.70404999994</v>
      </c>
      <c r="I271" s="6" t="s">
        <v>25</v>
      </c>
      <c r="J271" s="6" t="s">
        <v>25</v>
      </c>
      <c r="K271" s="6" t="s">
        <v>25</v>
      </c>
    </row>
    <row r="272" spans="2:12" s="3" customFormat="1" ht="35.1" hidden="1" customHeight="1" x14ac:dyDescent="0.3">
      <c r="B272" s="10">
        <v>2016</v>
      </c>
      <c r="C272" s="43"/>
      <c r="D272" s="43"/>
      <c r="E272" s="21"/>
      <c r="F272" s="43"/>
      <c r="G272" s="21"/>
      <c r="H272" s="21"/>
      <c r="I272" s="21"/>
      <c r="J272" s="21"/>
      <c r="K272" s="21"/>
      <c r="L272" s="5"/>
    </row>
    <row r="273" spans="2:12" s="3" customFormat="1" ht="35.1" hidden="1" customHeight="1" x14ac:dyDescent="0.3">
      <c r="B273" s="2">
        <v>42370</v>
      </c>
      <c r="C273" s="41">
        <v>297967.24430000002</v>
      </c>
      <c r="D273" s="41">
        <v>64819.923000000003</v>
      </c>
      <c r="E273" s="4">
        <v>362787.16730000003</v>
      </c>
      <c r="F273" s="41">
        <v>1141876.0349999999</v>
      </c>
      <c r="G273" s="4">
        <v>1439843.2793000001</v>
      </c>
      <c r="H273" s="4">
        <v>-779088.86769999983</v>
      </c>
      <c r="I273" s="4" t="s">
        <v>25</v>
      </c>
      <c r="J273" s="4" t="s">
        <v>25</v>
      </c>
      <c r="K273" s="4" t="s">
        <v>25</v>
      </c>
    </row>
    <row r="274" spans="2:12" s="3" customFormat="1" ht="35.1" hidden="1" customHeight="1" x14ac:dyDescent="0.3">
      <c r="B274" s="7">
        <v>42401</v>
      </c>
      <c r="C274" s="42">
        <v>301444.06469999999</v>
      </c>
      <c r="D274" s="42">
        <v>63072.828000000001</v>
      </c>
      <c r="E274" s="6">
        <v>364516.89269999997</v>
      </c>
      <c r="F274" s="42">
        <v>1034791.5512100001</v>
      </c>
      <c r="G274" s="6">
        <v>1336235.6159100002</v>
      </c>
      <c r="H274" s="6">
        <v>-670274.6585100001</v>
      </c>
      <c r="I274" s="6" t="s">
        <v>25</v>
      </c>
      <c r="J274" s="6" t="s">
        <v>25</v>
      </c>
      <c r="K274" s="6" t="s">
        <v>25</v>
      </c>
    </row>
    <row r="275" spans="2:12" s="3" customFormat="1" ht="35.1" hidden="1" customHeight="1" x14ac:dyDescent="0.3">
      <c r="B275" s="2">
        <v>42430</v>
      </c>
      <c r="C275" s="41">
        <v>356178.56650000002</v>
      </c>
      <c r="D275" s="41">
        <v>79162.239000000001</v>
      </c>
      <c r="E275" s="4">
        <v>435340.80550000002</v>
      </c>
      <c r="F275" s="41">
        <v>1264813.3619200001</v>
      </c>
      <c r="G275" s="4">
        <v>1620991.92842</v>
      </c>
      <c r="H275" s="4">
        <v>-829472.55642000004</v>
      </c>
      <c r="I275" s="4" t="s">
        <v>25</v>
      </c>
      <c r="J275" s="4" t="s">
        <v>25</v>
      </c>
      <c r="K275" s="4" t="s">
        <v>25</v>
      </c>
    </row>
    <row r="276" spans="2:12" s="3" customFormat="1" ht="35.1" hidden="1" customHeight="1" x14ac:dyDescent="0.3">
      <c r="B276" s="7">
        <v>42461</v>
      </c>
      <c r="C276" s="42">
        <v>327919.212</v>
      </c>
      <c r="D276" s="42">
        <v>63128.639000000003</v>
      </c>
      <c r="E276" s="6">
        <v>391047.85100000002</v>
      </c>
      <c r="F276" s="42">
        <v>1119559.9169999999</v>
      </c>
      <c r="G276" s="6">
        <v>1447479.129</v>
      </c>
      <c r="H276" s="6">
        <v>-728512.06599999988</v>
      </c>
      <c r="I276" s="6" t="s">
        <v>25</v>
      </c>
      <c r="J276" s="6" t="s">
        <v>25</v>
      </c>
      <c r="K276" s="6" t="s">
        <v>25</v>
      </c>
    </row>
    <row r="277" spans="2:12" s="3" customFormat="1" ht="35.1" hidden="1" customHeight="1" x14ac:dyDescent="0.3">
      <c r="B277" s="2">
        <v>42491</v>
      </c>
      <c r="C277" s="41">
        <v>423586.34700000001</v>
      </c>
      <c r="D277" s="41">
        <v>74183.748999999996</v>
      </c>
      <c r="E277" s="4">
        <v>497770.09600000002</v>
      </c>
      <c r="F277" s="41">
        <v>1179124.7679999999</v>
      </c>
      <c r="G277" s="4">
        <v>1602711.115</v>
      </c>
      <c r="H277" s="4">
        <v>-681354.6719999999</v>
      </c>
      <c r="I277" s="4" t="s">
        <v>25</v>
      </c>
      <c r="J277" s="4" t="s">
        <v>25</v>
      </c>
      <c r="K277" s="4" t="s">
        <v>25</v>
      </c>
    </row>
    <row r="278" spans="2:12" s="3" customFormat="1" ht="35.1" hidden="1" customHeight="1" x14ac:dyDescent="0.3">
      <c r="B278" s="7">
        <v>42522</v>
      </c>
      <c r="C278" s="42">
        <v>397935.90880000003</v>
      </c>
      <c r="D278" s="42">
        <v>58038.449000000001</v>
      </c>
      <c r="E278" s="6">
        <v>455974.35780000006</v>
      </c>
      <c r="F278" s="42">
        <v>1067141.861</v>
      </c>
      <c r="G278" s="6">
        <v>1465077.7698000001</v>
      </c>
      <c r="H278" s="6">
        <v>-611167.50319999992</v>
      </c>
      <c r="I278" s="6" t="s">
        <v>25</v>
      </c>
      <c r="J278" s="6" t="s">
        <v>25</v>
      </c>
      <c r="K278" s="6" t="s">
        <v>25</v>
      </c>
    </row>
    <row r="279" spans="2:12" s="3" customFormat="1" ht="35.1" hidden="1" customHeight="1" x14ac:dyDescent="0.3">
      <c r="B279" s="2">
        <v>42552</v>
      </c>
      <c r="C279" s="41">
        <v>365877.1188</v>
      </c>
      <c r="D279" s="41">
        <v>74694.678</v>
      </c>
      <c r="E279" s="4">
        <v>440571.79680000001</v>
      </c>
      <c r="F279" s="41">
        <v>974606.35800000001</v>
      </c>
      <c r="G279" s="4">
        <v>1340483.4768000001</v>
      </c>
      <c r="H279" s="4">
        <v>-534034.5612</v>
      </c>
      <c r="I279" s="4" t="s">
        <v>25</v>
      </c>
      <c r="J279" s="4" t="s">
        <v>25</v>
      </c>
      <c r="K279" s="4" t="s">
        <v>25</v>
      </c>
    </row>
    <row r="280" spans="2:12" s="3" customFormat="1" ht="35.1" hidden="1" customHeight="1" x14ac:dyDescent="0.3">
      <c r="B280" s="7">
        <v>42583</v>
      </c>
      <c r="C280" s="42">
        <v>458641.84091999999</v>
      </c>
      <c r="D280" s="42">
        <v>134824.36199999999</v>
      </c>
      <c r="E280" s="6">
        <v>593466.20291999995</v>
      </c>
      <c r="F280" s="42">
        <v>1265881.351</v>
      </c>
      <c r="G280" s="6">
        <v>1724523.1919200001</v>
      </c>
      <c r="H280" s="6">
        <v>-672415.14808000007</v>
      </c>
      <c r="I280" s="6" t="s">
        <v>25</v>
      </c>
      <c r="J280" s="6" t="s">
        <v>25</v>
      </c>
      <c r="K280" s="6" t="s">
        <v>25</v>
      </c>
    </row>
    <row r="281" spans="2:12" s="3" customFormat="1" ht="35.1" hidden="1" customHeight="1" x14ac:dyDescent="0.3">
      <c r="B281" s="2">
        <v>42614</v>
      </c>
      <c r="C281" s="41">
        <v>363640.4325</v>
      </c>
      <c r="D281" s="41">
        <v>98574.688999999998</v>
      </c>
      <c r="E281" s="4">
        <v>462215.12150000001</v>
      </c>
      <c r="F281" s="41">
        <v>994357.16599999997</v>
      </c>
      <c r="G281" s="4">
        <v>1357997.5984999998</v>
      </c>
      <c r="H281" s="4">
        <v>-532142.04449999996</v>
      </c>
      <c r="I281" s="4" t="s">
        <v>25</v>
      </c>
      <c r="J281" s="4" t="s">
        <v>25</v>
      </c>
      <c r="K281" s="4" t="s">
        <v>25</v>
      </c>
    </row>
    <row r="282" spans="2:12" s="3" customFormat="1" ht="35.1" hidden="1" customHeight="1" x14ac:dyDescent="0.3">
      <c r="B282" s="7">
        <v>42644</v>
      </c>
      <c r="C282" s="42">
        <v>366820.16600000003</v>
      </c>
      <c r="D282" s="42">
        <v>99498.654999999999</v>
      </c>
      <c r="E282" s="6">
        <v>466318.821</v>
      </c>
      <c r="F282" s="42">
        <v>1226604.213</v>
      </c>
      <c r="G282" s="6">
        <v>1593424.379</v>
      </c>
      <c r="H282" s="6">
        <v>-760285.39199999999</v>
      </c>
      <c r="I282" s="6" t="s">
        <v>25</v>
      </c>
      <c r="J282" s="6" t="s">
        <v>25</v>
      </c>
      <c r="K282" s="6" t="s">
        <v>25</v>
      </c>
    </row>
    <row r="283" spans="2:12" s="3" customFormat="1" ht="35.1" hidden="1" customHeight="1" x14ac:dyDescent="0.3">
      <c r="B283" s="2">
        <v>42675</v>
      </c>
      <c r="C283" s="41">
        <v>322248.62400000001</v>
      </c>
      <c r="D283" s="41">
        <v>69313.615000000005</v>
      </c>
      <c r="E283" s="4">
        <v>391562.239</v>
      </c>
      <c r="F283" s="41">
        <v>1190763.5819999999</v>
      </c>
      <c r="G283" s="4">
        <v>1513012.206</v>
      </c>
      <c r="H283" s="4">
        <v>-799201.34299999988</v>
      </c>
      <c r="I283" s="4" t="s">
        <v>25</v>
      </c>
      <c r="J283" s="4" t="s">
        <v>25</v>
      </c>
      <c r="K283" s="4" t="s">
        <v>25</v>
      </c>
    </row>
    <row r="284" spans="2:12" s="3" customFormat="1" ht="35.1" hidden="1" customHeight="1" x14ac:dyDescent="0.3">
      <c r="B284" s="7">
        <v>42705</v>
      </c>
      <c r="C284" s="42">
        <v>414254.19699999999</v>
      </c>
      <c r="D284" s="42">
        <v>83702.803</v>
      </c>
      <c r="E284" s="6">
        <v>497957</v>
      </c>
      <c r="F284" s="42">
        <v>1260854.3130000001</v>
      </c>
      <c r="G284" s="6">
        <v>1675108.51</v>
      </c>
      <c r="H284" s="6">
        <v>-762897.31300000008</v>
      </c>
      <c r="I284" s="6" t="s">
        <v>25</v>
      </c>
      <c r="J284" s="6" t="s">
        <v>25</v>
      </c>
      <c r="K284" s="6" t="s">
        <v>25</v>
      </c>
    </row>
    <row r="285" spans="2:12" s="3" customFormat="1" ht="35.1" hidden="1" customHeight="1" x14ac:dyDescent="0.3">
      <c r="B285" s="10">
        <v>2017</v>
      </c>
      <c r="C285" s="43"/>
      <c r="D285" s="43"/>
      <c r="E285" s="21"/>
      <c r="F285" s="43"/>
      <c r="G285" s="21"/>
      <c r="H285" s="21"/>
      <c r="I285" s="21"/>
      <c r="J285" s="21"/>
      <c r="K285" s="21"/>
      <c r="L285" s="5"/>
    </row>
    <row r="286" spans="2:12" s="3" customFormat="1" ht="35.1" hidden="1" customHeight="1" x14ac:dyDescent="0.3">
      <c r="B286" s="2">
        <v>42736</v>
      </c>
      <c r="C286" s="41">
        <v>347036.18300000002</v>
      </c>
      <c r="D286" s="41">
        <v>122765.033</v>
      </c>
      <c r="E286" s="4">
        <v>469801.21600000001</v>
      </c>
      <c r="F286" s="41">
        <v>1175214.2239999999</v>
      </c>
      <c r="G286" s="4">
        <v>1522250.4069999999</v>
      </c>
      <c r="H286" s="4">
        <v>-705413.00799999991</v>
      </c>
      <c r="I286" s="4" t="s">
        <v>25</v>
      </c>
      <c r="J286" s="4" t="s">
        <v>25</v>
      </c>
      <c r="K286" s="4" t="s">
        <v>25</v>
      </c>
    </row>
    <row r="287" spans="2:12" s="3" customFormat="1" ht="35.1" hidden="1" customHeight="1" x14ac:dyDescent="0.3">
      <c r="B287" s="7">
        <v>42767</v>
      </c>
      <c r="C287" s="42">
        <v>301110.01699999999</v>
      </c>
      <c r="D287" s="42">
        <v>47147.233</v>
      </c>
      <c r="E287" s="6">
        <v>348257.25</v>
      </c>
      <c r="F287" s="42">
        <v>1075384.8060000001</v>
      </c>
      <c r="G287" s="6">
        <v>1376494.8230000001</v>
      </c>
      <c r="H287" s="6">
        <v>-727127.5560000001</v>
      </c>
      <c r="I287" s="6" t="s">
        <v>25</v>
      </c>
      <c r="J287" s="6" t="s">
        <v>25</v>
      </c>
      <c r="K287" s="6" t="s">
        <v>25</v>
      </c>
    </row>
    <row r="288" spans="2:12" s="3" customFormat="1" ht="35.1" hidden="1" customHeight="1" x14ac:dyDescent="0.3">
      <c r="B288" s="2">
        <v>42795</v>
      </c>
      <c r="C288" s="41">
        <v>352806.03320000001</v>
      </c>
      <c r="D288" s="41">
        <v>70599.963000000003</v>
      </c>
      <c r="E288" s="4">
        <v>423405.99619999999</v>
      </c>
      <c r="F288" s="41">
        <v>1199944.412</v>
      </c>
      <c r="G288" s="4">
        <v>1552750.4452</v>
      </c>
      <c r="H288" s="4">
        <v>-776538.41580000008</v>
      </c>
      <c r="I288" s="4" t="s">
        <v>25</v>
      </c>
      <c r="J288" s="4" t="s">
        <v>25</v>
      </c>
      <c r="K288" s="4" t="s">
        <v>25</v>
      </c>
    </row>
    <row r="289" spans="2:12" s="3" customFormat="1" ht="35.1" hidden="1" customHeight="1" x14ac:dyDescent="0.3">
      <c r="B289" s="7">
        <v>42826</v>
      </c>
      <c r="C289" s="42">
        <v>319527.17508999998</v>
      </c>
      <c r="D289" s="42">
        <v>65280.36</v>
      </c>
      <c r="E289" s="6">
        <v>384807.53508999996</v>
      </c>
      <c r="F289" s="42">
        <v>1257270.0349999999</v>
      </c>
      <c r="G289" s="6">
        <v>1576797.2100899999</v>
      </c>
      <c r="H289" s="6">
        <v>-872462.49991000001</v>
      </c>
      <c r="I289" s="6" t="s">
        <v>25</v>
      </c>
      <c r="J289" s="6" t="s">
        <v>25</v>
      </c>
      <c r="K289" s="6" t="s">
        <v>25</v>
      </c>
    </row>
    <row r="290" spans="2:12" s="3" customFormat="1" ht="35.1" hidden="1" customHeight="1" x14ac:dyDescent="0.3">
      <c r="B290" s="2">
        <v>42856</v>
      </c>
      <c r="C290" s="41">
        <v>388428.99289999995</v>
      </c>
      <c r="D290" s="41">
        <v>60959.224000000002</v>
      </c>
      <c r="E290" s="4">
        <v>449388.21689999994</v>
      </c>
      <c r="F290" s="41">
        <v>1248384.8334000001</v>
      </c>
      <c r="G290" s="4">
        <v>1636813.8263000001</v>
      </c>
      <c r="H290" s="4">
        <v>-798996.61650000024</v>
      </c>
      <c r="I290" s="4" t="s">
        <v>25</v>
      </c>
      <c r="J290" s="4" t="s">
        <v>25</v>
      </c>
      <c r="K290" s="4" t="s">
        <v>25</v>
      </c>
    </row>
    <row r="291" spans="2:12" s="3" customFormat="1" ht="35.1" hidden="1" customHeight="1" x14ac:dyDescent="0.3">
      <c r="B291" s="7">
        <v>42887</v>
      </c>
      <c r="C291" s="42">
        <v>368133.85800000001</v>
      </c>
      <c r="D291" s="42">
        <v>54996.275999999998</v>
      </c>
      <c r="E291" s="6">
        <v>423130.13400000002</v>
      </c>
      <c r="F291" s="42">
        <v>1072851.588</v>
      </c>
      <c r="G291" s="6">
        <v>1440985.446</v>
      </c>
      <c r="H291" s="6">
        <v>-649721.45399999991</v>
      </c>
      <c r="I291" s="6" t="s">
        <v>25</v>
      </c>
      <c r="J291" s="6" t="s">
        <v>25</v>
      </c>
      <c r="K291" s="6" t="s">
        <v>25</v>
      </c>
    </row>
    <row r="292" spans="2:12" s="3" customFormat="1" ht="35.1" hidden="1" customHeight="1" x14ac:dyDescent="0.3">
      <c r="B292" s="2">
        <v>42917</v>
      </c>
      <c r="C292" s="41">
        <v>407532.34</v>
      </c>
      <c r="D292" s="41">
        <v>59639.125999999997</v>
      </c>
      <c r="E292" s="4">
        <v>467171.46600000001</v>
      </c>
      <c r="F292" s="41">
        <v>1284389.2080000001</v>
      </c>
      <c r="G292" s="4">
        <v>1691921.5480000002</v>
      </c>
      <c r="H292" s="4">
        <v>-817217.74200000009</v>
      </c>
      <c r="I292" s="4" t="s">
        <v>25</v>
      </c>
      <c r="J292" s="4" t="s">
        <v>25</v>
      </c>
      <c r="K292" s="4" t="s">
        <v>25</v>
      </c>
    </row>
    <row r="293" spans="2:12" s="3" customFormat="1" ht="35.1" hidden="1" customHeight="1" x14ac:dyDescent="0.3">
      <c r="B293" s="7">
        <v>42948</v>
      </c>
      <c r="C293" s="42">
        <v>430947.86949999997</v>
      </c>
      <c r="D293" s="42">
        <v>58370.222000000002</v>
      </c>
      <c r="E293" s="6">
        <v>489318.09149999998</v>
      </c>
      <c r="F293" s="42">
        <v>1224421.1880000001</v>
      </c>
      <c r="G293" s="6">
        <v>1655369.0575000001</v>
      </c>
      <c r="H293" s="6">
        <v>-735103.0965000001</v>
      </c>
      <c r="I293" s="6" t="s">
        <v>25</v>
      </c>
      <c r="J293" s="6" t="s">
        <v>25</v>
      </c>
      <c r="K293" s="6" t="s">
        <v>25</v>
      </c>
    </row>
    <row r="294" spans="2:12" s="3" customFormat="1" ht="35.1" hidden="1" customHeight="1" x14ac:dyDescent="0.3">
      <c r="B294" s="2">
        <v>42979</v>
      </c>
      <c r="C294" s="41">
        <v>380212.02399999998</v>
      </c>
      <c r="D294" s="41">
        <v>60626.040999999997</v>
      </c>
      <c r="E294" s="4">
        <v>440838.06499999994</v>
      </c>
      <c r="F294" s="41">
        <v>1073037.7620000001</v>
      </c>
      <c r="G294" s="4">
        <v>1453249.7860000001</v>
      </c>
      <c r="H294" s="4">
        <v>-632199.69700000016</v>
      </c>
      <c r="I294" s="4" t="s">
        <v>25</v>
      </c>
      <c r="J294" s="4" t="s">
        <v>25</v>
      </c>
      <c r="K294" s="4" t="s">
        <v>25</v>
      </c>
    </row>
    <row r="295" spans="2:12" s="3" customFormat="1" ht="35.1" hidden="1" customHeight="1" x14ac:dyDescent="0.3">
      <c r="B295" s="7">
        <v>43009</v>
      </c>
      <c r="C295" s="42">
        <v>380040.08619999996</v>
      </c>
      <c r="D295" s="42">
        <v>77704.006999999998</v>
      </c>
      <c r="E295" s="6">
        <v>457744.09319999994</v>
      </c>
      <c r="F295" s="42">
        <v>1319912.7860000001</v>
      </c>
      <c r="G295" s="6">
        <v>1699952.8722000001</v>
      </c>
      <c r="H295" s="6">
        <v>-862168.69280000008</v>
      </c>
      <c r="I295" s="6" t="s">
        <v>25</v>
      </c>
      <c r="J295" s="6" t="s">
        <v>25</v>
      </c>
      <c r="K295" s="6" t="s">
        <v>25</v>
      </c>
    </row>
    <row r="296" spans="2:12" s="3" customFormat="1" ht="35.1" hidden="1" customHeight="1" x14ac:dyDescent="0.3">
      <c r="B296" s="2">
        <v>43040</v>
      </c>
      <c r="C296" s="41">
        <v>394064.2585</v>
      </c>
      <c r="D296" s="41">
        <v>74413.763000000006</v>
      </c>
      <c r="E296" s="4">
        <v>468478.02150000003</v>
      </c>
      <c r="F296" s="41">
        <v>1251400.423</v>
      </c>
      <c r="G296" s="4">
        <v>1645464.6814999999</v>
      </c>
      <c r="H296" s="4">
        <v>-782922.40149999992</v>
      </c>
      <c r="I296" s="4" t="s">
        <v>25</v>
      </c>
      <c r="J296" s="4" t="s">
        <v>25</v>
      </c>
      <c r="K296" s="4" t="s">
        <v>25</v>
      </c>
    </row>
    <row r="297" spans="2:12" s="3" customFormat="1" ht="35.1" hidden="1" customHeight="1" x14ac:dyDescent="0.3">
      <c r="B297" s="7">
        <v>43070</v>
      </c>
      <c r="C297" s="42">
        <v>434385.19900000002</v>
      </c>
      <c r="D297" s="42">
        <v>76422.463000000003</v>
      </c>
      <c r="E297" s="6">
        <v>510807.66200000001</v>
      </c>
      <c r="F297" s="42">
        <v>1371508.6470000001</v>
      </c>
      <c r="G297" s="6">
        <v>1805893.8460000001</v>
      </c>
      <c r="H297" s="6">
        <v>-860700.9850000001</v>
      </c>
      <c r="I297" s="6" t="s">
        <v>25</v>
      </c>
      <c r="J297" s="6" t="s">
        <v>25</v>
      </c>
      <c r="K297" s="6" t="s">
        <v>25</v>
      </c>
    </row>
    <row r="298" spans="2:12" s="3" customFormat="1" ht="35.1" hidden="1" customHeight="1" x14ac:dyDescent="0.3">
      <c r="B298" s="10">
        <v>2018</v>
      </c>
      <c r="C298" s="43"/>
      <c r="D298" s="43"/>
      <c r="E298" s="21"/>
      <c r="F298" s="43"/>
      <c r="G298" s="21"/>
      <c r="H298" s="21"/>
      <c r="I298" s="21"/>
      <c r="J298" s="21"/>
      <c r="K298" s="21"/>
      <c r="L298" s="5"/>
    </row>
    <row r="299" spans="2:12" s="3" customFormat="1" ht="35.1" hidden="1" customHeight="1" x14ac:dyDescent="0.3">
      <c r="B299" s="2">
        <v>43101</v>
      </c>
      <c r="C299" s="41">
        <v>315676.24699999997</v>
      </c>
      <c r="D299" s="41">
        <v>60628.440999999999</v>
      </c>
      <c r="E299" s="4">
        <v>376304.68799999997</v>
      </c>
      <c r="F299" s="41">
        <v>1228828.361</v>
      </c>
      <c r="G299" s="4">
        <v>1544504.608</v>
      </c>
      <c r="H299" s="4">
        <v>-852523.67300000007</v>
      </c>
      <c r="I299" s="4" t="s">
        <v>25</v>
      </c>
      <c r="J299" s="4" t="s">
        <v>25</v>
      </c>
      <c r="K299" s="4" t="s">
        <v>25</v>
      </c>
    </row>
    <row r="300" spans="2:12" s="3" customFormat="1" ht="35.1" hidden="1" customHeight="1" x14ac:dyDescent="0.3">
      <c r="B300" s="7">
        <v>43132</v>
      </c>
      <c r="C300" s="42">
        <v>331748.13099999999</v>
      </c>
      <c r="D300" s="42">
        <v>72422.251000000004</v>
      </c>
      <c r="E300" s="6">
        <v>404170.38199999998</v>
      </c>
      <c r="F300" s="42">
        <v>1062613.986</v>
      </c>
      <c r="G300" s="6">
        <v>1394362.1170000001</v>
      </c>
      <c r="H300" s="6">
        <v>-658443.60400000005</v>
      </c>
      <c r="I300" s="6" t="s">
        <v>25</v>
      </c>
      <c r="J300" s="6" t="s">
        <v>25</v>
      </c>
      <c r="K300" s="6" t="s">
        <v>25</v>
      </c>
    </row>
    <row r="301" spans="2:12" s="3" customFormat="1" ht="35.1" hidden="1" customHeight="1" x14ac:dyDescent="0.3">
      <c r="B301" s="2">
        <v>43160</v>
      </c>
      <c r="C301" s="41">
        <v>359771.76980000001</v>
      </c>
      <c r="D301" s="41">
        <v>80452.941999999995</v>
      </c>
      <c r="E301" s="4">
        <v>440224.71179999999</v>
      </c>
      <c r="F301" s="41">
        <v>1086679.1629999999</v>
      </c>
      <c r="G301" s="4">
        <v>1446450.9328000001</v>
      </c>
      <c r="H301" s="4">
        <v>-646454.45120000001</v>
      </c>
      <c r="I301" s="4" t="s">
        <v>25</v>
      </c>
      <c r="J301" s="4" t="s">
        <v>25</v>
      </c>
      <c r="K301" s="4" t="s">
        <v>25</v>
      </c>
    </row>
    <row r="302" spans="2:12" s="3" customFormat="1" ht="35.1" hidden="1" customHeight="1" x14ac:dyDescent="0.3">
      <c r="B302" s="7">
        <v>43191</v>
      </c>
      <c r="C302" s="42">
        <v>367051.402</v>
      </c>
      <c r="D302" s="42">
        <v>75978.236000000004</v>
      </c>
      <c r="E302" s="6">
        <v>443029.63800000004</v>
      </c>
      <c r="F302" s="42">
        <v>1220690.534</v>
      </c>
      <c r="G302" s="6">
        <v>1587741.936</v>
      </c>
      <c r="H302" s="6">
        <v>-777660.89599999995</v>
      </c>
      <c r="I302" s="6" t="s">
        <v>25</v>
      </c>
      <c r="J302" s="6" t="s">
        <v>25</v>
      </c>
      <c r="K302" s="6" t="s">
        <v>25</v>
      </c>
    </row>
    <row r="303" spans="2:12" s="3" customFormat="1" ht="35.1" hidden="1" customHeight="1" x14ac:dyDescent="0.3">
      <c r="B303" s="2">
        <v>43221</v>
      </c>
      <c r="C303" s="41">
        <v>378262.0906</v>
      </c>
      <c r="D303" s="41">
        <v>69274.884999999995</v>
      </c>
      <c r="E303" s="4">
        <v>447536.97560000001</v>
      </c>
      <c r="F303" s="41">
        <v>1158756.9129999999</v>
      </c>
      <c r="G303" s="4">
        <v>1537019.0035999999</v>
      </c>
      <c r="H303" s="4">
        <v>-711219.93739999994</v>
      </c>
      <c r="I303" s="4" t="s">
        <v>25</v>
      </c>
      <c r="J303" s="4" t="s">
        <v>25</v>
      </c>
      <c r="K303" s="4" t="s">
        <v>25</v>
      </c>
    </row>
    <row r="304" spans="2:12" s="3" customFormat="1" ht="35.1" hidden="1" customHeight="1" x14ac:dyDescent="0.3">
      <c r="B304" s="7">
        <v>43252</v>
      </c>
      <c r="C304" s="42">
        <v>412035.90299999999</v>
      </c>
      <c r="D304" s="42">
        <v>48991.779000000002</v>
      </c>
      <c r="E304" s="6">
        <v>461027.68199999997</v>
      </c>
      <c r="F304" s="42">
        <v>1102035.0789999999</v>
      </c>
      <c r="G304" s="6">
        <v>1514070.9819999998</v>
      </c>
      <c r="H304" s="6">
        <v>-641007.39699999988</v>
      </c>
      <c r="I304" s="6" t="s">
        <v>25</v>
      </c>
      <c r="J304" s="6" t="s">
        <v>25</v>
      </c>
      <c r="K304" s="6" t="s">
        <v>25</v>
      </c>
    </row>
    <row r="305" spans="2:12" s="3" customFormat="1" ht="35.1" hidden="1" customHeight="1" x14ac:dyDescent="0.3">
      <c r="B305" s="2">
        <v>43282</v>
      </c>
      <c r="C305" s="41">
        <v>442641.12900000002</v>
      </c>
      <c r="D305" s="41">
        <v>87553.584000000003</v>
      </c>
      <c r="E305" s="4">
        <v>530194.71299999999</v>
      </c>
      <c r="F305" s="41">
        <v>1400141.047</v>
      </c>
      <c r="G305" s="4">
        <v>1842782.176</v>
      </c>
      <c r="H305" s="4">
        <v>-869946.33400000003</v>
      </c>
      <c r="I305" s="4" t="s">
        <v>25</v>
      </c>
      <c r="J305" s="4" t="s">
        <v>25</v>
      </c>
      <c r="K305" s="4" t="s">
        <v>25</v>
      </c>
    </row>
    <row r="306" spans="2:12" s="3" customFormat="1" ht="35.1" hidden="1" customHeight="1" x14ac:dyDescent="0.3">
      <c r="B306" s="7">
        <v>43313</v>
      </c>
      <c r="C306" s="42">
        <v>407804.038</v>
      </c>
      <c r="D306" s="42">
        <v>46517.853000000003</v>
      </c>
      <c r="E306" s="6">
        <v>454321.891</v>
      </c>
      <c r="F306" s="42">
        <v>1187738.909</v>
      </c>
      <c r="G306" s="6">
        <v>1595542.9469999999</v>
      </c>
      <c r="H306" s="6">
        <v>-733417.01799999992</v>
      </c>
      <c r="I306" s="6" t="s">
        <v>25</v>
      </c>
      <c r="J306" s="6" t="s">
        <v>25</v>
      </c>
      <c r="K306" s="6" t="s">
        <v>25</v>
      </c>
    </row>
    <row r="307" spans="2:12" s="3" customFormat="1" ht="35.1" hidden="1" customHeight="1" x14ac:dyDescent="0.3">
      <c r="B307" s="2">
        <v>43344</v>
      </c>
      <c r="C307" s="41">
        <v>403385.21</v>
      </c>
      <c r="D307" s="41">
        <v>69753.434999999998</v>
      </c>
      <c r="E307" s="4">
        <v>473138.64500000002</v>
      </c>
      <c r="F307" s="41">
        <v>1215419.5330000001</v>
      </c>
      <c r="G307" s="4">
        <v>1618804.743</v>
      </c>
      <c r="H307" s="4">
        <v>-742280.88800000004</v>
      </c>
      <c r="I307" s="4" t="s">
        <v>25</v>
      </c>
      <c r="J307" s="4" t="s">
        <v>25</v>
      </c>
      <c r="K307" s="4" t="s">
        <v>25</v>
      </c>
    </row>
    <row r="308" spans="2:12" s="3" customFormat="1" ht="35.1" hidden="1" customHeight="1" x14ac:dyDescent="0.3">
      <c r="B308" s="7">
        <v>43374</v>
      </c>
      <c r="C308" s="42">
        <v>403084.80200000003</v>
      </c>
      <c r="D308" s="42">
        <v>62519.326999999997</v>
      </c>
      <c r="E308" s="6">
        <v>465604.12900000002</v>
      </c>
      <c r="F308" s="42">
        <v>1269139.1310000001</v>
      </c>
      <c r="G308" s="6">
        <v>1672223.9330000002</v>
      </c>
      <c r="H308" s="6">
        <v>-803535.00200000009</v>
      </c>
      <c r="I308" s="6" t="s">
        <v>25</v>
      </c>
      <c r="J308" s="6" t="s">
        <v>25</v>
      </c>
      <c r="K308" s="6" t="s">
        <v>25</v>
      </c>
    </row>
    <row r="309" spans="2:12" s="3" customFormat="1" ht="35.1" hidden="1" customHeight="1" x14ac:dyDescent="0.3">
      <c r="B309" s="2">
        <v>43405</v>
      </c>
      <c r="C309" s="41">
        <v>374149.78899999999</v>
      </c>
      <c r="D309" s="41">
        <v>78197.577999999994</v>
      </c>
      <c r="E309" s="4">
        <v>452347.36699999997</v>
      </c>
      <c r="F309" s="41">
        <v>1216387.946</v>
      </c>
      <c r="G309" s="4">
        <v>1590537.7349999999</v>
      </c>
      <c r="H309" s="4">
        <v>-764040.57900000003</v>
      </c>
      <c r="I309" s="4" t="s">
        <v>25</v>
      </c>
      <c r="J309" s="4" t="s">
        <v>25</v>
      </c>
      <c r="K309" s="4" t="s">
        <v>25</v>
      </c>
    </row>
    <row r="310" spans="2:12" s="3" customFormat="1" ht="35.1" hidden="1" customHeight="1" x14ac:dyDescent="0.3">
      <c r="B310" s="7">
        <v>43435</v>
      </c>
      <c r="C310" s="42">
        <v>479095.83100000001</v>
      </c>
      <c r="D310" s="42">
        <v>75688.823999999993</v>
      </c>
      <c r="E310" s="6">
        <v>554784.65500000003</v>
      </c>
      <c r="F310" s="42">
        <v>1271596.058</v>
      </c>
      <c r="G310" s="6">
        <v>1750691.889</v>
      </c>
      <c r="H310" s="6">
        <v>-716811.40299999993</v>
      </c>
      <c r="I310" s="6" t="s">
        <v>25</v>
      </c>
      <c r="J310" s="6" t="s">
        <v>25</v>
      </c>
      <c r="K310" s="6" t="s">
        <v>25</v>
      </c>
    </row>
    <row r="311" spans="2:12" s="3" customFormat="1" ht="35.1" hidden="1" customHeight="1" x14ac:dyDescent="0.3">
      <c r="B311" s="10">
        <v>2019</v>
      </c>
      <c r="C311" s="43"/>
      <c r="D311" s="43"/>
      <c r="E311" s="21"/>
      <c r="F311" s="43"/>
      <c r="G311" s="21"/>
      <c r="H311" s="21"/>
      <c r="I311" s="21"/>
      <c r="J311" s="21"/>
      <c r="K311" s="21"/>
      <c r="L311" s="5"/>
    </row>
    <row r="312" spans="2:12" s="3" customFormat="1" ht="35.1" hidden="1" customHeight="1" x14ac:dyDescent="0.3">
      <c r="B312" s="2">
        <v>43466</v>
      </c>
      <c r="C312" s="41">
        <v>363113.59260000003</v>
      </c>
      <c r="D312" s="41">
        <v>63366.057000000001</v>
      </c>
      <c r="E312" s="4">
        <v>426479.6496</v>
      </c>
      <c r="F312" s="41">
        <v>1173932.5</v>
      </c>
      <c r="G312" s="4">
        <v>1537046.0926000001</v>
      </c>
      <c r="H312" s="4">
        <v>-747452.8504</v>
      </c>
      <c r="I312" s="4" t="s">
        <v>25</v>
      </c>
      <c r="J312" s="4" t="s">
        <v>25</v>
      </c>
      <c r="K312" s="4" t="s">
        <v>25</v>
      </c>
    </row>
    <row r="313" spans="2:12" s="3" customFormat="1" ht="35.1" hidden="1" customHeight="1" x14ac:dyDescent="0.3">
      <c r="B313" s="7">
        <v>43497</v>
      </c>
      <c r="C313" s="42">
        <v>365575.81</v>
      </c>
      <c r="D313" s="42">
        <v>73008.176000000007</v>
      </c>
      <c r="E313" s="6">
        <v>438583.98600000003</v>
      </c>
      <c r="F313" s="42">
        <v>1060719.399</v>
      </c>
      <c r="G313" s="6">
        <v>1426295.209</v>
      </c>
      <c r="H313" s="6">
        <v>-622135.41299999994</v>
      </c>
      <c r="I313" s="6" t="s">
        <v>25</v>
      </c>
      <c r="J313" s="6" t="s">
        <v>25</v>
      </c>
      <c r="K313" s="6" t="s">
        <v>25</v>
      </c>
    </row>
    <row r="314" spans="2:12" s="3" customFormat="1" ht="35.1" hidden="1" customHeight="1" x14ac:dyDescent="0.3">
      <c r="B314" s="2">
        <v>43525</v>
      </c>
      <c r="C314" s="41">
        <v>369876.28200000001</v>
      </c>
      <c r="D314" s="41">
        <v>95295.676000000007</v>
      </c>
      <c r="E314" s="4">
        <v>465171.95799999998</v>
      </c>
      <c r="F314" s="41">
        <v>1020636.4549</v>
      </c>
      <c r="G314" s="4">
        <v>1390512.7368999999</v>
      </c>
      <c r="H314" s="4">
        <v>-555464.49690000003</v>
      </c>
      <c r="I314" s="4" t="s">
        <v>25</v>
      </c>
      <c r="J314" s="4" t="s">
        <v>25</v>
      </c>
      <c r="K314" s="4" t="s">
        <v>25</v>
      </c>
    </row>
    <row r="315" spans="2:12" s="3" customFormat="1" ht="35.1" hidden="1" customHeight="1" x14ac:dyDescent="0.3">
      <c r="B315" s="7">
        <v>43556</v>
      </c>
      <c r="C315" s="42">
        <v>375828.299</v>
      </c>
      <c r="D315" s="42">
        <v>64716.845999999998</v>
      </c>
      <c r="E315" s="6">
        <v>440545.14500000002</v>
      </c>
      <c r="F315" s="42">
        <v>1276624.638</v>
      </c>
      <c r="G315" s="6">
        <v>1652452.9369999999</v>
      </c>
      <c r="H315" s="6">
        <v>-836079.49300000002</v>
      </c>
      <c r="I315" s="6" t="s">
        <v>25</v>
      </c>
      <c r="J315" s="6" t="s">
        <v>25</v>
      </c>
      <c r="K315" s="6" t="s">
        <v>25</v>
      </c>
    </row>
    <row r="316" spans="2:12" s="3" customFormat="1" ht="35.1" hidden="1" customHeight="1" x14ac:dyDescent="0.3">
      <c r="B316" s="2">
        <v>43586</v>
      </c>
      <c r="C316" s="41">
        <v>370985.01400000002</v>
      </c>
      <c r="D316" s="41">
        <v>68201.323999999993</v>
      </c>
      <c r="E316" s="4">
        <v>439186.33799999999</v>
      </c>
      <c r="F316" s="41">
        <v>1180961.9410000001</v>
      </c>
      <c r="G316" s="4">
        <v>1551946.9550000001</v>
      </c>
      <c r="H316" s="4">
        <v>-741775.60300000012</v>
      </c>
      <c r="I316" s="4" t="s">
        <v>25</v>
      </c>
      <c r="J316" s="4" t="s">
        <v>25</v>
      </c>
      <c r="K316" s="4" t="s">
        <v>25</v>
      </c>
    </row>
    <row r="317" spans="2:12" s="3" customFormat="1" ht="35.1" hidden="1" customHeight="1" x14ac:dyDescent="0.3">
      <c r="B317" s="7">
        <v>43617</v>
      </c>
      <c r="C317" s="42">
        <v>457230.73100000003</v>
      </c>
      <c r="D317" s="42">
        <v>64436.809000000001</v>
      </c>
      <c r="E317" s="6">
        <v>521667.54000000004</v>
      </c>
      <c r="F317" s="42">
        <v>994001.40344000002</v>
      </c>
      <c r="G317" s="6">
        <v>1451232.1344400002</v>
      </c>
      <c r="H317" s="6">
        <v>-472333.86343999999</v>
      </c>
      <c r="I317" s="6" t="s">
        <v>25</v>
      </c>
      <c r="J317" s="6" t="s">
        <v>25</v>
      </c>
      <c r="K317" s="6" t="s">
        <v>25</v>
      </c>
    </row>
    <row r="318" spans="2:12" s="3" customFormat="1" ht="35.1" hidden="1" customHeight="1" x14ac:dyDescent="0.3">
      <c r="B318" s="2">
        <v>43647</v>
      </c>
      <c r="C318" s="41">
        <v>482164.14600000001</v>
      </c>
      <c r="D318" s="41">
        <v>80998.078999999998</v>
      </c>
      <c r="E318" s="4">
        <v>563162.22499999998</v>
      </c>
      <c r="F318" s="41">
        <v>1310878.628</v>
      </c>
      <c r="G318" s="4">
        <v>1793042.774</v>
      </c>
      <c r="H318" s="4">
        <v>-747716.40300000005</v>
      </c>
      <c r="I318" s="4" t="s">
        <v>25</v>
      </c>
      <c r="J318" s="4" t="s">
        <v>25</v>
      </c>
      <c r="K318" s="4" t="s">
        <v>25</v>
      </c>
    </row>
    <row r="319" spans="2:12" s="3" customFormat="1" ht="35.1" hidden="1" customHeight="1" x14ac:dyDescent="0.3">
      <c r="B319" s="7">
        <v>43678</v>
      </c>
      <c r="C319" s="42">
        <v>451314.83961799997</v>
      </c>
      <c r="D319" s="42">
        <v>79363.676000000007</v>
      </c>
      <c r="E319" s="6">
        <v>530678.51561799995</v>
      </c>
      <c r="F319" s="42">
        <v>1080247.412</v>
      </c>
      <c r="G319" s="6">
        <v>1531562.251618</v>
      </c>
      <c r="H319" s="6">
        <v>-549568.89638200006</v>
      </c>
      <c r="I319" s="6" t="s">
        <v>25</v>
      </c>
      <c r="J319" s="6" t="s">
        <v>25</v>
      </c>
      <c r="K319" s="6" t="s">
        <v>25</v>
      </c>
    </row>
    <row r="320" spans="2:12" s="3" customFormat="1" ht="35.1" hidden="1" customHeight="1" x14ac:dyDescent="0.3">
      <c r="B320" s="2">
        <v>43709</v>
      </c>
      <c r="C320" s="41">
        <v>491284.89500000002</v>
      </c>
      <c r="D320" s="41">
        <v>79273.627999999997</v>
      </c>
      <c r="E320" s="4">
        <v>570558.52300000004</v>
      </c>
      <c r="F320" s="41">
        <v>1160853.2350999999</v>
      </c>
      <c r="G320" s="4">
        <v>1652138.1301</v>
      </c>
      <c r="H320" s="4">
        <v>-590294.71209999989</v>
      </c>
      <c r="I320" s="4" t="s">
        <v>25</v>
      </c>
      <c r="J320" s="4" t="s">
        <v>25</v>
      </c>
      <c r="K320" s="4" t="s">
        <v>25</v>
      </c>
    </row>
    <row r="321" spans="2:12" s="3" customFormat="1" ht="35.1" hidden="1" customHeight="1" x14ac:dyDescent="0.3">
      <c r="B321" s="7">
        <v>43739</v>
      </c>
      <c r="C321" s="42">
        <v>411190.9215</v>
      </c>
      <c r="D321" s="42">
        <v>77097.693310000002</v>
      </c>
      <c r="E321" s="6">
        <v>488288.61481</v>
      </c>
      <c r="F321" s="42">
        <v>1187395.1231099998</v>
      </c>
      <c r="G321" s="6">
        <v>1598586.0446099997</v>
      </c>
      <c r="H321" s="6">
        <v>-699106.50829999987</v>
      </c>
      <c r="I321" s="6" t="s">
        <v>25</v>
      </c>
      <c r="J321" s="6" t="s">
        <v>25</v>
      </c>
      <c r="K321" s="6" t="s">
        <v>25</v>
      </c>
    </row>
    <row r="322" spans="2:12" s="3" customFormat="1" ht="35.1" hidden="1" customHeight="1" x14ac:dyDescent="0.3">
      <c r="B322" s="2">
        <v>43770</v>
      </c>
      <c r="C322" s="41">
        <v>405118.04572000005</v>
      </c>
      <c r="D322" s="41">
        <v>59760.334999999999</v>
      </c>
      <c r="E322" s="4">
        <v>464878.38072000007</v>
      </c>
      <c r="F322" s="41">
        <v>1063947.90809</v>
      </c>
      <c r="G322" s="4">
        <v>1469065.9538100001</v>
      </c>
      <c r="H322" s="4">
        <v>-599069.52737000003</v>
      </c>
      <c r="I322" s="4" t="s">
        <v>25</v>
      </c>
      <c r="J322" s="4" t="s">
        <v>25</v>
      </c>
      <c r="K322" s="4" t="s">
        <v>25</v>
      </c>
    </row>
    <row r="323" spans="2:12" s="3" customFormat="1" ht="35.1" hidden="1" customHeight="1" x14ac:dyDescent="0.3">
      <c r="B323" s="7">
        <v>43800</v>
      </c>
      <c r="C323" s="42">
        <v>452002.01923999999</v>
      </c>
      <c r="D323" s="42">
        <v>104082.731</v>
      </c>
      <c r="E323" s="6">
        <v>556084.75023999996</v>
      </c>
      <c r="F323" s="42">
        <v>1100753.17182</v>
      </c>
      <c r="G323" s="6">
        <v>1552755.1910600001</v>
      </c>
      <c r="H323" s="6">
        <v>-544668.42158000008</v>
      </c>
      <c r="I323" s="6" t="s">
        <v>25</v>
      </c>
      <c r="J323" s="6" t="s">
        <v>25</v>
      </c>
      <c r="K323" s="6" t="s">
        <v>25</v>
      </c>
    </row>
    <row r="324" spans="2:12" s="3" customFormat="1" ht="35.1" hidden="1" customHeight="1" x14ac:dyDescent="0.3">
      <c r="B324" s="10">
        <v>2020</v>
      </c>
      <c r="C324" s="43"/>
      <c r="D324" s="43"/>
      <c r="E324" s="21"/>
      <c r="F324" s="43"/>
      <c r="G324" s="21"/>
      <c r="H324" s="21"/>
      <c r="I324" s="21"/>
      <c r="J324" s="21"/>
      <c r="K324" s="21"/>
      <c r="L324" s="5"/>
    </row>
    <row r="325" spans="2:12" s="3" customFormat="1" ht="35.1" hidden="1" customHeight="1" x14ac:dyDescent="0.3">
      <c r="B325" s="2">
        <v>43831</v>
      </c>
      <c r="C325" s="41">
        <v>433671.74</v>
      </c>
      <c r="D325" s="41">
        <v>66326.292000000001</v>
      </c>
      <c r="E325" s="4">
        <v>499998.03200000001</v>
      </c>
      <c r="F325" s="41">
        <v>1121368.2202699999</v>
      </c>
      <c r="G325" s="4">
        <v>1555039.9602699999</v>
      </c>
      <c r="H325" s="4">
        <v>-621370.18826999993</v>
      </c>
      <c r="I325" s="4" t="s">
        <v>25</v>
      </c>
      <c r="J325" s="4" t="s">
        <v>25</v>
      </c>
      <c r="K325" s="4" t="s">
        <v>25</v>
      </c>
    </row>
    <row r="326" spans="2:12" s="3" customFormat="1" ht="35.1" hidden="1" customHeight="1" x14ac:dyDescent="0.3">
      <c r="B326" s="7">
        <v>43862</v>
      </c>
      <c r="C326" s="42">
        <v>422762.23</v>
      </c>
      <c r="D326" s="42">
        <v>66542.697</v>
      </c>
      <c r="E326" s="6">
        <v>489304.92699999997</v>
      </c>
      <c r="F326" s="42">
        <v>1043454.0799199999</v>
      </c>
      <c r="G326" s="6">
        <v>1466216.3099199999</v>
      </c>
      <c r="H326" s="6">
        <v>-554149.15292000002</v>
      </c>
      <c r="I326" s="6" t="s">
        <v>25</v>
      </c>
      <c r="J326" s="6" t="s">
        <v>25</v>
      </c>
      <c r="K326" s="6" t="s">
        <v>25</v>
      </c>
    </row>
    <row r="327" spans="2:12" s="3" customFormat="1" ht="35.1" hidden="1" customHeight="1" x14ac:dyDescent="0.3">
      <c r="B327" s="2">
        <v>43891</v>
      </c>
      <c r="C327" s="41">
        <v>345064.80300000001</v>
      </c>
      <c r="D327" s="41">
        <v>46132.425999999999</v>
      </c>
      <c r="E327" s="4">
        <v>391197.22899999999</v>
      </c>
      <c r="F327" s="41">
        <v>818882.90107000002</v>
      </c>
      <c r="G327" s="4">
        <v>1163947.70407</v>
      </c>
      <c r="H327" s="4">
        <v>-427685.67207000003</v>
      </c>
      <c r="I327" s="4" t="s">
        <v>25</v>
      </c>
      <c r="J327" s="4" t="s">
        <v>25</v>
      </c>
      <c r="K327" s="4" t="s">
        <v>25</v>
      </c>
    </row>
    <row r="328" spans="2:12" s="3" customFormat="1" ht="35.1" hidden="1" customHeight="1" x14ac:dyDescent="0.3">
      <c r="B328" s="7">
        <v>43922</v>
      </c>
      <c r="C328" s="42">
        <v>238766.815</v>
      </c>
      <c r="D328" s="42">
        <v>29968.381000000001</v>
      </c>
      <c r="E328" s="6">
        <v>268735.196</v>
      </c>
      <c r="F328" s="42">
        <v>691769.77599999995</v>
      </c>
      <c r="G328" s="6">
        <v>930536.59100000001</v>
      </c>
      <c r="H328" s="6">
        <v>-423034.57999999996</v>
      </c>
      <c r="I328" s="6" t="s">
        <v>25</v>
      </c>
      <c r="J328" s="6" t="s">
        <v>25</v>
      </c>
      <c r="K328" s="6" t="s">
        <v>25</v>
      </c>
    </row>
    <row r="329" spans="2:12" s="3" customFormat="1" ht="35.1" hidden="1" customHeight="1" x14ac:dyDescent="0.3">
      <c r="B329" s="2">
        <v>43952</v>
      </c>
      <c r="C329" s="41">
        <v>312320.63799999998</v>
      </c>
      <c r="D329" s="41">
        <v>37708.338000000003</v>
      </c>
      <c r="E329" s="4">
        <v>350028.97599999997</v>
      </c>
      <c r="F329" s="41">
        <v>850630.87312</v>
      </c>
      <c r="G329" s="4">
        <v>1162951.5111199999</v>
      </c>
      <c r="H329" s="4">
        <v>-500601.89712000004</v>
      </c>
      <c r="I329" s="4" t="s">
        <v>25</v>
      </c>
      <c r="J329" s="4" t="s">
        <v>25</v>
      </c>
      <c r="K329" s="4" t="s">
        <v>25</v>
      </c>
    </row>
    <row r="330" spans="2:12" s="3" customFormat="1" ht="35.1" hidden="1" customHeight="1" x14ac:dyDescent="0.3">
      <c r="B330" s="7">
        <v>43983</v>
      </c>
      <c r="C330" s="42">
        <v>458828.72700000001</v>
      </c>
      <c r="D330" s="42">
        <v>65195.292999999998</v>
      </c>
      <c r="E330" s="6">
        <v>524024.02</v>
      </c>
      <c r="F330" s="42">
        <v>1045115.2085399999</v>
      </c>
      <c r="G330" s="6">
        <v>1503943.93554</v>
      </c>
      <c r="H330" s="6">
        <v>-521091.18853999989</v>
      </c>
      <c r="I330" s="6" t="s">
        <v>25</v>
      </c>
      <c r="J330" s="6" t="s">
        <v>25</v>
      </c>
      <c r="K330" s="6" t="s">
        <v>25</v>
      </c>
    </row>
    <row r="331" spans="2:12" s="3" customFormat="1" ht="35.1" hidden="1" customHeight="1" x14ac:dyDescent="0.3">
      <c r="B331" s="2">
        <v>44013</v>
      </c>
      <c r="C331" s="41">
        <v>527791.81799999997</v>
      </c>
      <c r="D331" s="41">
        <v>43750.35</v>
      </c>
      <c r="E331" s="4">
        <v>571542.16799999995</v>
      </c>
      <c r="F331" s="41">
        <v>1169308.352</v>
      </c>
      <c r="G331" s="4">
        <v>1697100.17</v>
      </c>
      <c r="H331" s="4">
        <v>-597766.18400000001</v>
      </c>
      <c r="I331" s="4" t="s">
        <v>25</v>
      </c>
      <c r="J331" s="4" t="s">
        <v>25</v>
      </c>
      <c r="K331" s="4" t="s">
        <v>25</v>
      </c>
    </row>
    <row r="332" spans="2:12" s="3" customFormat="1" ht="35.1" hidden="1" customHeight="1" x14ac:dyDescent="0.3">
      <c r="B332" s="7">
        <v>44044</v>
      </c>
      <c r="C332" s="42">
        <v>492613.06099999999</v>
      </c>
      <c r="D332" s="42">
        <v>43425.805</v>
      </c>
      <c r="E332" s="6">
        <v>536038.86600000004</v>
      </c>
      <c r="F332" s="42">
        <v>1089459.0390000001</v>
      </c>
      <c r="G332" s="6">
        <v>1582072.1</v>
      </c>
      <c r="H332" s="6">
        <v>-553420.17300000007</v>
      </c>
      <c r="I332" s="6" t="s">
        <v>25</v>
      </c>
      <c r="J332" s="6" t="s">
        <v>25</v>
      </c>
      <c r="K332" s="6" t="s">
        <v>25</v>
      </c>
    </row>
    <row r="333" spans="2:12" s="3" customFormat="1" ht="35.1" hidden="1" customHeight="1" x14ac:dyDescent="0.3">
      <c r="B333" s="2">
        <v>44075</v>
      </c>
      <c r="C333" s="41">
        <v>467827.19799999997</v>
      </c>
      <c r="D333" s="41">
        <v>55211.207000000002</v>
      </c>
      <c r="E333" s="4">
        <v>523038.40499999997</v>
      </c>
      <c r="F333" s="41">
        <v>1155468.1335</v>
      </c>
      <c r="G333" s="4">
        <v>1623295.3314999999</v>
      </c>
      <c r="H333" s="4">
        <v>-632429.72849999997</v>
      </c>
      <c r="I333" s="4" t="s">
        <v>25</v>
      </c>
      <c r="J333" s="4" t="s">
        <v>25</v>
      </c>
      <c r="K333" s="4" t="s">
        <v>25</v>
      </c>
    </row>
    <row r="334" spans="2:12" s="3" customFormat="1" ht="35.1" hidden="1" customHeight="1" x14ac:dyDescent="0.3">
      <c r="B334" s="7">
        <v>44105</v>
      </c>
      <c r="C334" s="42">
        <v>405341.82780000003</v>
      </c>
      <c r="D334" s="42">
        <v>38595.898000000001</v>
      </c>
      <c r="E334" s="6">
        <v>443937.72580000001</v>
      </c>
      <c r="F334" s="42">
        <v>1024688.74642</v>
      </c>
      <c r="G334" s="6">
        <v>1430030.5742200001</v>
      </c>
      <c r="H334" s="6">
        <v>-580751.02061999997</v>
      </c>
      <c r="I334" s="6" t="s">
        <v>25</v>
      </c>
      <c r="J334" s="6" t="s">
        <v>25</v>
      </c>
      <c r="K334" s="6" t="s">
        <v>25</v>
      </c>
    </row>
    <row r="335" spans="2:12" s="3" customFormat="1" ht="35.1" hidden="1" customHeight="1" x14ac:dyDescent="0.3">
      <c r="B335" s="2">
        <v>44136</v>
      </c>
      <c r="C335" s="41">
        <v>432242.06599999999</v>
      </c>
      <c r="D335" s="41">
        <v>39824.285819999997</v>
      </c>
      <c r="E335" s="4">
        <v>472066.35181999998</v>
      </c>
      <c r="F335" s="41">
        <v>1115799.3427599999</v>
      </c>
      <c r="G335" s="4">
        <v>1548041.40876</v>
      </c>
      <c r="H335" s="4">
        <v>-643732.99093999993</v>
      </c>
      <c r="I335" s="4" t="s">
        <v>25</v>
      </c>
      <c r="J335" s="4" t="s">
        <v>25</v>
      </c>
      <c r="K335" s="4" t="s">
        <v>25</v>
      </c>
    </row>
    <row r="336" spans="2:12" s="3" customFormat="1" ht="35.1" hidden="1" customHeight="1" x14ac:dyDescent="0.3">
      <c r="B336" s="7">
        <v>44166</v>
      </c>
      <c r="C336" s="42">
        <v>506877.51319999999</v>
      </c>
      <c r="D336" s="42">
        <v>62999.152999999998</v>
      </c>
      <c r="E336" s="6">
        <v>569876.66619999998</v>
      </c>
      <c r="F336" s="42">
        <v>1109477.4110999999</v>
      </c>
      <c r="G336" s="6">
        <v>1616354.9242999998</v>
      </c>
      <c r="H336" s="6">
        <v>-539600.74489999993</v>
      </c>
      <c r="I336" s="6" t="s">
        <v>25</v>
      </c>
      <c r="J336" s="6" t="s">
        <v>25</v>
      </c>
      <c r="K336" s="6" t="s">
        <v>25</v>
      </c>
    </row>
    <row r="337" spans="2:13" s="3" customFormat="1" ht="35.1" hidden="1" customHeight="1" x14ac:dyDescent="0.3">
      <c r="B337" s="10">
        <v>2021</v>
      </c>
      <c r="C337" s="43"/>
      <c r="D337" s="43"/>
      <c r="E337" s="21"/>
      <c r="F337" s="43"/>
      <c r="G337" s="21"/>
      <c r="H337" s="21"/>
      <c r="I337" s="21"/>
      <c r="J337" s="21"/>
      <c r="K337" s="21"/>
      <c r="L337" s="5"/>
    </row>
    <row r="338" spans="2:13" s="3" customFormat="1" ht="35.1" hidden="1" customHeight="1" x14ac:dyDescent="0.3">
      <c r="B338" s="2">
        <v>44197</v>
      </c>
      <c r="C338" s="41">
        <v>404638.34600000002</v>
      </c>
      <c r="D338" s="41">
        <v>48448.642999999996</v>
      </c>
      <c r="E338" s="4">
        <v>453086.989</v>
      </c>
      <c r="F338" s="41">
        <v>1038647.49496</v>
      </c>
      <c r="G338" s="4">
        <v>1443285.8409600002</v>
      </c>
      <c r="H338" s="4">
        <v>-585560.50595999998</v>
      </c>
      <c r="I338" s="4" t="s">
        <v>25</v>
      </c>
      <c r="J338" s="4" t="s">
        <v>25</v>
      </c>
      <c r="K338" s="4" t="s">
        <v>25</v>
      </c>
    </row>
    <row r="339" spans="2:13" s="3" customFormat="1" ht="35.1" hidden="1" customHeight="1" x14ac:dyDescent="0.3">
      <c r="B339" s="7">
        <v>44228</v>
      </c>
      <c r="C339" s="42">
        <v>396945.44199999998</v>
      </c>
      <c r="D339" s="42">
        <v>51415.915000000001</v>
      </c>
      <c r="E339" s="6">
        <v>448361.35699999996</v>
      </c>
      <c r="F339" s="42">
        <v>977407.42871000001</v>
      </c>
      <c r="G339" s="6">
        <v>1374352.8707099999</v>
      </c>
      <c r="H339" s="6">
        <v>-529046.07171000005</v>
      </c>
      <c r="I339" s="6" t="s">
        <v>25</v>
      </c>
      <c r="J339" s="6" t="s">
        <v>25</v>
      </c>
      <c r="K339" s="6" t="s">
        <v>25</v>
      </c>
    </row>
    <row r="340" spans="2:13" s="3" customFormat="1" ht="35.1" hidden="1" customHeight="1" x14ac:dyDescent="0.3">
      <c r="B340" s="2">
        <v>44256</v>
      </c>
      <c r="C340" s="41">
        <v>466234.76942000003</v>
      </c>
      <c r="D340" s="41">
        <v>59936.838659999994</v>
      </c>
      <c r="E340" s="4">
        <v>526171.60808000003</v>
      </c>
      <c r="F340" s="41">
        <v>1248994.5240799999</v>
      </c>
      <c r="G340" s="4">
        <v>1715229.2934999999</v>
      </c>
      <c r="H340" s="4">
        <v>-722822.91599999985</v>
      </c>
      <c r="I340" s="4" t="s">
        <v>25</v>
      </c>
      <c r="J340" s="4" t="s">
        <v>25</v>
      </c>
      <c r="K340" s="4" t="s">
        <v>25</v>
      </c>
    </row>
    <row r="341" spans="2:13" s="3" customFormat="1" ht="35.1" hidden="1" customHeight="1" x14ac:dyDescent="0.3">
      <c r="B341" s="7">
        <v>44287</v>
      </c>
      <c r="C341" s="42">
        <v>363535.05808999995</v>
      </c>
      <c r="D341" s="42">
        <v>38685.09132</v>
      </c>
      <c r="E341" s="6">
        <v>402220.14940999995</v>
      </c>
      <c r="F341" s="42">
        <v>1052492.51557</v>
      </c>
      <c r="G341" s="6">
        <v>1416027.57366</v>
      </c>
      <c r="H341" s="6">
        <v>-650272.36616000009</v>
      </c>
      <c r="I341" s="6" t="s">
        <v>25</v>
      </c>
      <c r="J341" s="6" t="s">
        <v>25</v>
      </c>
      <c r="K341" s="6" t="s">
        <v>25</v>
      </c>
    </row>
    <row r="342" spans="2:13" s="3" customFormat="1" ht="35.1" hidden="1" customHeight="1" x14ac:dyDescent="0.3">
      <c r="B342" s="2">
        <v>44317</v>
      </c>
      <c r="C342" s="41">
        <v>511669.93157000002</v>
      </c>
      <c r="D342" s="41">
        <v>40139.873180000002</v>
      </c>
      <c r="E342" s="4">
        <v>551809.80475000001</v>
      </c>
      <c r="F342" s="41">
        <v>1214212.30299</v>
      </c>
      <c r="G342" s="4">
        <v>1725882.23456</v>
      </c>
      <c r="H342" s="4">
        <v>-662402.49823999999</v>
      </c>
      <c r="I342" s="4" t="s">
        <v>25</v>
      </c>
      <c r="J342" s="4" t="s">
        <v>25</v>
      </c>
      <c r="K342" s="4" t="s">
        <v>25</v>
      </c>
    </row>
    <row r="343" spans="2:13" s="3" customFormat="1" ht="35.1" hidden="1" customHeight="1" x14ac:dyDescent="0.3">
      <c r="B343" s="7">
        <v>44348</v>
      </c>
      <c r="C343" s="42">
        <v>579730.84314999997</v>
      </c>
      <c r="D343" s="42">
        <v>57000.126819999998</v>
      </c>
      <c r="E343" s="6">
        <v>636730.96996999998</v>
      </c>
      <c r="F343" s="42">
        <v>1233755.0389</v>
      </c>
      <c r="G343" s="6">
        <v>1813485.8820500001</v>
      </c>
      <c r="H343" s="6">
        <v>-597024.06893000007</v>
      </c>
      <c r="I343" s="6" t="s">
        <v>25</v>
      </c>
      <c r="J343" s="6" t="s">
        <v>25</v>
      </c>
      <c r="K343" s="6" t="s">
        <v>25</v>
      </c>
    </row>
    <row r="344" spans="2:13" s="3" customFormat="1" ht="35.1" hidden="1" customHeight="1" x14ac:dyDescent="0.3">
      <c r="B344" s="2">
        <v>44378</v>
      </c>
      <c r="C344" s="41">
        <v>473813.50607</v>
      </c>
      <c r="D344" s="41">
        <v>36594.320650000001</v>
      </c>
      <c r="E344" s="4">
        <v>510407.82672000001</v>
      </c>
      <c r="F344" s="41">
        <v>1193780.3486500001</v>
      </c>
      <c r="G344" s="4">
        <v>1667593.8547200002</v>
      </c>
      <c r="H344" s="4">
        <v>-683372.52193000005</v>
      </c>
      <c r="I344" s="4" t="s">
        <v>25</v>
      </c>
      <c r="J344" s="4" t="s">
        <v>25</v>
      </c>
      <c r="K344" s="4" t="s">
        <v>25</v>
      </c>
    </row>
    <row r="345" spans="2:13" s="3" customFormat="1" ht="35.1" hidden="1" customHeight="1" x14ac:dyDescent="0.3">
      <c r="B345" s="7">
        <v>44409</v>
      </c>
      <c r="C345" s="42">
        <v>548755.79752000002</v>
      </c>
      <c r="D345" s="42">
        <v>49985.66072</v>
      </c>
      <c r="E345" s="6">
        <v>598741.45824000007</v>
      </c>
      <c r="F345" s="42">
        <v>1488366.7206400002</v>
      </c>
      <c r="G345" s="6">
        <v>2037122.5181600002</v>
      </c>
      <c r="H345" s="6">
        <v>-889625.26240000012</v>
      </c>
      <c r="I345" s="6" t="s">
        <v>25</v>
      </c>
      <c r="J345" s="6" t="s">
        <v>25</v>
      </c>
      <c r="K345" s="6" t="s">
        <v>25</v>
      </c>
    </row>
    <row r="346" spans="2:13" s="3" customFormat="1" ht="35.1" hidden="1" customHeight="1" x14ac:dyDescent="0.3">
      <c r="B346" s="2">
        <v>44440</v>
      </c>
      <c r="C346" s="41">
        <v>537635.02191999997</v>
      </c>
      <c r="D346" s="41">
        <v>54122.985979999998</v>
      </c>
      <c r="E346" s="4">
        <v>591758.00789999997</v>
      </c>
      <c r="F346" s="41">
        <v>1397077.00966</v>
      </c>
      <c r="G346" s="4">
        <v>1934712.03158</v>
      </c>
      <c r="H346" s="4">
        <v>-805319.00176000001</v>
      </c>
      <c r="I346" s="4" t="s">
        <v>25</v>
      </c>
      <c r="J346" s="4" t="s">
        <v>25</v>
      </c>
      <c r="K346" s="4" t="s">
        <v>25</v>
      </c>
    </row>
    <row r="347" spans="2:13" s="3" customFormat="1" ht="35.1" hidden="1" customHeight="1" x14ac:dyDescent="0.3">
      <c r="B347" s="7">
        <v>44470</v>
      </c>
      <c r="C347" s="42">
        <v>564596.9583099999</v>
      </c>
      <c r="D347" s="42">
        <v>46720.720170000001</v>
      </c>
      <c r="E347" s="6">
        <v>611317.67847999989</v>
      </c>
      <c r="F347" s="42">
        <v>1496282.7978299998</v>
      </c>
      <c r="G347" s="6">
        <v>2060879.7561399997</v>
      </c>
      <c r="H347" s="6">
        <v>-884965.11934999994</v>
      </c>
      <c r="I347" s="6" t="s">
        <v>25</v>
      </c>
      <c r="J347" s="6" t="s">
        <v>25</v>
      </c>
      <c r="K347" s="6" t="s">
        <v>25</v>
      </c>
    </row>
    <row r="348" spans="2:13" s="3" customFormat="1" ht="35.1" hidden="1" customHeight="1" x14ac:dyDescent="0.3">
      <c r="B348" s="2">
        <v>44501</v>
      </c>
      <c r="C348" s="41">
        <v>598950.93134000001</v>
      </c>
      <c r="D348" s="41">
        <v>67665.029450000002</v>
      </c>
      <c r="E348" s="4">
        <v>666615.96079000004</v>
      </c>
      <c r="F348" s="41">
        <v>1430584.43322</v>
      </c>
      <c r="G348" s="4">
        <v>2029535.3645600001</v>
      </c>
      <c r="H348" s="4">
        <v>-763968.47242999997</v>
      </c>
      <c r="I348" s="4" t="s">
        <v>25</v>
      </c>
      <c r="J348" s="4" t="s">
        <v>25</v>
      </c>
      <c r="K348" s="4" t="s">
        <v>25</v>
      </c>
    </row>
    <row r="349" spans="2:13" s="3" customFormat="1" ht="35.1" hidden="1" customHeight="1" x14ac:dyDescent="0.3">
      <c r="B349" s="7">
        <v>44531</v>
      </c>
      <c r="C349" s="42">
        <v>592317.00327999995</v>
      </c>
      <c r="D349" s="42">
        <v>54319.444450000003</v>
      </c>
      <c r="E349" s="6">
        <v>646636.4477299999</v>
      </c>
      <c r="F349" s="42">
        <v>1523527.97355</v>
      </c>
      <c r="G349" s="6">
        <v>2115844.9768300001</v>
      </c>
      <c r="H349" s="6">
        <v>-876891.5258200001</v>
      </c>
      <c r="I349" s="6" t="s">
        <v>25</v>
      </c>
      <c r="J349" s="6" t="s">
        <v>25</v>
      </c>
      <c r="K349" s="6" t="s">
        <v>25</v>
      </c>
    </row>
    <row r="350" spans="2:13" s="3" customFormat="1" ht="35.1" hidden="1" customHeight="1" x14ac:dyDescent="0.3">
      <c r="B350" s="10">
        <v>2022</v>
      </c>
      <c r="C350" s="43"/>
      <c r="D350" s="43"/>
      <c r="E350" s="21"/>
      <c r="F350" s="43"/>
      <c r="G350" s="21"/>
      <c r="H350" s="21"/>
      <c r="I350" s="21"/>
      <c r="J350" s="21"/>
      <c r="K350" s="21"/>
      <c r="L350" s="5"/>
    </row>
    <row r="351" spans="2:13" s="3" customFormat="1" ht="35.1" hidden="1" customHeight="1" x14ac:dyDescent="0.3">
      <c r="B351" s="2">
        <v>44562</v>
      </c>
      <c r="C351" s="41">
        <v>545063.34219000011</v>
      </c>
      <c r="D351" s="41">
        <v>53477.280340000005</v>
      </c>
      <c r="E351" s="4">
        <v>598540.62253000017</v>
      </c>
      <c r="F351" s="41">
        <v>1347598.4372</v>
      </c>
      <c r="G351" s="4">
        <v>1892661.7793900003</v>
      </c>
      <c r="H351" s="4">
        <v>-749057.81466999988</v>
      </c>
      <c r="I351" s="4">
        <v>101.15126236097828</v>
      </c>
      <c r="J351" s="4">
        <v>101.00292333141903</v>
      </c>
      <c r="K351" s="4">
        <f>I351/J351*100</f>
        <v>100.14686607542289</v>
      </c>
      <c r="M351" s="52"/>
    </row>
    <row r="352" spans="2:13" s="3" customFormat="1" ht="35.1" hidden="1" customHeight="1" x14ac:dyDescent="0.3">
      <c r="B352" s="7">
        <v>44593</v>
      </c>
      <c r="C352" s="42">
        <v>603366.90732</v>
      </c>
      <c r="D352" s="42">
        <v>63196.025009999998</v>
      </c>
      <c r="E352" s="6">
        <v>666562.93232999998</v>
      </c>
      <c r="F352" s="42">
        <v>1412752.16968</v>
      </c>
      <c r="G352" s="6">
        <v>2016119.077</v>
      </c>
      <c r="H352" s="6">
        <v>-746189.23735000007</v>
      </c>
      <c r="I352" s="6">
        <v>109.83556436725027</v>
      </c>
      <c r="J352" s="6">
        <v>106.45179660605611</v>
      </c>
      <c r="K352" s="6">
        <f t="shared" ref="K352:K393" si="14">I352/J352*100</f>
        <v>103.17868544174638</v>
      </c>
    </row>
    <row r="353" spans="2:14" s="3" customFormat="1" ht="35.1" hidden="1" customHeight="1" x14ac:dyDescent="0.3">
      <c r="B353" s="2">
        <v>44621</v>
      </c>
      <c r="C353" s="41">
        <v>743237.24963999994</v>
      </c>
      <c r="D353" s="41">
        <v>60946.379079999999</v>
      </c>
      <c r="E353" s="4">
        <v>804183.62871999992</v>
      </c>
      <c r="F353" s="41">
        <v>1557361.3304300001</v>
      </c>
      <c r="G353" s="4">
        <v>2300598.5800700001</v>
      </c>
      <c r="H353" s="4">
        <v>-753177.70171000017</v>
      </c>
      <c r="I353" s="4">
        <v>117.08785713153196</v>
      </c>
      <c r="J353" s="4">
        <v>108.29905816194983</v>
      </c>
      <c r="K353" s="4">
        <f t="shared" si="14"/>
        <v>108.11530508089868</v>
      </c>
    </row>
    <row r="354" spans="2:14" s="3" customFormat="1" ht="35.1" hidden="1" customHeight="1" x14ac:dyDescent="0.3">
      <c r="B354" s="7">
        <v>44652</v>
      </c>
      <c r="C354" s="42">
        <v>687337.91729999997</v>
      </c>
      <c r="D354" s="42">
        <v>52606.17628</v>
      </c>
      <c r="E354" s="6">
        <v>739944.09357999999</v>
      </c>
      <c r="F354" s="42">
        <v>1560705.23</v>
      </c>
      <c r="G354" s="6">
        <v>2248043.1472999998</v>
      </c>
      <c r="H354" s="6">
        <v>-820761.13642</v>
      </c>
      <c r="I354" s="6">
        <v>123.28488373859236</v>
      </c>
      <c r="J354" s="6">
        <v>113.56257477568552</v>
      </c>
      <c r="K354" s="6">
        <f t="shared" si="14"/>
        <v>108.56119102803967</v>
      </c>
    </row>
    <row r="355" spans="2:14" s="3" customFormat="1" ht="35.1" hidden="1" customHeight="1" x14ac:dyDescent="0.3">
      <c r="B355" s="2">
        <v>44682</v>
      </c>
      <c r="C355" s="41">
        <v>618376.49077000003</v>
      </c>
      <c r="D355" s="41">
        <v>58954.02089</v>
      </c>
      <c r="E355" s="4">
        <v>677330.51166000008</v>
      </c>
      <c r="F355" s="41">
        <v>1680634.03605</v>
      </c>
      <c r="G355" s="4">
        <v>2299010.5268200003</v>
      </c>
      <c r="H355" s="4">
        <v>-1003303.5243899999</v>
      </c>
      <c r="I355" s="4">
        <v>117.63507484689296</v>
      </c>
      <c r="J355" s="4">
        <v>113.22022243678589</v>
      </c>
      <c r="K355" s="4">
        <f t="shared" si="14"/>
        <v>103.89934970545744</v>
      </c>
    </row>
    <row r="356" spans="2:14" s="3" customFormat="1" ht="35.1" hidden="1" customHeight="1" x14ac:dyDescent="0.3">
      <c r="B356" s="7">
        <v>44713</v>
      </c>
      <c r="C356" s="42">
        <v>907064.53496000008</v>
      </c>
      <c r="D356" s="42">
        <v>79595.339919999999</v>
      </c>
      <c r="E356" s="6">
        <v>986659.87488000002</v>
      </c>
      <c r="F356" s="42">
        <v>1860896.22593</v>
      </c>
      <c r="G356" s="6">
        <v>2767960.76089</v>
      </c>
      <c r="H356" s="6">
        <v>-874236.35104999994</v>
      </c>
      <c r="I356" s="6">
        <v>123.78051264912887</v>
      </c>
      <c r="J356" s="6">
        <v>115.86834806554069</v>
      </c>
      <c r="K356" s="6">
        <f t="shared" si="14"/>
        <v>106.82858150278685</v>
      </c>
    </row>
    <row r="357" spans="2:14" s="3" customFormat="1" ht="35.1" hidden="1" customHeight="1" x14ac:dyDescent="0.3">
      <c r="B357" s="2">
        <v>44743</v>
      </c>
      <c r="C357" s="41">
        <v>748483.38682000001</v>
      </c>
      <c r="D357" s="41">
        <v>49596.800560000003</v>
      </c>
      <c r="E357" s="4">
        <v>798080.18738000002</v>
      </c>
      <c r="F357" s="41">
        <v>1700738.3231199998</v>
      </c>
      <c r="G357" s="4">
        <v>2449221.70994</v>
      </c>
      <c r="H357" s="4">
        <v>-902658.13573999982</v>
      </c>
      <c r="I357" s="4">
        <v>126.64007995924388</v>
      </c>
      <c r="J357" s="4">
        <v>114.67613253083813</v>
      </c>
      <c r="K357" s="4">
        <f t="shared" si="14"/>
        <v>110.43281384222516</v>
      </c>
    </row>
    <row r="358" spans="2:14" s="3" customFormat="1" ht="35.1" hidden="1" customHeight="1" x14ac:dyDescent="0.3">
      <c r="B358" s="7">
        <v>44774</v>
      </c>
      <c r="C358" s="42">
        <v>787400.94457000005</v>
      </c>
      <c r="D358" s="42">
        <v>53958.251380000002</v>
      </c>
      <c r="E358" s="6">
        <v>841359.19595000008</v>
      </c>
      <c r="F358" s="42">
        <v>1957259.56011</v>
      </c>
      <c r="G358" s="6">
        <v>2744660.5046800002</v>
      </c>
      <c r="H358" s="6">
        <v>-1115900.3641599999</v>
      </c>
      <c r="I358" s="6">
        <v>124.05233288955264</v>
      </c>
      <c r="J358" s="6">
        <v>106.6746812122845</v>
      </c>
      <c r="K358" s="6">
        <f t="shared" si="14"/>
        <v>116.29032445167221</v>
      </c>
    </row>
    <row r="359" spans="2:14" s="3" customFormat="1" ht="35.1" hidden="1" customHeight="1" x14ac:dyDescent="0.3">
      <c r="B359" s="2">
        <v>44805</v>
      </c>
      <c r="C359" s="41">
        <v>762084.60103999998</v>
      </c>
      <c r="D359" s="41">
        <v>58418.196170000003</v>
      </c>
      <c r="E359" s="4">
        <v>820502.79720999999</v>
      </c>
      <c r="F359" s="41">
        <v>1812022.4190100001</v>
      </c>
      <c r="G359" s="4">
        <v>2574107.0200499999</v>
      </c>
      <c r="H359" s="4">
        <v>-991519.62180000008</v>
      </c>
      <c r="I359" s="4">
        <v>123.33806366364638</v>
      </c>
      <c r="J359" s="4">
        <v>111.33627717423688</v>
      </c>
      <c r="K359" s="4">
        <f t="shared" si="14"/>
        <v>110.7797627098912</v>
      </c>
    </row>
    <row r="360" spans="2:14" s="3" customFormat="1" ht="35.1" hidden="1" customHeight="1" x14ac:dyDescent="0.3">
      <c r="B360" s="7">
        <v>44835</v>
      </c>
      <c r="C360" s="42">
        <v>653768.07929999998</v>
      </c>
      <c r="D360" s="42">
        <v>59127.25101</v>
      </c>
      <c r="E360" s="6">
        <v>712895.33030999999</v>
      </c>
      <c r="F360" s="42">
        <v>1704446.8998399999</v>
      </c>
      <c r="G360" s="6">
        <v>2358214.97914</v>
      </c>
      <c r="H360" s="6">
        <v>-991551.56952999986</v>
      </c>
      <c r="I360" s="6">
        <v>119.80143418016281</v>
      </c>
      <c r="J360" s="6">
        <v>103.72593838634042</v>
      </c>
      <c r="K360" s="6">
        <f t="shared" si="14"/>
        <v>115.49804807158954</v>
      </c>
    </row>
    <row r="361" spans="2:14" s="3" customFormat="1" ht="35.1" hidden="1" customHeight="1" x14ac:dyDescent="0.3">
      <c r="B361" s="2">
        <v>44866</v>
      </c>
      <c r="C361" s="41">
        <v>671061.59164999996</v>
      </c>
      <c r="D361" s="41">
        <v>54982.076789999999</v>
      </c>
      <c r="E361" s="4">
        <v>726043.66843999992</v>
      </c>
      <c r="F361" s="41">
        <v>1420322.9248900001</v>
      </c>
      <c r="G361" s="4">
        <v>2091384.5165400002</v>
      </c>
      <c r="H361" s="4">
        <v>-694279.25645000022</v>
      </c>
      <c r="I361" s="4">
        <v>115.84225099709661</v>
      </c>
      <c r="J361" s="4">
        <v>103.79374225059131</v>
      </c>
      <c r="K361" s="4">
        <f t="shared" si="14"/>
        <v>111.60812635256599</v>
      </c>
    </row>
    <row r="362" spans="2:14" s="3" customFormat="1" ht="34.5" hidden="1" customHeight="1" x14ac:dyDescent="0.3">
      <c r="B362" s="7">
        <v>44896</v>
      </c>
      <c r="C362" s="42">
        <v>638285.37549000001</v>
      </c>
      <c r="D362" s="42">
        <v>63274.524909999993</v>
      </c>
      <c r="E362" s="6">
        <v>701559.90040000004</v>
      </c>
      <c r="F362" s="42">
        <v>1413742.9552200001</v>
      </c>
      <c r="G362" s="6">
        <v>2052028.3307100001</v>
      </c>
      <c r="H362" s="6">
        <v>-712183.05482000008</v>
      </c>
      <c r="I362" s="6">
        <v>112.15903401618048</v>
      </c>
      <c r="J362" s="6">
        <v>101.63838872956983</v>
      </c>
      <c r="K362" s="6">
        <f t="shared" si="14"/>
        <v>110.35105477183728</v>
      </c>
    </row>
    <row r="363" spans="2:14" s="3" customFormat="1" ht="35.1" hidden="1" customHeight="1" x14ac:dyDescent="0.3">
      <c r="B363" s="10">
        <v>2023</v>
      </c>
      <c r="C363" s="43"/>
      <c r="D363" s="43"/>
      <c r="E363" s="21"/>
      <c r="F363" s="43"/>
      <c r="G363" s="21"/>
      <c r="H363" s="21"/>
      <c r="I363" s="21"/>
      <c r="J363" s="21"/>
      <c r="K363" s="21"/>
      <c r="L363" s="5"/>
    </row>
    <row r="364" spans="2:14" s="3" customFormat="1" ht="35.1" hidden="1" customHeight="1" x14ac:dyDescent="0.3">
      <c r="B364" s="2">
        <v>44927</v>
      </c>
      <c r="C364" s="41">
        <v>585877.33586999995</v>
      </c>
      <c r="D364" s="41">
        <v>46711.027620000001</v>
      </c>
      <c r="E364" s="4">
        <f t="shared" ref="E364:E375" si="15">C364+D364</f>
        <v>632588.3634899999</v>
      </c>
      <c r="F364" s="41">
        <v>1669788.72927</v>
      </c>
      <c r="G364" s="4">
        <f t="shared" ref="G364:G375" si="16">F364+C364</f>
        <v>2255666.0651400001</v>
      </c>
      <c r="H364" s="4">
        <f t="shared" ref="H364:H375" si="17">E364-F364</f>
        <v>-1037200.3657800001</v>
      </c>
      <c r="I364" s="4">
        <v>109.64343490991597</v>
      </c>
      <c r="J364" s="4">
        <v>103.5930728657147</v>
      </c>
      <c r="K364" s="4">
        <f t="shared" si="14"/>
        <v>105.84050832437822</v>
      </c>
      <c r="M364" s="59"/>
      <c r="N364" s="59"/>
    </row>
    <row r="365" spans="2:14" s="3" customFormat="1" ht="35.1" hidden="1" customHeight="1" x14ac:dyDescent="0.3">
      <c r="B365" s="7">
        <v>44958</v>
      </c>
      <c r="C365" s="42">
        <v>823365.54377999995</v>
      </c>
      <c r="D365" s="42">
        <v>45101.694049999998</v>
      </c>
      <c r="E365" s="6">
        <f t="shared" si="15"/>
        <v>868467.23783</v>
      </c>
      <c r="F365" s="42">
        <v>1398346.60247</v>
      </c>
      <c r="G365" s="6">
        <f t="shared" si="16"/>
        <v>2221712.1462500002</v>
      </c>
      <c r="H365" s="6">
        <f t="shared" si="17"/>
        <v>-529879.36464000004</v>
      </c>
      <c r="I365" s="6">
        <v>105.37237373204171</v>
      </c>
      <c r="J365" s="6">
        <v>104.41592591286404</v>
      </c>
      <c r="K365" s="6">
        <f t="shared" si="14"/>
        <v>100.91599802502908</v>
      </c>
      <c r="M365" s="59"/>
      <c r="N365" s="59"/>
    </row>
    <row r="366" spans="2:14" s="3" customFormat="1" ht="35.1" hidden="1" customHeight="1" x14ac:dyDescent="0.3">
      <c r="B366" s="2">
        <v>44986</v>
      </c>
      <c r="C366" s="41">
        <v>643858.77252</v>
      </c>
      <c r="D366" s="41">
        <v>51865.896780000003</v>
      </c>
      <c r="E366" s="4">
        <f t="shared" si="15"/>
        <v>695724.66929999995</v>
      </c>
      <c r="F366" s="41">
        <v>1531495.2641700001</v>
      </c>
      <c r="G366" s="4">
        <f t="shared" si="16"/>
        <v>2175354.03669</v>
      </c>
      <c r="H366" s="4">
        <f t="shared" si="17"/>
        <v>-835770.59487000015</v>
      </c>
      <c r="I366" s="4">
        <v>112.31299667978324</v>
      </c>
      <c r="J366" s="4">
        <v>105.76382639931616</v>
      </c>
      <c r="K366" s="4">
        <f t="shared" si="14"/>
        <v>106.19225920943933</v>
      </c>
      <c r="M366" s="59"/>
      <c r="N366" s="59"/>
    </row>
    <row r="367" spans="2:14" s="3" customFormat="1" ht="35.1" hidden="1" customHeight="1" x14ac:dyDescent="0.3">
      <c r="B367" s="7">
        <v>45017</v>
      </c>
      <c r="C367" s="42">
        <v>605710.87473000004</v>
      </c>
      <c r="D367" s="42">
        <v>46777.708299999998</v>
      </c>
      <c r="E367" s="6">
        <f t="shared" si="15"/>
        <v>652488.5830300001</v>
      </c>
      <c r="F367" s="42">
        <v>1294569.22648</v>
      </c>
      <c r="G367" s="6">
        <f t="shared" si="16"/>
        <v>1900280.10121</v>
      </c>
      <c r="H367" s="6">
        <f t="shared" si="17"/>
        <v>-642080.64344999986</v>
      </c>
      <c r="I367" s="6">
        <v>106.87207819288588</v>
      </c>
      <c r="J367" s="6">
        <v>109.16453731604609</v>
      </c>
      <c r="K367" s="6">
        <f t="shared" si="14"/>
        <v>97.899996482810863</v>
      </c>
      <c r="M367" s="59"/>
      <c r="N367" s="59"/>
    </row>
    <row r="368" spans="2:14" s="3" customFormat="1" ht="35.1" hidden="1" customHeight="1" x14ac:dyDescent="0.3">
      <c r="B368" s="2">
        <v>45047</v>
      </c>
      <c r="C368" s="41">
        <v>732565.79174999997</v>
      </c>
      <c r="D368" s="41">
        <v>77304.977370000008</v>
      </c>
      <c r="E368" s="4">
        <f t="shared" si="15"/>
        <v>809870.76911999995</v>
      </c>
      <c r="F368" s="41">
        <v>1822821.9436300001</v>
      </c>
      <c r="G368" s="4">
        <f t="shared" si="16"/>
        <v>2555387.73538</v>
      </c>
      <c r="H368" s="4">
        <f t="shared" si="17"/>
        <v>-1012951.1745100002</v>
      </c>
      <c r="I368" s="4">
        <v>107.7317350935854</v>
      </c>
      <c r="J368" s="4">
        <v>102.38130908219554</v>
      </c>
      <c r="K368" s="4">
        <f t="shared" si="14"/>
        <v>105.22597929187869</v>
      </c>
      <c r="M368" s="59"/>
      <c r="N368" s="59"/>
    </row>
    <row r="369" spans="2:14" s="3" customFormat="1" ht="35.1" hidden="1" customHeight="1" x14ac:dyDescent="0.3">
      <c r="B369" s="7">
        <v>45078</v>
      </c>
      <c r="C369" s="42">
        <v>782487.98720000009</v>
      </c>
      <c r="D369" s="42">
        <v>48207.92914</v>
      </c>
      <c r="E369" s="6">
        <f t="shared" si="15"/>
        <v>830695.91634000011</v>
      </c>
      <c r="F369" s="42">
        <v>1315755.55266</v>
      </c>
      <c r="G369" s="6">
        <f t="shared" si="16"/>
        <v>2098243.5398599999</v>
      </c>
      <c r="H369" s="6">
        <f t="shared" si="17"/>
        <v>-485059.63631999993</v>
      </c>
      <c r="I369" s="6">
        <v>100.2945398205438</v>
      </c>
      <c r="J369" s="6">
        <v>100.11450755406266</v>
      </c>
      <c r="K369" s="6">
        <f t="shared" si="14"/>
        <v>100.17982635172422</v>
      </c>
      <c r="M369" s="59"/>
      <c r="N369" s="59"/>
    </row>
    <row r="370" spans="2:14" s="3" customFormat="1" ht="35.1" hidden="1" customHeight="1" x14ac:dyDescent="0.3">
      <c r="B370" s="2">
        <v>45108</v>
      </c>
      <c r="C370" s="41">
        <v>716057.59735000005</v>
      </c>
      <c r="D370" s="41">
        <v>61934.300920000001</v>
      </c>
      <c r="E370" s="4">
        <f t="shared" si="15"/>
        <v>777991.89827000001</v>
      </c>
      <c r="F370" s="41">
        <v>1626686.57075</v>
      </c>
      <c r="G370" s="4">
        <f t="shared" si="16"/>
        <v>2342744.1680999999</v>
      </c>
      <c r="H370" s="4">
        <f t="shared" si="17"/>
        <v>-848694.67247999995</v>
      </c>
      <c r="I370" s="4">
        <v>98.280516652963001</v>
      </c>
      <c r="J370" s="4">
        <v>99.704092164237139</v>
      </c>
      <c r="K370" s="4">
        <f t="shared" si="14"/>
        <v>98.572199515212304</v>
      </c>
      <c r="M370" s="59"/>
      <c r="N370" s="59"/>
    </row>
    <row r="371" spans="2:14" s="3" customFormat="1" ht="35.1" hidden="1" customHeight="1" x14ac:dyDescent="0.3">
      <c r="B371" s="7">
        <v>45139</v>
      </c>
      <c r="C371" s="42">
        <v>729600.93573999999</v>
      </c>
      <c r="D371" s="42">
        <v>62292.920009999994</v>
      </c>
      <c r="E371" s="6">
        <f t="shared" si="15"/>
        <v>791893.85574999999</v>
      </c>
      <c r="F371" s="42">
        <v>1693105.7392500001</v>
      </c>
      <c r="G371" s="6">
        <f t="shared" si="16"/>
        <v>2422706.6749900002</v>
      </c>
      <c r="H371" s="6">
        <f t="shared" si="17"/>
        <v>-901211.88350000011</v>
      </c>
      <c r="I371" s="6">
        <v>97.088983445194714</v>
      </c>
      <c r="J371" s="6">
        <v>99.013326226442373</v>
      </c>
      <c r="K371" s="6">
        <f t="shared" si="14"/>
        <v>98.056481026759258</v>
      </c>
      <c r="M371" s="59"/>
      <c r="N371" s="59"/>
    </row>
    <row r="372" spans="2:14" s="3" customFormat="1" ht="35.1" hidden="1" customHeight="1" x14ac:dyDescent="0.3">
      <c r="B372" s="2">
        <v>45170</v>
      </c>
      <c r="C372" s="41">
        <v>626122.78532000002</v>
      </c>
      <c r="D372" s="41">
        <v>51601.123200000002</v>
      </c>
      <c r="E372" s="4">
        <f t="shared" si="15"/>
        <v>677723.90852000006</v>
      </c>
      <c r="F372" s="41">
        <v>1541038.98177</v>
      </c>
      <c r="G372" s="4">
        <f t="shared" si="16"/>
        <v>2167161.7670900002</v>
      </c>
      <c r="H372" s="4">
        <f t="shared" si="17"/>
        <v>-863315.0732499999</v>
      </c>
      <c r="I372" s="4">
        <v>95.040978444021462</v>
      </c>
      <c r="J372" s="4">
        <v>100.06941580638141</v>
      </c>
      <c r="K372" s="4">
        <f t="shared" si="14"/>
        <v>94.975050746684502</v>
      </c>
      <c r="M372" s="59"/>
      <c r="N372" s="59"/>
    </row>
    <row r="373" spans="2:14" s="3" customFormat="1" ht="35.1" hidden="1" customHeight="1" x14ac:dyDescent="0.3">
      <c r="B373" s="7">
        <v>45200</v>
      </c>
      <c r="C373" s="42">
        <v>637674.21133700002</v>
      </c>
      <c r="D373" s="42">
        <v>61590.397530000002</v>
      </c>
      <c r="E373" s="6">
        <f t="shared" si="15"/>
        <v>699264.60886699997</v>
      </c>
      <c r="F373" s="42">
        <v>1747482.0987200001</v>
      </c>
      <c r="G373" s="6">
        <f t="shared" si="16"/>
        <v>2385156.3100570003</v>
      </c>
      <c r="H373" s="6">
        <f t="shared" si="17"/>
        <v>-1048217.4898530002</v>
      </c>
      <c r="I373" s="6">
        <v>96.576001395322081</v>
      </c>
      <c r="J373" s="6">
        <v>99.572015538968515</v>
      </c>
      <c r="K373" s="6">
        <f t="shared" si="14"/>
        <v>96.991108267288297</v>
      </c>
      <c r="M373" s="59"/>
      <c r="N373" s="59"/>
    </row>
    <row r="374" spans="2:14" s="3" customFormat="1" ht="35.1" hidden="1" customHeight="1" x14ac:dyDescent="0.3">
      <c r="B374" s="2">
        <v>45231</v>
      </c>
      <c r="C374" s="41">
        <v>696367.23184099991</v>
      </c>
      <c r="D374" s="41">
        <v>61848.629729999993</v>
      </c>
      <c r="E374" s="4">
        <f t="shared" si="15"/>
        <v>758215.86157099996</v>
      </c>
      <c r="F374" s="41">
        <v>1340607.0120999999</v>
      </c>
      <c r="G374" s="4">
        <f t="shared" si="16"/>
        <v>2036974.2439409997</v>
      </c>
      <c r="H374" s="4">
        <f t="shared" si="17"/>
        <v>-582391.15052899998</v>
      </c>
      <c r="I374" s="4">
        <v>99.479652377290734</v>
      </c>
      <c r="J374" s="4">
        <v>98.479813631310833</v>
      </c>
      <c r="K374" s="4">
        <f t="shared" si="14"/>
        <v>101.0152727844542</v>
      </c>
      <c r="M374" s="59"/>
      <c r="N374" s="59"/>
    </row>
    <row r="375" spans="2:14" s="3" customFormat="1" ht="35.1" hidden="1" customHeight="1" x14ac:dyDescent="0.3">
      <c r="B375" s="39">
        <v>45261</v>
      </c>
      <c r="C375" s="44">
        <v>665490.78057099995</v>
      </c>
      <c r="D375" s="44">
        <v>51428.499619999995</v>
      </c>
      <c r="E375" s="40">
        <f t="shared" si="15"/>
        <v>716919.28019099997</v>
      </c>
      <c r="F375" s="44">
        <v>1305979.6746199999</v>
      </c>
      <c r="G375" s="40">
        <f t="shared" si="16"/>
        <v>1971470.4551909999</v>
      </c>
      <c r="H375" s="40">
        <f t="shared" si="17"/>
        <v>-589060.39442899998</v>
      </c>
      <c r="I375" s="40">
        <v>100.27411869087507</v>
      </c>
      <c r="J375" s="40">
        <v>102.21296540133829</v>
      </c>
      <c r="K375" s="40">
        <f t="shared" si="14"/>
        <v>98.103130358413566</v>
      </c>
      <c r="M375" s="59"/>
      <c r="N375" s="59"/>
    </row>
    <row r="376" spans="2:14" s="3" customFormat="1" ht="35.1" hidden="1" customHeight="1" x14ac:dyDescent="0.3">
      <c r="B376" s="10" t="s">
        <v>34</v>
      </c>
      <c r="C376" s="43"/>
      <c r="D376" s="43"/>
      <c r="E376" s="21"/>
      <c r="F376" s="43"/>
      <c r="G376" s="21"/>
      <c r="H376" s="21"/>
      <c r="I376" s="21"/>
      <c r="J376" s="21"/>
      <c r="K376" s="21"/>
      <c r="L376" s="5"/>
      <c r="M376" s="59"/>
      <c r="N376" s="59"/>
    </row>
    <row r="377" spans="2:14" s="3" customFormat="1" ht="35.1" hidden="1" customHeight="1" x14ac:dyDescent="0.3">
      <c r="B377" s="45">
        <v>45292</v>
      </c>
      <c r="C377" s="46">
        <v>682228.61530399998</v>
      </c>
      <c r="D377" s="46">
        <v>56856.861819999998</v>
      </c>
      <c r="E377" s="47">
        <f t="shared" ref="E377:E388" si="18">C377+D377</f>
        <v>739085.47712399997</v>
      </c>
      <c r="F377" s="46">
        <v>1318183.75872</v>
      </c>
      <c r="G377" s="47">
        <f t="shared" ref="G377:G388" si="19">F377+C377</f>
        <v>2000412.374024</v>
      </c>
      <c r="H377" s="47">
        <f t="shared" ref="H377:H388" si="20">E377-F377</f>
        <v>-579098.28159600007</v>
      </c>
      <c r="I377" s="47">
        <v>105.73643847775982</v>
      </c>
      <c r="J377" s="47">
        <v>100.56794274272987</v>
      </c>
      <c r="K377" s="47">
        <f t="shared" si="14"/>
        <v>105.13930741155941</v>
      </c>
      <c r="M377" s="59"/>
      <c r="N377" s="59"/>
    </row>
    <row r="378" spans="2:14" s="3" customFormat="1" ht="35.1" hidden="1" customHeight="1" x14ac:dyDescent="0.3">
      <c r="B378" s="7">
        <v>45323</v>
      </c>
      <c r="C378" s="42">
        <v>632373.27819700004</v>
      </c>
      <c r="D378" s="42">
        <v>60508.863649999999</v>
      </c>
      <c r="E378" s="6">
        <f t="shared" si="18"/>
        <v>692882.14184699999</v>
      </c>
      <c r="F378" s="42">
        <v>1520038.2114800001</v>
      </c>
      <c r="G378" s="6">
        <f t="shared" si="19"/>
        <v>2152411.4896769999</v>
      </c>
      <c r="H378" s="6">
        <f t="shared" si="20"/>
        <v>-827156.06963300006</v>
      </c>
      <c r="I378" s="6">
        <v>97.641049060323368</v>
      </c>
      <c r="J378" s="6">
        <v>97.661989529380676</v>
      </c>
      <c r="K378" s="6">
        <f t="shared" si="14"/>
        <v>99.978558219878366</v>
      </c>
      <c r="M378" s="59"/>
      <c r="N378" s="59"/>
    </row>
    <row r="379" spans="2:14" s="3" customFormat="1" ht="35.1" hidden="1" customHeight="1" x14ac:dyDescent="0.3">
      <c r="B379" s="2">
        <v>45352</v>
      </c>
      <c r="C379" s="41">
        <v>662250.98782000004</v>
      </c>
      <c r="D379" s="41">
        <v>75862.331620000012</v>
      </c>
      <c r="E379" s="4">
        <f t="shared" si="18"/>
        <v>738113.31943999999</v>
      </c>
      <c r="F379" s="41">
        <v>1548568.3861</v>
      </c>
      <c r="G379" s="4">
        <f t="shared" si="19"/>
        <v>2210819.3739200002</v>
      </c>
      <c r="H379" s="4">
        <f t="shared" si="20"/>
        <v>-810455.06666000001</v>
      </c>
      <c r="I379" s="4">
        <v>98.210691219110856</v>
      </c>
      <c r="J379" s="4">
        <v>98.912690844427644</v>
      </c>
      <c r="K379" s="4">
        <f t="shared" si="14"/>
        <v>99.290283562883857</v>
      </c>
      <c r="M379" s="59"/>
      <c r="N379" s="59"/>
    </row>
    <row r="380" spans="2:14" s="3" customFormat="1" ht="35.1" hidden="1" customHeight="1" x14ac:dyDescent="0.3">
      <c r="B380" s="7">
        <v>45383</v>
      </c>
      <c r="C380" s="42">
        <v>615158.24547000008</v>
      </c>
      <c r="D380" s="42">
        <v>66304.6633</v>
      </c>
      <c r="E380" s="6">
        <f t="shared" si="18"/>
        <v>681462.9087700001</v>
      </c>
      <c r="F380" s="42">
        <v>1428497.0121600002</v>
      </c>
      <c r="G380" s="6">
        <f t="shared" si="19"/>
        <v>2043655.2576300004</v>
      </c>
      <c r="H380" s="6">
        <f t="shared" si="20"/>
        <v>-747034.10339000006</v>
      </c>
      <c r="I380" s="6">
        <v>100.35374049088003</v>
      </c>
      <c r="J380" s="6">
        <v>100.40617967906344</v>
      </c>
      <c r="K380" s="6">
        <f t="shared" si="14"/>
        <v>99.947772947490847</v>
      </c>
      <c r="M380" s="59"/>
      <c r="N380" s="59"/>
    </row>
    <row r="381" spans="2:14" s="3" customFormat="1" ht="35.1" hidden="1" customHeight="1" x14ac:dyDescent="0.3">
      <c r="B381" s="2">
        <v>45413</v>
      </c>
      <c r="C381" s="41">
        <v>781567.69489000004</v>
      </c>
      <c r="D381" s="41">
        <v>92187.209950000004</v>
      </c>
      <c r="E381" s="4">
        <f t="shared" si="18"/>
        <v>873754.90484000009</v>
      </c>
      <c r="F381" s="41">
        <v>1675047.42766</v>
      </c>
      <c r="G381" s="4">
        <f t="shared" si="19"/>
        <v>2456615.12255</v>
      </c>
      <c r="H381" s="4">
        <f t="shared" si="20"/>
        <v>-801292.52281999995</v>
      </c>
      <c r="I381" s="4">
        <v>99.848747905202885</v>
      </c>
      <c r="J381" s="4">
        <v>99.373974595625398</v>
      </c>
      <c r="K381" s="4">
        <f t="shared" si="14"/>
        <v>100.47776423506198</v>
      </c>
      <c r="M381" s="59"/>
      <c r="N381" s="59"/>
    </row>
    <row r="382" spans="2:14" s="3" customFormat="1" ht="35.1" hidden="1" customHeight="1" x14ac:dyDescent="0.3">
      <c r="B382" s="7">
        <v>45444</v>
      </c>
      <c r="C382" s="42">
        <v>740715.16594000009</v>
      </c>
      <c r="D382" s="42">
        <v>73936.958930000008</v>
      </c>
      <c r="E382" s="6">
        <f t="shared" si="18"/>
        <v>814652.12487000006</v>
      </c>
      <c r="F382" s="42">
        <v>1388689.89851</v>
      </c>
      <c r="G382" s="6">
        <f t="shared" si="19"/>
        <v>2129405.0644499999</v>
      </c>
      <c r="H382" s="6">
        <f t="shared" si="20"/>
        <v>-574037.77363999991</v>
      </c>
      <c r="I382" s="6">
        <v>96.911397974153687</v>
      </c>
      <c r="J382" s="6">
        <v>99.244487935720386</v>
      </c>
      <c r="K382" s="6">
        <f t="shared" si="14"/>
        <v>97.649149076089941</v>
      </c>
      <c r="M382" s="59"/>
      <c r="N382" s="59"/>
    </row>
    <row r="383" spans="2:14" s="3" customFormat="1" ht="35.1" hidden="1" customHeight="1" x14ac:dyDescent="0.3">
      <c r="B383" s="2">
        <v>45474</v>
      </c>
      <c r="C383" s="41">
        <v>838330.49049</v>
      </c>
      <c r="D383" s="41">
        <v>83485.439099999989</v>
      </c>
      <c r="E383" s="4">
        <f t="shared" si="18"/>
        <v>921815.92958999996</v>
      </c>
      <c r="F383" s="41">
        <v>1853810.72719</v>
      </c>
      <c r="G383" s="4">
        <f t="shared" si="19"/>
        <v>2692141.2176799998</v>
      </c>
      <c r="H383" s="4">
        <f t="shared" si="20"/>
        <v>-931994.79760000005</v>
      </c>
      <c r="I383" s="4">
        <v>98.072695058479951</v>
      </c>
      <c r="J383" s="4">
        <v>99.659983587901237</v>
      </c>
      <c r="K383" s="4">
        <f t="shared" si="14"/>
        <v>98.407296015635723</v>
      </c>
      <c r="M383" s="59"/>
      <c r="N383" s="59"/>
    </row>
    <row r="384" spans="2:14" s="3" customFormat="1" ht="35.1" hidden="1" customHeight="1" x14ac:dyDescent="0.3">
      <c r="B384" s="7">
        <v>45505</v>
      </c>
      <c r="C384" s="42">
        <v>786442.66739999992</v>
      </c>
      <c r="D384" s="42">
        <v>75038.885190000001</v>
      </c>
      <c r="E384" s="6">
        <f t="shared" si="18"/>
        <v>861481.55258999998</v>
      </c>
      <c r="F384" s="42">
        <v>1710951.41133</v>
      </c>
      <c r="G384" s="6">
        <f t="shared" si="19"/>
        <v>2497394.0787300002</v>
      </c>
      <c r="H384" s="6">
        <f t="shared" si="20"/>
        <v>-849469.85874000005</v>
      </c>
      <c r="I384" s="6">
        <v>96.696584219078531</v>
      </c>
      <c r="J384" s="6">
        <v>101.33246498934174</v>
      </c>
      <c r="K384" s="6">
        <f t="shared" si="14"/>
        <v>95.425078457579389</v>
      </c>
      <c r="M384" s="59"/>
      <c r="N384" s="59"/>
    </row>
    <row r="385" spans="2:14" s="3" customFormat="1" ht="35.1" hidden="1" customHeight="1" x14ac:dyDescent="0.3">
      <c r="B385" s="2">
        <v>45536</v>
      </c>
      <c r="C385" s="41">
        <v>769387.28289000003</v>
      </c>
      <c r="D385" s="41">
        <v>67221.219689999998</v>
      </c>
      <c r="E385" s="4">
        <f t="shared" si="18"/>
        <v>836608.50258000009</v>
      </c>
      <c r="F385" s="41">
        <v>1554400.1243499999</v>
      </c>
      <c r="G385" s="4">
        <f t="shared" si="19"/>
        <v>2323787.4072400001</v>
      </c>
      <c r="H385" s="4">
        <f t="shared" si="20"/>
        <v>-717791.62176999985</v>
      </c>
      <c r="I385" s="4">
        <v>99.276590906968693</v>
      </c>
      <c r="J385" s="4">
        <v>101.41300438596387</v>
      </c>
      <c r="K385" s="4">
        <f t="shared" si="14"/>
        <v>97.893353528050227</v>
      </c>
      <c r="M385" s="59"/>
      <c r="N385" s="59"/>
    </row>
    <row r="386" spans="2:14" s="3" customFormat="1" ht="35.1" hidden="1" customHeight="1" x14ac:dyDescent="0.3">
      <c r="B386" s="7">
        <v>45566</v>
      </c>
      <c r="C386" s="42">
        <v>747153.97199999995</v>
      </c>
      <c r="D386" s="42">
        <v>64558.271999999997</v>
      </c>
      <c r="E386" s="6">
        <f t="shared" si="18"/>
        <v>811712.24399999995</v>
      </c>
      <c r="F386" s="42">
        <v>1651475.94</v>
      </c>
      <c r="G386" s="6">
        <f t="shared" si="19"/>
        <v>2398629.912</v>
      </c>
      <c r="H386" s="6">
        <f t="shared" si="20"/>
        <v>-839763.696</v>
      </c>
      <c r="I386" s="6">
        <v>99.733300131027733</v>
      </c>
      <c r="J386" s="6">
        <v>101.2831663436054</v>
      </c>
      <c r="K386" s="6">
        <f t="shared" si="14"/>
        <v>98.46976919410308</v>
      </c>
      <c r="M386" s="59"/>
      <c r="N386" s="59"/>
    </row>
    <row r="387" spans="2:14" s="3" customFormat="1" ht="35.1" hidden="1" customHeight="1" x14ac:dyDescent="0.3">
      <c r="B387" s="2">
        <v>45597</v>
      </c>
      <c r="C387" s="41">
        <v>713004.29200000002</v>
      </c>
      <c r="D387" s="41">
        <v>71253.373999999996</v>
      </c>
      <c r="E387" s="4">
        <f t="shared" si="18"/>
        <v>784257.66599999997</v>
      </c>
      <c r="F387" s="41">
        <v>1620082.0179999999</v>
      </c>
      <c r="G387" s="4">
        <f t="shared" si="19"/>
        <v>2333086.31</v>
      </c>
      <c r="H387" s="4">
        <f t="shared" si="20"/>
        <v>-835824.35199999996</v>
      </c>
      <c r="I387" s="4">
        <v>103.74752064979833</v>
      </c>
      <c r="J387" s="4">
        <v>99.676653342743521</v>
      </c>
      <c r="K387" s="4">
        <f t="shared" si="14"/>
        <v>104.084073020647</v>
      </c>
      <c r="M387" s="59"/>
      <c r="N387" s="59"/>
    </row>
    <row r="388" spans="2:14" s="3" customFormat="1" ht="35.1" hidden="1" customHeight="1" x14ac:dyDescent="0.3">
      <c r="B388" s="39">
        <v>45627</v>
      </c>
      <c r="C388" s="44">
        <v>786928.80015000002</v>
      </c>
      <c r="D388" s="44">
        <v>66429.687009999994</v>
      </c>
      <c r="E388" s="40">
        <f t="shared" si="18"/>
        <v>853358.48716000002</v>
      </c>
      <c r="F388" s="44">
        <v>1825655.2148499999</v>
      </c>
      <c r="G388" s="40">
        <f t="shared" si="19"/>
        <v>2612584.0149999997</v>
      </c>
      <c r="H388" s="40">
        <f t="shared" si="20"/>
        <v>-972296.72768999985</v>
      </c>
      <c r="I388" s="40">
        <v>103.77124390721598</v>
      </c>
      <c r="J388" s="40">
        <v>100.46746202349684</v>
      </c>
      <c r="K388" s="40">
        <f t="shared" si="14"/>
        <v>103.28840981664935</v>
      </c>
      <c r="M388" s="59"/>
      <c r="N388" s="59"/>
    </row>
    <row r="389" spans="2:14" s="3" customFormat="1" ht="35.1" customHeight="1" x14ac:dyDescent="0.3">
      <c r="B389" s="53" t="s">
        <v>35</v>
      </c>
      <c r="C389" s="54"/>
      <c r="D389" s="54"/>
      <c r="E389" s="55"/>
      <c r="F389" s="54"/>
      <c r="G389" s="55"/>
      <c r="H389" s="55"/>
      <c r="I389" s="55"/>
      <c r="J389" s="55"/>
      <c r="K389" s="55"/>
      <c r="L389" s="5"/>
      <c r="M389" s="59"/>
      <c r="N389" s="59"/>
    </row>
    <row r="390" spans="2:14" s="3" customFormat="1" ht="35.1" customHeight="1" x14ac:dyDescent="0.3">
      <c r="B390" s="45">
        <v>45658</v>
      </c>
      <c r="C390" s="46">
        <v>634512.54611999996</v>
      </c>
      <c r="D390" s="46">
        <v>68467.950019999989</v>
      </c>
      <c r="E390" s="47">
        <f t="shared" ref="E390:E401" si="21">C390+D390</f>
        <v>702980.49613999994</v>
      </c>
      <c r="F390" s="46">
        <v>1623465.85093</v>
      </c>
      <c r="G390" s="47">
        <f t="shared" ref="G390:G401" si="22">F390+C390</f>
        <v>2257978.3970499998</v>
      </c>
      <c r="H390" s="47">
        <f t="shared" ref="H390:H401" si="23">E390-F390</f>
        <v>-920485.35479000001</v>
      </c>
      <c r="I390" s="47">
        <v>104.16429434820202</v>
      </c>
      <c r="J390" s="47">
        <v>104.20046110438443</v>
      </c>
      <c r="K390" s="47">
        <f t="shared" si="14"/>
        <v>99.965291174531188</v>
      </c>
      <c r="M390" s="59"/>
      <c r="N390" s="59"/>
    </row>
    <row r="391" spans="2:14" s="3" customFormat="1" ht="35.1" customHeight="1" x14ac:dyDescent="0.3">
      <c r="B391" s="7">
        <v>45689</v>
      </c>
      <c r="C391" s="42">
        <v>674699.11912300007</v>
      </c>
      <c r="D391" s="42">
        <v>71951.14740999999</v>
      </c>
      <c r="E391" s="6">
        <f t="shared" si="21"/>
        <v>746650.26653300005</v>
      </c>
      <c r="F391" s="42">
        <v>1441762.1817100001</v>
      </c>
      <c r="G391" s="6">
        <f t="shared" si="22"/>
        <v>2116461.3008330003</v>
      </c>
      <c r="H391" s="6">
        <f t="shared" si="23"/>
        <v>-695111.9151770001</v>
      </c>
      <c r="I391" s="6">
        <v>99.051595957679709</v>
      </c>
      <c r="J391" s="6">
        <v>103.8165264758868</v>
      </c>
      <c r="K391" s="6">
        <f t="shared" si="14"/>
        <v>95.41023892827522</v>
      </c>
      <c r="M391" s="59"/>
      <c r="N391" s="59"/>
    </row>
    <row r="392" spans="2:14" s="3" customFormat="1" ht="35.1" customHeight="1" x14ac:dyDescent="0.3">
      <c r="B392" s="2">
        <v>45717</v>
      </c>
      <c r="C392" s="41">
        <v>784112.90848599991</v>
      </c>
      <c r="D392" s="41">
        <v>72156.484489999988</v>
      </c>
      <c r="E392" s="4">
        <f t="shared" si="21"/>
        <v>856269.39297599986</v>
      </c>
      <c r="F392" s="41">
        <v>1613719.1684100002</v>
      </c>
      <c r="G392" s="4">
        <f t="shared" si="22"/>
        <v>2397832.0768960002</v>
      </c>
      <c r="H392" s="4">
        <f t="shared" si="23"/>
        <v>-757449.7754340003</v>
      </c>
      <c r="I392" s="4">
        <v>104.27222700125483</v>
      </c>
      <c r="J392" s="4">
        <v>103.76263514946136</v>
      </c>
      <c r="K392" s="4">
        <f t="shared" si="14"/>
        <v>100.49111305920427</v>
      </c>
      <c r="M392" s="59"/>
      <c r="N392" s="59"/>
    </row>
    <row r="393" spans="2:14" s="3" customFormat="1" ht="35.1" customHeight="1" x14ac:dyDescent="0.3">
      <c r="B393" s="7">
        <v>45748</v>
      </c>
      <c r="C393" s="42">
        <v>658945.73785000003</v>
      </c>
      <c r="D393" s="42">
        <v>73041.637900000002</v>
      </c>
      <c r="E393" s="6">
        <f t="shared" si="21"/>
        <v>731987.37575000001</v>
      </c>
      <c r="F393" s="42">
        <v>1875276.2193800001</v>
      </c>
      <c r="G393" s="6">
        <f t="shared" si="22"/>
        <v>2534221.9572300003</v>
      </c>
      <c r="H393" s="6">
        <f t="shared" si="23"/>
        <v>-1143288.84363</v>
      </c>
      <c r="I393" s="6">
        <v>107.41315270794239</v>
      </c>
      <c r="J393" s="6">
        <v>102.27715893875286</v>
      </c>
      <c r="K393" s="6">
        <f t="shared" si="14"/>
        <v>105.02164297726057</v>
      </c>
      <c r="M393" s="59"/>
      <c r="N393" s="59"/>
    </row>
    <row r="394" spans="2:14" s="3" customFormat="1" ht="35.1" customHeight="1" x14ac:dyDescent="0.3">
      <c r="B394" s="2">
        <v>45778</v>
      </c>
      <c r="C394" s="41">
        <v>825675.62054299994</v>
      </c>
      <c r="D394" s="41">
        <v>74846.202080000003</v>
      </c>
      <c r="E394" s="4">
        <f t="shared" si="21"/>
        <v>900521.8226229999</v>
      </c>
      <c r="F394" s="41">
        <v>1580679.0335899999</v>
      </c>
      <c r="G394" s="4">
        <f t="shared" si="22"/>
        <v>2406354.6541329999</v>
      </c>
      <c r="H394" s="4">
        <f t="shared" si="23"/>
        <v>-680157.21096699999</v>
      </c>
      <c r="I394" s="4">
        <v>110.14825926073614</v>
      </c>
      <c r="J394" s="4">
        <v>101.23992354146606</v>
      </c>
      <c r="K394" s="4">
        <f t="shared" ref="K394:K401" si="24">I394/J394*100</f>
        <v>108.79923197059841</v>
      </c>
      <c r="M394" s="59"/>
      <c r="N394" s="59"/>
    </row>
    <row r="395" spans="2:14" s="3" customFormat="1" ht="35.1" customHeight="1" x14ac:dyDescent="0.3">
      <c r="B395" s="7">
        <v>45809</v>
      </c>
      <c r="C395" s="42">
        <v>800684.89132099994</v>
      </c>
      <c r="D395" s="42">
        <v>70951.434430000008</v>
      </c>
      <c r="E395" s="6">
        <f t="shared" si="21"/>
        <v>871636.32575099997</v>
      </c>
      <c r="F395" s="42">
        <v>1403952.0295899999</v>
      </c>
      <c r="G395" s="6">
        <f t="shared" si="22"/>
        <v>2204636.9209110001</v>
      </c>
      <c r="H395" s="6">
        <f t="shared" si="23"/>
        <v>-532315.70383899997</v>
      </c>
      <c r="I395" s="6">
        <v>107.08139111333048</v>
      </c>
      <c r="J395" s="6">
        <v>100.20898469236359</v>
      </c>
      <c r="K395" s="6">
        <f t="shared" si="24"/>
        <v>106.85807409591548</v>
      </c>
      <c r="M395" s="59"/>
      <c r="N395" s="59"/>
    </row>
    <row r="396" spans="2:14" s="3" customFormat="1" ht="35.1" customHeight="1" x14ac:dyDescent="0.3">
      <c r="B396" s="2">
        <v>45839</v>
      </c>
      <c r="C396" s="41">
        <v>889122.11135800008</v>
      </c>
      <c r="D396" s="41">
        <v>98304.005139999994</v>
      </c>
      <c r="E396" s="4">
        <f t="shared" si="21"/>
        <v>987426.1164980001</v>
      </c>
      <c r="F396" s="41">
        <v>1780101.2652700001</v>
      </c>
      <c r="G396" s="4">
        <f t="shared" si="22"/>
        <v>2669223.3766280003</v>
      </c>
      <c r="H396" s="4">
        <f t="shared" si="23"/>
        <v>-792675.14877199999</v>
      </c>
      <c r="I396" s="4">
        <v>103.03390394615396</v>
      </c>
      <c r="J396" s="4">
        <v>102.99810172299095</v>
      </c>
      <c r="K396" s="4">
        <f t="shared" si="24"/>
        <v>100.03476008058799</v>
      </c>
      <c r="M396" s="59"/>
      <c r="N396" s="59"/>
    </row>
    <row r="397" spans="2:14" s="3" customFormat="1" ht="35.1" customHeight="1" x14ac:dyDescent="0.3">
      <c r="B397" s="7">
        <v>45870</v>
      </c>
      <c r="C397" s="42">
        <v>829877.57449699997</v>
      </c>
      <c r="D397" s="42">
        <v>82389.978920000009</v>
      </c>
      <c r="E397" s="6">
        <f t="shared" si="21"/>
        <v>912267.55341699999</v>
      </c>
      <c r="F397" s="42">
        <v>1836741.6935999999</v>
      </c>
      <c r="G397" s="6">
        <f t="shared" si="22"/>
        <v>2666619.2680969997</v>
      </c>
      <c r="H397" s="6">
        <f t="shared" si="23"/>
        <v>-924474.14018299989</v>
      </c>
      <c r="I397" s="6">
        <v>103.97174952118763</v>
      </c>
      <c r="J397" s="6">
        <v>100.27454971619248</v>
      </c>
      <c r="K397" s="6">
        <f t="shared" si="24"/>
        <v>103.68707694570492</v>
      </c>
      <c r="M397" s="59"/>
      <c r="N397" s="59"/>
    </row>
    <row r="398" spans="2:14" s="3" customFormat="1" ht="35.1" customHeight="1" x14ac:dyDescent="0.3">
      <c r="B398" s="2">
        <v>45901</v>
      </c>
      <c r="C398" s="41">
        <v>899382.78351999994</v>
      </c>
      <c r="D398" s="41">
        <v>80394.872340000002</v>
      </c>
      <c r="E398" s="4">
        <f t="shared" si="21"/>
        <v>979777.65585999994</v>
      </c>
      <c r="F398" s="41">
        <v>1830320.44539</v>
      </c>
      <c r="G398" s="4">
        <f t="shared" si="22"/>
        <v>2729703.2289100001</v>
      </c>
      <c r="H398" s="4">
        <f t="shared" si="23"/>
        <v>-850542.78953000007</v>
      </c>
      <c r="I398" s="4">
        <v>105.16635834944778</v>
      </c>
      <c r="J398" s="4">
        <v>100.45097660142571</v>
      </c>
      <c r="K398" s="4">
        <f t="shared" si="24"/>
        <v>104.69421195050397</v>
      </c>
      <c r="M398" s="59"/>
      <c r="N398" s="59"/>
    </row>
    <row r="399" spans="2:14" s="3" customFormat="1" ht="35.1" customHeight="1" x14ac:dyDescent="0.3">
      <c r="B399" s="7">
        <v>45931</v>
      </c>
      <c r="C399" s="42">
        <v>809531.81854999997</v>
      </c>
      <c r="D399" s="42">
        <v>88971.6639</v>
      </c>
      <c r="E399" s="6">
        <f t="shared" si="21"/>
        <v>898503.48245000001</v>
      </c>
      <c r="F399" s="42">
        <v>2360628.4193800003</v>
      </c>
      <c r="G399" s="6">
        <f t="shared" si="22"/>
        <v>3170160.2379300003</v>
      </c>
      <c r="H399" s="6">
        <f t="shared" si="23"/>
        <v>-1462124.9369300003</v>
      </c>
      <c r="I399" s="6">
        <v>112.13872431217811</v>
      </c>
      <c r="J399" s="6">
        <v>102.1388137991282</v>
      </c>
      <c r="K399" s="6">
        <f t="shared" si="24"/>
        <v>109.79050973973155</v>
      </c>
      <c r="M399" s="59"/>
      <c r="N399" s="59"/>
    </row>
    <row r="400" spans="2:14" s="3" customFormat="1" ht="35.1" customHeight="1" x14ac:dyDescent="0.3">
      <c r="B400" s="2">
        <v>45962</v>
      </c>
      <c r="C400" s="41">
        <v>887801.3</v>
      </c>
      <c r="D400" s="41">
        <v>74165.899999999994</v>
      </c>
      <c r="E400" s="4">
        <f t="shared" si="21"/>
        <v>961967.20000000007</v>
      </c>
      <c r="F400" s="41">
        <v>1591631.1</v>
      </c>
      <c r="G400" s="4">
        <f t="shared" si="22"/>
        <v>2479432.4000000004</v>
      </c>
      <c r="H400" s="4">
        <f t="shared" si="23"/>
        <v>-629663.9</v>
      </c>
      <c r="I400" s="4">
        <v>108.81603016998099</v>
      </c>
      <c r="J400" s="4">
        <v>102.358314212808</v>
      </c>
      <c r="K400" s="4">
        <f t="shared" si="24"/>
        <v>106.30893152826557</v>
      </c>
      <c r="M400" s="59"/>
      <c r="N400" s="59"/>
    </row>
    <row r="401" spans="1:14" s="3" customFormat="1" ht="35.1" customHeight="1" x14ac:dyDescent="0.3">
      <c r="B401" s="39">
        <v>45992</v>
      </c>
      <c r="C401" s="44">
        <v>929322.97266999993</v>
      </c>
      <c r="D401" s="44">
        <v>103108.07868999999</v>
      </c>
      <c r="E401" s="40">
        <f t="shared" si="21"/>
        <v>1032431.0513599999</v>
      </c>
      <c r="F401" s="44">
        <v>1589448.61026</v>
      </c>
      <c r="G401" s="40">
        <f t="shared" si="22"/>
        <v>2518771.58293</v>
      </c>
      <c r="H401" s="40">
        <f t="shared" si="23"/>
        <v>-557017.55890000006</v>
      </c>
      <c r="I401" s="40">
        <v>114.75881903517411</v>
      </c>
      <c r="J401" s="40">
        <v>103.59677041922828</v>
      </c>
      <c r="K401" s="40">
        <f t="shared" si="24"/>
        <v>110.77451408067647</v>
      </c>
      <c r="M401" s="59"/>
      <c r="N401" s="59"/>
    </row>
    <row r="402" spans="1:14" s="3" customFormat="1" ht="35.1" customHeight="1" x14ac:dyDescent="0.3">
      <c r="B402" s="53" t="s">
        <v>38</v>
      </c>
      <c r="C402" s="54"/>
      <c r="D402" s="54"/>
      <c r="E402" s="55"/>
      <c r="F402" s="54"/>
      <c r="G402" s="55"/>
      <c r="H402" s="55"/>
      <c r="I402" s="55"/>
      <c r="J402" s="55"/>
      <c r="K402" s="55"/>
      <c r="L402" s="5"/>
      <c r="M402" s="59"/>
      <c r="N402" s="59"/>
    </row>
    <row r="403" spans="1:14" s="3" customFormat="1" ht="35.1" customHeight="1" x14ac:dyDescent="0.3">
      <c r="B403" s="45">
        <v>46023</v>
      </c>
      <c r="C403" s="46">
        <v>742425.32139499998</v>
      </c>
      <c r="D403" s="46">
        <v>75964.853000000003</v>
      </c>
      <c r="E403" s="47">
        <f t="shared" ref="E403:E409" si="25">C403+D403</f>
        <v>818390.17439499998</v>
      </c>
      <c r="F403" s="46">
        <v>1517130.517</v>
      </c>
      <c r="G403" s="47">
        <f t="shared" ref="G403:G409" si="26">F403+C403</f>
        <v>2259555.838395</v>
      </c>
      <c r="H403" s="47">
        <f t="shared" ref="H403:H409" si="27">E403-F403</f>
        <v>-698740.34260500001</v>
      </c>
      <c r="I403" s="47">
        <v>116.15118651354506</v>
      </c>
      <c r="J403" s="47">
        <v>100.45215180622304</v>
      </c>
      <c r="K403" s="47">
        <f t="shared" ref="K403:K409" si="28">I403/J403*100</f>
        <v>115.62837074670753</v>
      </c>
      <c r="M403" s="59"/>
      <c r="N403" s="59"/>
    </row>
    <row r="404" spans="1:14" s="3" customFormat="1" ht="35.1" customHeight="1" x14ac:dyDescent="0.3">
      <c r="B404" s="7">
        <v>46054</v>
      </c>
      <c r="C404" s="42">
        <v>666100.67015499994</v>
      </c>
      <c r="D404" s="42">
        <v>60935.167000000001</v>
      </c>
      <c r="E404" s="6">
        <f t="shared" si="25"/>
        <v>727035.83715499996</v>
      </c>
      <c r="F404" s="42">
        <v>1502165.682</v>
      </c>
      <c r="G404" s="6">
        <f t="shared" si="26"/>
        <v>2168266.352155</v>
      </c>
      <c r="H404" s="6">
        <f t="shared" si="27"/>
        <v>-775129.84484500007</v>
      </c>
      <c r="I404" s="6">
        <v>118.25812217782493</v>
      </c>
      <c r="J404" s="6">
        <v>102.64718951476669</v>
      </c>
      <c r="K404" s="6">
        <f t="shared" si="28"/>
        <v>115.20833910490308</v>
      </c>
      <c r="M404" s="59"/>
      <c r="N404" s="59"/>
    </row>
    <row r="405" spans="1:14" s="3" customFormat="1" ht="35.1" customHeight="1" x14ac:dyDescent="0.3">
      <c r="B405" s="2">
        <v>46082</v>
      </c>
      <c r="C405" s="41">
        <v>769522.96981299995</v>
      </c>
      <c r="D405" s="41">
        <v>52192.633000000002</v>
      </c>
      <c r="E405" s="4">
        <f t="shared" si="25"/>
        <v>821715.60281299998</v>
      </c>
      <c r="F405" s="41">
        <v>1574999.4210000001</v>
      </c>
      <c r="G405" s="4">
        <f t="shared" si="26"/>
        <v>2344522.390813</v>
      </c>
      <c r="H405" s="4">
        <f t="shared" si="27"/>
        <v>-753283.81818700011</v>
      </c>
      <c r="I405" s="4">
        <v>121.49496905025839</v>
      </c>
      <c r="J405" s="4">
        <v>110.4733444787109</v>
      </c>
      <c r="K405" s="4">
        <f t="shared" si="28"/>
        <v>109.97672752966345</v>
      </c>
      <c r="M405" s="59"/>
      <c r="N405" s="59"/>
    </row>
    <row r="406" spans="1:14" s="3" customFormat="1" ht="35.1" customHeight="1" x14ac:dyDescent="0.3">
      <c r="B406" s="7">
        <v>46113</v>
      </c>
      <c r="C406" s="42">
        <v>821236.69941300002</v>
      </c>
      <c r="D406" s="42">
        <v>158552.826</v>
      </c>
      <c r="E406" s="6">
        <f t="shared" si="25"/>
        <v>979789.52541300002</v>
      </c>
      <c r="F406" s="42">
        <v>1851382.0330000001</v>
      </c>
      <c r="G406" s="6">
        <f t="shared" si="26"/>
        <v>2672618.732413</v>
      </c>
      <c r="H406" s="6">
        <f t="shared" si="27"/>
        <v>-871592.50758700003</v>
      </c>
      <c r="I406" s="6">
        <v>118.36444198317386</v>
      </c>
      <c r="J406" s="6">
        <v>116.36687926914418</v>
      </c>
      <c r="K406" s="6">
        <f t="shared" si="28"/>
        <v>101.71660761771358</v>
      </c>
      <c r="M406" s="59"/>
      <c r="N406" s="59"/>
    </row>
    <row r="407" spans="1:14" s="3" customFormat="1" ht="35.1" customHeight="1" x14ac:dyDescent="0.3">
      <c r="B407" s="2">
        <v>46143</v>
      </c>
      <c r="C407" s="41">
        <v>790733.22446399997</v>
      </c>
      <c r="D407" s="41">
        <v>337928.64299999998</v>
      </c>
      <c r="E407" s="4">
        <f t="shared" si="25"/>
        <v>1128661.8674639999</v>
      </c>
      <c r="F407" s="41">
        <v>1518036.1510000001</v>
      </c>
      <c r="G407" s="4">
        <f t="shared" si="26"/>
        <v>2308769.3754639998</v>
      </c>
      <c r="H407" s="4">
        <f t="shared" si="27"/>
        <v>-389374.28353600018</v>
      </c>
      <c r="I407" s="4">
        <v>119.03413805394646</v>
      </c>
      <c r="J407" s="4">
        <v>113.06234169929003</v>
      </c>
      <c r="K407" s="4">
        <f t="shared" si="28"/>
        <v>105.28186155080665</v>
      </c>
      <c r="M407" s="59"/>
      <c r="N407" s="59"/>
    </row>
    <row r="408" spans="1:14" s="3" customFormat="1" ht="35.1" customHeight="1" x14ac:dyDescent="0.3">
      <c r="B408" s="7">
        <v>46174</v>
      </c>
      <c r="C408" s="42">
        <v>906031.37906900002</v>
      </c>
      <c r="D408" s="42">
        <v>87973.945000000007</v>
      </c>
      <c r="E408" s="6">
        <f t="shared" si="25"/>
        <v>994005.32406900008</v>
      </c>
      <c r="F408" s="42">
        <v>1875676.977</v>
      </c>
      <c r="G408" s="6">
        <f t="shared" si="26"/>
        <v>2781708.356069</v>
      </c>
      <c r="H408" s="6">
        <f t="shared" si="27"/>
        <v>-881671.65293099987</v>
      </c>
      <c r="I408" s="6">
        <v>121.10396965621874</v>
      </c>
      <c r="J408" s="6">
        <v>111.95937635365452</v>
      </c>
      <c r="K408" s="6">
        <f t="shared" si="28"/>
        <v>108.16777799268773</v>
      </c>
      <c r="M408" s="59"/>
      <c r="N408" s="59"/>
    </row>
    <row r="409" spans="1:14" s="3" customFormat="1" ht="35.1" customHeight="1" x14ac:dyDescent="0.3">
      <c r="B409" s="56">
        <v>46204</v>
      </c>
      <c r="C409" s="57">
        <v>813434.9044329992</v>
      </c>
      <c r="D409" s="57">
        <v>112872.01906999998</v>
      </c>
      <c r="E409" s="58">
        <f t="shared" si="25"/>
        <v>926306.92350299913</v>
      </c>
      <c r="F409" s="57">
        <v>1745964.3369099968</v>
      </c>
      <c r="G409" s="58">
        <f t="shared" si="26"/>
        <v>2559399.2413429962</v>
      </c>
      <c r="H409" s="58">
        <f t="shared" si="27"/>
        <v>-819657.41340699769</v>
      </c>
      <c r="I409" s="58">
        <v>119.75284331446659</v>
      </c>
      <c r="J409" s="58">
        <v>106.444191011039</v>
      </c>
      <c r="K409" s="58">
        <f t="shared" si="28"/>
        <v>112.50293903032002</v>
      </c>
      <c r="M409" s="59"/>
      <c r="N409" s="59"/>
    </row>
    <row r="410" spans="1:14" s="38" customFormat="1" ht="10.15" customHeight="1" x14ac:dyDescent="0.3">
      <c r="B410" s="29"/>
      <c r="C410" s="31"/>
      <c r="D410" s="31"/>
      <c r="E410" s="30"/>
      <c r="F410" s="31"/>
      <c r="G410" s="30"/>
      <c r="H410" s="30"/>
      <c r="I410" s="37"/>
      <c r="J410" s="37"/>
      <c r="K410" s="37"/>
    </row>
    <row r="411" spans="1:14" s="32" customFormat="1" ht="30" customHeight="1" x14ac:dyDescent="0.25">
      <c r="B411" s="48" t="s">
        <v>33</v>
      </c>
      <c r="C411" s="48"/>
      <c r="D411" s="48"/>
      <c r="E411" s="48"/>
      <c r="F411" s="48"/>
      <c r="G411" s="48"/>
      <c r="H411" s="48"/>
      <c r="I411" s="48"/>
      <c r="J411" s="48"/>
      <c r="K411" s="48" t="s">
        <v>14</v>
      </c>
    </row>
    <row r="412" spans="1:14" s="32" customFormat="1" ht="30" customHeight="1" x14ac:dyDescent="0.25">
      <c r="A412" s="1"/>
      <c r="B412" s="49" t="s">
        <v>32</v>
      </c>
      <c r="C412" s="48"/>
      <c r="D412" s="48"/>
      <c r="E412" s="48"/>
      <c r="F412" s="48"/>
      <c r="G412" s="48"/>
      <c r="H412" s="48"/>
      <c r="I412" s="48"/>
      <c r="J412" s="48"/>
      <c r="K412" s="48" t="s">
        <v>24</v>
      </c>
    </row>
    <row r="413" spans="1:14" x14ac:dyDescent="0.25">
      <c r="C413" s="50"/>
      <c r="D413" s="50"/>
      <c r="E413" s="50"/>
      <c r="F413" s="50"/>
      <c r="G413" s="50"/>
    </row>
    <row r="415" spans="1:14" x14ac:dyDescent="0.25">
      <c r="C415"/>
      <c r="D415"/>
      <c r="E415"/>
      <c r="F415"/>
      <c r="G415"/>
      <c r="H415"/>
      <c r="I415" s="50"/>
      <c r="J415" s="50"/>
      <c r="K415" s="50"/>
    </row>
    <row r="416" spans="1:14" x14ac:dyDescent="0.25">
      <c r="C416"/>
      <c r="D416"/>
      <c r="E416"/>
      <c r="F416"/>
      <c r="G416"/>
      <c r="H416"/>
      <c r="I416" s="50"/>
      <c r="J416" s="50"/>
      <c r="K416" s="50"/>
    </row>
    <row r="417" spans="3:11" x14ac:dyDescent="0.25">
      <c r="C417"/>
      <c r="D417"/>
      <c r="E417"/>
      <c r="F417"/>
      <c r="G417"/>
      <c r="H417"/>
      <c r="I417" s="50"/>
      <c r="J417" s="50"/>
      <c r="K417" s="50"/>
    </row>
    <row r="418" spans="3:11" x14ac:dyDescent="0.25">
      <c r="C418"/>
      <c r="D418"/>
      <c r="E418"/>
      <c r="F418"/>
      <c r="G418"/>
      <c r="H418"/>
    </row>
    <row r="419" spans="3:11" x14ac:dyDescent="0.25">
      <c r="C419"/>
      <c r="D419"/>
      <c r="E419"/>
      <c r="F419"/>
      <c r="G419"/>
      <c r="H419"/>
      <c r="I419" s="51"/>
      <c r="J419" s="51"/>
      <c r="K419" s="51"/>
    </row>
    <row r="420" spans="3:11" x14ac:dyDescent="0.25">
      <c r="C420"/>
      <c r="D420"/>
      <c r="E420"/>
      <c r="F420"/>
      <c r="G420"/>
      <c r="H420"/>
      <c r="I420" s="51"/>
      <c r="J420" s="51"/>
      <c r="K420" s="51"/>
    </row>
    <row r="421" spans="3:11" x14ac:dyDescent="0.25">
      <c r="C421"/>
      <c r="D421"/>
      <c r="E421"/>
      <c r="F421"/>
      <c r="G421"/>
      <c r="H421"/>
    </row>
    <row r="422" spans="3:11" x14ac:dyDescent="0.25">
      <c r="C422"/>
      <c r="D422"/>
      <c r="E422"/>
      <c r="F422"/>
      <c r="G422"/>
      <c r="H422"/>
    </row>
    <row r="423" spans="3:11" x14ac:dyDescent="0.25">
      <c r="C423"/>
      <c r="D423"/>
      <c r="E423"/>
      <c r="F423"/>
      <c r="G423"/>
      <c r="H423"/>
    </row>
    <row r="424" spans="3:11" x14ac:dyDescent="0.25">
      <c r="C424"/>
      <c r="D424"/>
      <c r="E424"/>
      <c r="F424"/>
      <c r="G424"/>
      <c r="H424"/>
    </row>
    <row r="425" spans="3:11" x14ac:dyDescent="0.25">
      <c r="C425"/>
      <c r="D425"/>
      <c r="E425"/>
      <c r="F425"/>
      <c r="G425"/>
      <c r="H425"/>
    </row>
    <row r="426" spans="3:11" x14ac:dyDescent="0.25">
      <c r="C426"/>
      <c r="D426"/>
      <c r="E426"/>
      <c r="F426"/>
      <c r="G426"/>
      <c r="H426"/>
    </row>
    <row r="427" spans="3:11" x14ac:dyDescent="0.25">
      <c r="C427"/>
      <c r="D427"/>
      <c r="E427"/>
      <c r="F427"/>
      <c r="G427"/>
      <c r="H427"/>
    </row>
    <row r="428" spans="3:11" x14ac:dyDescent="0.25">
      <c r="C428"/>
      <c r="D428"/>
      <c r="E428"/>
      <c r="F428"/>
      <c r="G428"/>
      <c r="H428"/>
    </row>
    <row r="429" spans="3:11" x14ac:dyDescent="0.25">
      <c r="C429"/>
      <c r="D429"/>
      <c r="E429"/>
      <c r="F429"/>
      <c r="G429"/>
      <c r="H429"/>
    </row>
    <row r="430" spans="3:11" x14ac:dyDescent="0.25">
      <c r="C430"/>
      <c r="D430"/>
      <c r="E430"/>
      <c r="F430"/>
      <c r="G430"/>
      <c r="H430"/>
    </row>
    <row r="431" spans="3:11" x14ac:dyDescent="0.25">
      <c r="C431"/>
      <c r="D431"/>
      <c r="E431"/>
      <c r="F431"/>
      <c r="G431"/>
      <c r="H431"/>
    </row>
    <row r="432" spans="3:11" x14ac:dyDescent="0.25">
      <c r="C432"/>
      <c r="D432"/>
      <c r="E432"/>
      <c r="F432"/>
      <c r="G432"/>
      <c r="H432"/>
    </row>
    <row r="433" spans="3:8" x14ac:dyDescent="0.25">
      <c r="C433"/>
      <c r="D433"/>
      <c r="E433"/>
      <c r="F433"/>
      <c r="G433"/>
      <c r="H433"/>
    </row>
    <row r="434" spans="3:8" x14ac:dyDescent="0.25">
      <c r="C434"/>
      <c r="D434"/>
      <c r="E434"/>
      <c r="F434"/>
      <c r="G434"/>
      <c r="H434"/>
    </row>
    <row r="435" spans="3:8" x14ac:dyDescent="0.25">
      <c r="C435"/>
      <c r="D435"/>
      <c r="E435"/>
      <c r="F435"/>
      <c r="G435"/>
      <c r="H435"/>
    </row>
    <row r="436" spans="3:8" x14ac:dyDescent="0.25">
      <c r="C436"/>
      <c r="D436"/>
      <c r="E436"/>
      <c r="F436"/>
      <c r="G436"/>
      <c r="H436"/>
    </row>
    <row r="437" spans="3:8" x14ac:dyDescent="0.25">
      <c r="C437"/>
      <c r="D437"/>
      <c r="E437"/>
      <c r="F437"/>
      <c r="G437"/>
      <c r="H437"/>
    </row>
  </sheetData>
  <mergeCells count="7">
    <mergeCell ref="J2:K2"/>
    <mergeCell ref="C5:J5"/>
    <mergeCell ref="B6:B8"/>
    <mergeCell ref="E2:I2"/>
    <mergeCell ref="B2:D2"/>
    <mergeCell ref="E3:I3"/>
    <mergeCell ref="E4:I4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التجارة الخارجية</vt:lpstr>
      <vt:lpstr>78</vt:lpstr>
      <vt:lpstr>'78'!Print_Area</vt:lpstr>
      <vt:lpstr>'التجارة الخارجية'!Print_Area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Ahmad M. Aldajani</cp:lastModifiedBy>
  <cp:lastPrinted>2026-09-14T07:22:39Z</cp:lastPrinted>
  <dcterms:created xsi:type="dcterms:W3CDTF">2015-06-05T18:17:20Z</dcterms:created>
  <dcterms:modified xsi:type="dcterms:W3CDTF">2026-10-04T09:56:14Z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{B428BE48-B75E-40E0-B639-6F9CA90AC70F}</vt:lpwstr>
  </property>
  <property fmtid="{D5CDD505-2E9C-101B-9397-08002B2CF9AE}" pid="3" name="DLPManualFileClassificationLastModifiedBy">
    <vt:lpwstr>CBJ\S-ad-20022</vt:lpwstr>
  </property>
  <property fmtid="{D5CDD505-2E9C-101B-9397-08002B2CF9AE}" pid="4" name="DLPManualFileClassificationLastModificationDate">
    <vt:lpwstr>1730550521</vt:lpwstr>
  </property>
  <property fmtid="{D5CDD505-2E9C-101B-9397-08002B2CF9AE}" pid="5" name="DLPManualFileClassificationVersion">
    <vt:lpwstr>11.10.100.17</vt:lpwstr>
  </property>
</Properties>
</file>