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2\"/>
    </mc:Choice>
  </mc:AlternateContent>
  <bookViews>
    <workbookView xWindow="0" yWindow="0" windowWidth="21600" windowHeight="9000"/>
  </bookViews>
  <sheets>
    <sheet name="11" sheetId="1" r:id="rId1"/>
  </sheets>
  <definedNames>
    <definedName name="_xlnm.Print_Area" localSheetId="0">'11'!$C$1:$Y$46</definedName>
  </definedNames>
  <calcPr calcId="162913" iterate="1"/>
</workbook>
</file>

<file path=xl/calcChain.xml><?xml version="1.0" encoding="utf-8"?>
<calcChain xmlns="http://schemas.openxmlformats.org/spreadsheetml/2006/main">
  <c r="I42" i="1" l="1"/>
  <c r="I43" i="1" s="1"/>
  <c r="I39" i="1"/>
  <c r="I29" i="1"/>
  <c r="J43" i="1" l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J42" i="1"/>
  <c r="J39" i="1"/>
  <c r="J29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J43" i="1" s="1"/>
  <c r="K39" i="1" l="1"/>
  <c r="K29" i="1"/>
  <c r="L39" i="1" l="1"/>
  <c r="L29" i="1"/>
  <c r="M39" i="1"/>
  <c r="M29" i="1"/>
  <c r="N39" i="1"/>
  <c r="N29" i="1"/>
  <c r="O39" i="1"/>
  <c r="O29" i="1"/>
  <c r="P39" i="1"/>
  <c r="P29" i="1"/>
  <c r="U39" i="1"/>
  <c r="U29" i="1"/>
  <c r="Q39" i="1"/>
  <c r="Q29" i="1"/>
  <c r="R39" i="1"/>
  <c r="R29" i="1"/>
  <c r="S39" i="1"/>
  <c r="S29" i="1"/>
  <c r="T29" i="1"/>
  <c r="T39" i="1"/>
  <c r="V39" i="1"/>
  <c r="V29" i="1"/>
  <c r="W29" i="1"/>
  <c r="X29" i="1"/>
  <c r="Y29" i="1"/>
  <c r="Z29" i="1"/>
  <c r="AC29" i="1"/>
  <c r="AE29" i="1"/>
  <c r="AF29" i="1"/>
  <c r="AG29" i="1"/>
  <c r="AH29" i="1"/>
  <c r="AI29" i="1"/>
  <c r="AJ29" i="1"/>
  <c r="AK29" i="1"/>
  <c r="W39" i="1"/>
  <c r="X39" i="1"/>
  <c r="Y39" i="1"/>
  <c r="Z39" i="1"/>
  <c r="AC39" i="1"/>
  <c r="AE39" i="1"/>
  <c r="AF39" i="1"/>
  <c r="AG39" i="1"/>
  <c r="AH39" i="1"/>
  <c r="AI39" i="1"/>
  <c r="AJ39" i="1"/>
  <c r="AK39" i="1"/>
  <c r="AK42" i="1"/>
  <c r="AK44" i="1"/>
</calcChain>
</file>

<file path=xl/sharedStrings.xml><?xml version="1.0" encoding="utf-8"?>
<sst xmlns="http://schemas.openxmlformats.org/spreadsheetml/2006/main" count="102" uniqueCount="77">
  <si>
    <t>JD Million</t>
  </si>
  <si>
    <t>  مليون  دينار</t>
  </si>
  <si>
    <t>End of Period</t>
  </si>
  <si>
    <t>Assets in Gold and Foreign Currencies</t>
  </si>
  <si>
    <t>الموجودات  من  الذهب  والعملات  الاجنبية</t>
  </si>
  <si>
    <t>Gold</t>
  </si>
  <si>
    <t>الذهــــــب</t>
  </si>
  <si>
    <t>(1)</t>
  </si>
  <si>
    <t>Ounces</t>
  </si>
  <si>
    <t>بالاونصات</t>
  </si>
  <si>
    <t>(2)</t>
  </si>
  <si>
    <t>Value</t>
  </si>
  <si>
    <t>القيمـــة</t>
  </si>
  <si>
    <t> </t>
  </si>
  <si>
    <t>Foreign Currencies</t>
  </si>
  <si>
    <t>العملات  الاجنبية</t>
  </si>
  <si>
    <t>(3)</t>
  </si>
  <si>
    <t>SDRs</t>
  </si>
  <si>
    <t>حقوق السحب الخاصة</t>
  </si>
  <si>
    <t>(4)</t>
  </si>
  <si>
    <t>Cash, Balances &amp; Deposits</t>
  </si>
  <si>
    <t>نقد وارصدة وودائع جاهزة</t>
  </si>
  <si>
    <t>(5)</t>
  </si>
  <si>
    <t>Bonds &amp; Treasury Bills</t>
  </si>
  <si>
    <t>سندات واذونات</t>
  </si>
  <si>
    <t>(6)</t>
  </si>
  <si>
    <t>ديون على الخارج تنفيذا لاتفاقيات الدفع</t>
  </si>
  <si>
    <t>(7)</t>
  </si>
  <si>
    <t>المساهمة في المؤسسات المالية الدولية</t>
  </si>
  <si>
    <t>(8)</t>
  </si>
  <si>
    <t>Total Assets in Gold and Foreign</t>
  </si>
  <si>
    <t xml:space="preserve">      Currencies</t>
  </si>
  <si>
    <t>    والعملات الاجنبية</t>
  </si>
  <si>
    <t>Liabilities in Foreign Currencies</t>
  </si>
  <si>
    <t>المطلوبات  بالعملات  الاجنبية</t>
  </si>
  <si>
    <t>(9)</t>
  </si>
  <si>
    <t>ودائع البنوك المرخصة</t>
  </si>
  <si>
    <t>(10)</t>
  </si>
  <si>
    <t>Non-Resident Deposits</t>
  </si>
  <si>
    <t>ودائع غير المقيمين</t>
  </si>
  <si>
    <t>(11)</t>
  </si>
  <si>
    <t>Central Government Deposits</t>
  </si>
  <si>
    <t>ودائع الحكومة المركزية</t>
  </si>
  <si>
    <t>(12)</t>
  </si>
  <si>
    <t>Public Entities Deposits</t>
  </si>
  <si>
    <t>ودائع المؤسسات العامة</t>
  </si>
  <si>
    <t>(13)</t>
  </si>
  <si>
    <t>Reserve Deposits</t>
  </si>
  <si>
    <t>ودائع الاحتياطي</t>
  </si>
  <si>
    <t>(14)</t>
  </si>
  <si>
    <t>(15)</t>
  </si>
  <si>
    <t>ملاحظة : الاساس المعتمد للتصنيف هو نوع العملة بغض النظر عن الاقامة.</t>
  </si>
  <si>
    <t>اخرى </t>
  </si>
  <si>
    <t>مقوماً  بالدولار الامريكي (مليون دولار)</t>
  </si>
  <si>
    <t xml:space="preserve"> </t>
  </si>
  <si>
    <t>Evaluated in Million of U.S. Dollar</t>
  </si>
  <si>
    <t xml:space="preserve">Total Liabilities in Foreign </t>
  </si>
  <si>
    <t xml:space="preserve"> Currencies</t>
  </si>
  <si>
    <t>(6) Loans Arising From Payment Agreements</t>
  </si>
  <si>
    <t>نهاية  الفتــــــرة</t>
  </si>
  <si>
    <t>Licensed Banks Deposits</t>
  </si>
  <si>
    <t>جدول رقم (9) :  الاحتياطيات الاجنبية للبنك المركزي الاردني (تابع) </t>
  </si>
  <si>
    <t xml:space="preserve">TABLE NO.  (9) : CENTRAL BANK OF JORDAN FOREIGN RESERVES (CONTINUED) </t>
  </si>
  <si>
    <t>جدول رقم (9) :  الاحتياطيات الاجنبية للبنك المركزي الاردني </t>
  </si>
  <si>
    <t xml:space="preserve">TABLE NO.  (9) : CENTRAL BANK OF JORDAN FOREIGN RESERVES </t>
  </si>
  <si>
    <t>موجودات اخرى بالعملة  الاجنبية</t>
  </si>
  <si>
    <t>Other Assets in Foreign Currencies</t>
  </si>
  <si>
    <t xml:space="preserve">   مجموع  المطلوبات  بالعملة </t>
  </si>
  <si>
    <t xml:space="preserve"> الاجنبيـــــة      </t>
  </si>
  <si>
    <t xml:space="preserve">Other </t>
  </si>
  <si>
    <t>Note : Classification is Based on Currency Irrespective of Residency.</t>
  </si>
  <si>
    <t>(7) Subscription to Inter. Financial Inst.</t>
  </si>
  <si>
    <r>
      <t>  </t>
    </r>
    <r>
      <rPr>
        <b/>
        <sz val="16"/>
        <rFont val="Times New Roman"/>
        <family val="1"/>
      </rPr>
      <t>مجموع الموجودات من الذهب</t>
    </r>
  </si>
  <si>
    <t xml:space="preserve">إجمالي الاحتياطيات الأجنبية للبنك المركزي (بما فيه الذهب وحقوق السحب الخاصة) </t>
  </si>
  <si>
    <t>التغطية لمستوردات المملكة من السلع والخدمات (بالأشهر)</t>
  </si>
  <si>
    <t>CBJ's gross foreign reserves (including gold and SDRs)</t>
  </si>
  <si>
    <t>Coverage of the Kingdom’s imports of goods and services (In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</si>
</sst>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Tms Rmn"/>
      <charset val="178"/>
    </font>
    <font>
      <b/>
      <sz val="16"/>
      <name val="Times New Roman (Arabic)"/>
      <family val="1"/>
      <charset val="178"/>
    </font>
    <font>
      <sz val="14"/>
      <name val="Times New Roman (Arabic)"/>
      <family val="1"/>
      <charset val="178"/>
    </font>
    <font>
      <sz val="16"/>
      <name val="Times New Roman (Arabic)"/>
      <family val="1"/>
      <charset val="178"/>
    </font>
    <font>
      <sz val="18"/>
      <name val="Times New Roman (Arabic)"/>
      <family val="1"/>
      <charset val="178"/>
    </font>
    <font>
      <sz val="12"/>
      <name val="Times New Roman (Arabic)"/>
      <family val="1"/>
      <charset val="178"/>
    </font>
    <font>
      <sz val="18"/>
      <color indexed="8"/>
      <name val="Times New Roman (Arabic)"/>
      <family val="1"/>
      <charset val="178"/>
    </font>
    <font>
      <sz val="16"/>
      <color indexed="8"/>
      <name val="Times New Roman (Arabic)"/>
      <family val="1"/>
      <charset val="178"/>
    </font>
    <font>
      <sz val="20"/>
      <name val="Times New Roman (Arabic)"/>
      <family val="1"/>
      <charset val="178"/>
    </font>
    <font>
      <sz val="16"/>
      <name val="Times New Roman (Arabic)"/>
      <charset val="178"/>
    </font>
    <font>
      <b/>
      <sz val="16"/>
      <name val="Times New Roman (Arabic)"/>
      <charset val="178"/>
    </font>
    <font>
      <b/>
      <sz val="16"/>
      <name val="Times New Roman"/>
      <family val="1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6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sz val="14"/>
      <color indexed="8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color indexed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/>
    <xf numFmtId="0" fontId="1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horizontal="left"/>
    </xf>
    <xf numFmtId="164" fontId="7" fillId="0" borderId="0" xfId="0" applyNumberFormat="1" applyFont="1" applyFill="1"/>
    <xf numFmtId="0" fontId="8" fillId="0" borderId="0" xfId="0" applyFont="1" applyFill="1"/>
    <xf numFmtId="0" fontId="6" fillId="0" borderId="0" xfId="0" applyFont="1" applyFill="1"/>
    <xf numFmtId="0" fontId="3" fillId="0" borderId="1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" fontId="12" fillId="2" borderId="12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2" borderId="12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64" fontId="12" fillId="0" borderId="15" xfId="0" applyNumberFormat="1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horizontal="center" vertical="center"/>
    </xf>
    <xf numFmtId="164" fontId="12" fillId="2" borderId="16" xfId="0" applyNumberFormat="1" applyFont="1" applyFill="1" applyBorder="1" applyAlignment="1">
      <alignment horizontal="center" vertical="center"/>
    </xf>
    <xf numFmtId="164" fontId="13" fillId="2" borderId="17" xfId="0" applyNumberFormat="1" applyFont="1" applyFill="1" applyBorder="1" applyAlignment="1">
      <alignment horizontal="center" vertical="center"/>
    </xf>
    <xf numFmtId="164" fontId="12" fillId="0" borderId="18" xfId="0" applyNumberFormat="1" applyFont="1" applyFill="1" applyBorder="1" applyAlignment="1">
      <alignment horizontal="center" vertical="center"/>
    </xf>
    <xf numFmtId="164" fontId="12" fillId="0" borderId="19" xfId="0" applyNumberFormat="1" applyFont="1" applyFill="1" applyBorder="1" applyAlignment="1">
      <alignment horizontal="center" vertical="center"/>
    </xf>
    <xf numFmtId="164" fontId="12" fillId="0" borderId="20" xfId="0" applyNumberFormat="1" applyFont="1" applyFill="1" applyBorder="1" applyAlignment="1">
      <alignment horizontal="center" vertical="center"/>
    </xf>
    <xf numFmtId="164" fontId="12" fillId="0" borderId="21" xfId="0" applyNumberFormat="1" applyFont="1" applyFill="1" applyBorder="1" applyAlignment="1">
      <alignment horizontal="center" vertical="center"/>
    </xf>
    <xf numFmtId="164" fontId="12" fillId="0" borderId="22" xfId="0" applyNumberFormat="1" applyFont="1" applyFill="1" applyBorder="1" applyAlignment="1">
      <alignment horizontal="center" vertical="center"/>
    </xf>
    <xf numFmtId="164" fontId="13" fillId="0" borderId="22" xfId="0" applyNumberFormat="1" applyFont="1" applyFill="1" applyBorder="1" applyAlignment="1">
      <alignment horizontal="center" vertical="center"/>
    </xf>
    <xf numFmtId="164" fontId="13" fillId="0" borderId="23" xfId="0" applyNumberFormat="1" applyFont="1" applyFill="1" applyBorder="1" applyAlignment="1">
      <alignment horizontal="center" vertical="center"/>
    </xf>
    <xf numFmtId="164" fontId="12" fillId="2" borderId="24" xfId="0" applyNumberFormat="1" applyFont="1" applyFill="1" applyBorder="1" applyAlignment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/>
    </xf>
    <xf numFmtId="164" fontId="12" fillId="2" borderId="26" xfId="0" applyNumberFormat="1" applyFont="1" applyFill="1" applyBorder="1" applyAlignment="1">
      <alignment horizontal="center" vertical="center"/>
    </xf>
    <xf numFmtId="164" fontId="12" fillId="0" borderId="27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4" fontId="12" fillId="2" borderId="14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Alignment="1">
      <alignment horizontal="left" vertical="center"/>
    </xf>
    <xf numFmtId="164" fontId="15" fillId="0" borderId="0" xfId="0" applyNumberFormat="1" applyFont="1" applyFill="1" applyAlignment="1">
      <alignment horizontal="left" vertical="center"/>
    </xf>
    <xf numFmtId="164" fontId="16" fillId="0" borderId="0" xfId="0" applyNumberFormat="1" applyFont="1" applyFill="1" applyAlignment="1">
      <alignment horizontal="left" vertical="center"/>
    </xf>
    <xf numFmtId="164" fontId="16" fillId="0" borderId="0" xfId="0" applyNumberFormat="1" applyFont="1" applyFill="1" applyAlignment="1">
      <alignment horizontal="centerContinuous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/>
    <xf numFmtId="0" fontId="12" fillId="0" borderId="0" xfId="0" applyFont="1" applyFill="1" applyAlignment="1">
      <alignment horizontal="right" vertical="center"/>
    </xf>
    <xf numFmtId="164" fontId="15" fillId="0" borderId="0" xfId="0" applyNumberFormat="1" applyFont="1" applyFill="1" applyBorder="1" applyAlignment="1">
      <alignment horizontal="left" vertical="center"/>
    </xf>
    <xf numFmtId="164" fontId="16" fillId="0" borderId="0" xfId="0" applyNumberFormat="1" applyFont="1" applyFill="1" applyBorder="1" applyAlignment="1">
      <alignment horizontal="centerContinuous" vertical="center"/>
    </xf>
    <xf numFmtId="0" fontId="17" fillId="0" borderId="0" xfId="0" applyFont="1" applyFill="1" applyAlignment="1">
      <alignment horizontal="right" vertical="center"/>
    </xf>
    <xf numFmtId="164" fontId="12" fillId="0" borderId="4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/>
    </xf>
    <xf numFmtId="164" fontId="12" fillId="0" borderId="0" xfId="0" applyNumberFormat="1" applyFont="1" applyFill="1" applyAlignment="1">
      <alignment horizontal="left"/>
    </xf>
    <xf numFmtId="164" fontId="12" fillId="0" borderId="0" xfId="0" applyNumberFormat="1" applyFont="1" applyFill="1"/>
    <xf numFmtId="0" fontId="12" fillId="0" borderId="0" xfId="0" applyFont="1" applyFill="1" applyBorder="1"/>
    <xf numFmtId="0" fontId="12" fillId="0" borderId="28" xfId="0" applyFont="1" applyFill="1" applyBorder="1"/>
    <xf numFmtId="0" fontId="12" fillId="0" borderId="0" xfId="0" applyFont="1" applyFill="1" applyBorder="1" applyAlignment="1">
      <alignment horizontal="right"/>
    </xf>
    <xf numFmtId="0" fontId="16" fillId="0" borderId="0" xfId="0" applyFont="1" applyFill="1" applyBorder="1"/>
    <xf numFmtId="164" fontId="12" fillId="0" borderId="0" xfId="0" applyNumberFormat="1" applyFont="1" applyFill="1" applyBorder="1"/>
    <xf numFmtId="0" fontId="13" fillId="0" borderId="15" xfId="0" applyFont="1" applyFill="1" applyBorder="1" applyAlignment="1"/>
    <xf numFmtId="0" fontId="13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/>
    <xf numFmtId="0" fontId="12" fillId="0" borderId="5" xfId="0" applyFont="1" applyFill="1" applyBorder="1"/>
    <xf numFmtId="3" fontId="18" fillId="2" borderId="4" xfId="0" applyNumberFormat="1" applyFont="1" applyFill="1" applyBorder="1" applyAlignment="1">
      <alignment horizontal="left" vertical="center"/>
    </xf>
    <xf numFmtId="3" fontId="18" fillId="2" borderId="0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164" fontId="12" fillId="2" borderId="0" xfId="0" applyNumberFormat="1" applyFont="1" applyFill="1" applyBorder="1" applyAlignment="1">
      <alignment horizontal="right" vertical="center"/>
    </xf>
    <xf numFmtId="164" fontId="12" fillId="2" borderId="12" xfId="0" applyNumberFormat="1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164" fontId="13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164" fontId="13" fillId="0" borderId="12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3" fillId="0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left" vertical="center"/>
    </xf>
    <xf numFmtId="3" fontId="14" fillId="0" borderId="0" xfId="0" quotePrefix="1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12" fillId="0" borderId="0" xfId="0" quotePrefix="1" applyFont="1" applyFill="1" applyBorder="1" applyAlignment="1">
      <alignment horizontal="right" vertical="center" readingOrder="2"/>
    </xf>
    <xf numFmtId="0" fontId="12" fillId="0" borderId="5" xfId="0" applyFont="1" applyFill="1" applyBorder="1" applyAlignment="1">
      <alignment vertical="center"/>
    </xf>
    <xf numFmtId="164" fontId="14" fillId="0" borderId="4" xfId="0" applyNumberFormat="1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left" vertical="center"/>
    </xf>
    <xf numFmtId="164" fontId="14" fillId="0" borderId="0" xfId="0" quotePrefix="1" applyNumberFormat="1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left" vertical="center"/>
    </xf>
    <xf numFmtId="3" fontId="14" fillId="0" borderId="2" xfId="0" applyNumberFormat="1" applyFont="1" applyFill="1" applyBorder="1" applyAlignment="1">
      <alignment horizontal="left" vertical="center"/>
    </xf>
    <xf numFmtId="3" fontId="14" fillId="0" borderId="2" xfId="0" quotePrefix="1" applyNumberFormat="1" applyFont="1" applyFill="1" applyBorder="1" applyAlignment="1">
      <alignment horizontal="left" vertical="center"/>
    </xf>
    <xf numFmtId="3" fontId="18" fillId="0" borderId="2" xfId="0" applyNumberFormat="1" applyFont="1" applyFill="1" applyBorder="1" applyAlignment="1">
      <alignment horizontal="left" vertical="center"/>
    </xf>
    <xf numFmtId="3" fontId="14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2" xfId="0" quotePrefix="1" applyFont="1" applyFill="1" applyBorder="1" applyAlignment="1">
      <alignment horizontal="right" vertical="center" readingOrder="2"/>
    </xf>
    <xf numFmtId="0" fontId="12" fillId="0" borderId="7" xfId="0" applyFont="1" applyFill="1" applyBorder="1" applyAlignment="1">
      <alignment vertical="center"/>
    </xf>
    <xf numFmtId="3" fontId="18" fillId="2" borderId="8" xfId="0" applyNumberFormat="1" applyFont="1" applyFill="1" applyBorder="1" applyAlignment="1">
      <alignment horizontal="left" vertical="center"/>
    </xf>
    <xf numFmtId="3" fontId="18" fillId="2" borderId="1" xfId="0" applyNumberFormat="1" applyFont="1" applyFill="1" applyBorder="1" applyAlignment="1">
      <alignment horizontal="left" vertical="center"/>
    </xf>
    <xf numFmtId="3" fontId="14" fillId="2" borderId="1" xfId="0" applyNumberFormat="1" applyFont="1" applyFill="1" applyBorder="1" applyAlignment="1">
      <alignment horizontal="left" vertical="center"/>
    </xf>
    <xf numFmtId="3" fontId="1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vertical="center"/>
    </xf>
    <xf numFmtId="0" fontId="12" fillId="0" borderId="0" xfId="0" quotePrefix="1" applyFont="1" applyFill="1" applyAlignment="1">
      <alignment vertical="center"/>
    </xf>
    <xf numFmtId="3" fontId="14" fillId="0" borderId="29" xfId="0" applyNumberFormat="1" applyFont="1" applyFill="1" applyBorder="1" applyAlignment="1">
      <alignment horizontal="left" vertical="center"/>
    </xf>
    <xf numFmtId="3" fontId="14" fillId="0" borderId="19" xfId="0" applyNumberFormat="1" applyFont="1" applyFill="1" applyBorder="1" applyAlignment="1">
      <alignment horizontal="left" vertical="center"/>
    </xf>
    <xf numFmtId="3" fontId="14" fillId="0" borderId="19" xfId="0" quotePrefix="1" applyNumberFormat="1" applyFont="1" applyFill="1" applyBorder="1" applyAlignment="1">
      <alignment horizontal="left" vertical="center"/>
    </xf>
    <xf numFmtId="3" fontId="18" fillId="0" borderId="19" xfId="0" applyNumberFormat="1" applyFont="1" applyFill="1" applyBorder="1" applyAlignment="1">
      <alignment horizontal="left" vertical="center"/>
    </xf>
    <xf numFmtId="3" fontId="14" fillId="0" borderId="19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164" fontId="12" fillId="0" borderId="19" xfId="0" applyNumberFormat="1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right" vertical="center"/>
    </xf>
    <xf numFmtId="0" fontId="12" fillId="3" borderId="2" xfId="0" quotePrefix="1" applyFont="1" applyFill="1" applyBorder="1" applyAlignment="1">
      <alignment horizontal="right" vertical="center" readingOrder="2"/>
    </xf>
    <xf numFmtId="0" fontId="12" fillId="3" borderId="7" xfId="0" applyFont="1" applyFill="1" applyBorder="1" applyAlignment="1">
      <alignment vertical="center"/>
    </xf>
    <xf numFmtId="3" fontId="18" fillId="2" borderId="30" xfId="0" applyNumberFormat="1" applyFont="1" applyFill="1" applyBorder="1" applyAlignment="1">
      <alignment horizontal="left" vertical="center"/>
    </xf>
    <xf numFmtId="3" fontId="18" fillId="2" borderId="25" xfId="0" applyNumberFormat="1" applyFont="1" applyFill="1" applyBorder="1" applyAlignment="1">
      <alignment horizontal="left" vertical="center"/>
    </xf>
    <xf numFmtId="3" fontId="14" fillId="2" borderId="25" xfId="0" applyNumberFormat="1" applyFont="1" applyFill="1" applyBorder="1" applyAlignment="1">
      <alignment horizontal="left" vertical="center"/>
    </xf>
    <xf numFmtId="3" fontId="14" fillId="2" borderId="25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vertical="center"/>
    </xf>
    <xf numFmtId="164" fontId="12" fillId="2" borderId="25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right" vertical="center"/>
    </xf>
    <xf numFmtId="0" fontId="12" fillId="2" borderId="25" xfId="0" quotePrefix="1" applyFont="1" applyFill="1" applyBorder="1" applyAlignment="1">
      <alignment horizontal="right" vertical="center" readingOrder="2"/>
    </xf>
    <xf numFmtId="3" fontId="18" fillId="0" borderId="31" xfId="0" applyNumberFormat="1" applyFont="1" applyFill="1" applyBorder="1" applyAlignment="1">
      <alignment horizontal="left" vertical="center"/>
    </xf>
    <xf numFmtId="3" fontId="18" fillId="0" borderId="22" xfId="0" applyNumberFormat="1" applyFont="1" applyFill="1" applyBorder="1" applyAlignment="1">
      <alignment horizontal="left" vertical="center"/>
    </xf>
    <xf numFmtId="3" fontId="18" fillId="0" borderId="22" xfId="0" quotePrefix="1" applyNumberFormat="1" applyFont="1" applyFill="1" applyBorder="1" applyAlignment="1">
      <alignment horizontal="left" vertical="center"/>
    </xf>
    <xf numFmtId="3" fontId="14" fillId="0" borderId="22" xfId="0" applyNumberFormat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vertical="center"/>
    </xf>
    <xf numFmtId="164" fontId="13" fillId="0" borderId="22" xfId="0" applyNumberFormat="1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right" vertical="center"/>
    </xf>
    <xf numFmtId="0" fontId="12" fillId="0" borderId="32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left" vertical="center"/>
    </xf>
    <xf numFmtId="3" fontId="18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 readingOrder="2"/>
    </xf>
    <xf numFmtId="3" fontId="18" fillId="2" borderId="10" xfId="0" applyNumberFormat="1" applyFont="1" applyFill="1" applyBorder="1" applyAlignment="1">
      <alignment horizontal="left" vertical="center"/>
    </xf>
    <xf numFmtId="3" fontId="18" fillId="2" borderId="3" xfId="0" applyNumberFormat="1" applyFont="1" applyFill="1" applyBorder="1" applyAlignment="1">
      <alignment horizontal="left" vertical="center"/>
    </xf>
    <xf numFmtId="3" fontId="14" fillId="2" borderId="3" xfId="0" applyNumberFormat="1" applyFont="1" applyFill="1" applyBorder="1" applyAlignment="1">
      <alignment horizontal="left" vertical="center"/>
    </xf>
    <xf numFmtId="3" fontId="14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vertical="center" readingOrder="2"/>
    </xf>
    <xf numFmtId="164" fontId="19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64" fontId="19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64" fontId="12" fillId="0" borderId="12" xfId="0" applyNumberFormat="1" applyFont="1" applyFill="1" applyBorder="1"/>
    <xf numFmtId="0" fontId="12" fillId="2" borderId="25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164" fontId="21" fillId="0" borderId="0" xfId="0" applyNumberFormat="1" applyFont="1" applyFill="1" applyAlignment="1">
      <alignment horizontal="left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right" vertical="center"/>
    </xf>
    <xf numFmtId="0" fontId="13" fillId="2" borderId="0" xfId="0" quotePrefix="1" applyFont="1" applyFill="1" applyBorder="1" applyAlignment="1">
      <alignment horizontal="right" vertical="center"/>
    </xf>
    <xf numFmtId="0" fontId="13" fillId="2" borderId="3" xfId="0" quotePrefix="1" applyFont="1" applyFill="1" applyBorder="1" applyAlignment="1">
      <alignment horizontal="right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5"/>
  <sheetViews>
    <sheetView tabSelected="1" topLeftCell="G34" zoomScale="70" zoomScaleNormal="70" workbookViewId="0">
      <selection activeCell="H44" sqref="H44"/>
    </sheetView>
  </sheetViews>
  <sheetFormatPr defaultColWidth="11" defaultRowHeight="20.25" x14ac:dyDescent="0.3"/>
  <cols>
    <col min="1" max="2" width="11" style="11" customWidth="1"/>
    <col min="3" max="3" width="1.6640625" style="26" customWidth="1"/>
    <col min="4" max="4" width="3" style="7" customWidth="1"/>
    <col min="5" max="5" width="6" style="7" customWidth="1"/>
    <col min="6" max="6" width="11" style="7" customWidth="1"/>
    <col min="7" max="7" width="11" style="2" customWidth="1"/>
    <col min="8" max="8" width="64" style="2" customWidth="1"/>
    <col min="9" max="18" width="15.1640625" style="2" customWidth="1"/>
    <col min="19" max="20" width="15.1640625" style="10" customWidth="1"/>
    <col min="21" max="21" width="15.1640625" style="10" bestFit="1" customWidth="1"/>
    <col min="22" max="22" width="15.83203125" style="2" customWidth="1"/>
    <col min="23" max="23" width="15.5" style="2" customWidth="1"/>
    <col min="24" max="24" width="14.83203125" style="2" customWidth="1"/>
    <col min="25" max="25" width="14.6640625" style="2" customWidth="1"/>
    <col min="26" max="29" width="15.33203125" style="2" customWidth="1"/>
    <col min="30" max="30" width="15.6640625" style="2" customWidth="1"/>
    <col min="31" max="32" width="17.1640625" style="2" bestFit="1" customWidth="1"/>
    <col min="33" max="33" width="17.33203125" style="2" customWidth="1"/>
    <col min="34" max="35" width="19.33203125" style="2" customWidth="1"/>
    <col min="36" max="36" width="14.6640625" style="2" customWidth="1"/>
    <col min="37" max="37" width="19.33203125" style="2" hidden="1" customWidth="1"/>
    <col min="38" max="38" width="56.5" style="8" customWidth="1"/>
    <col min="39" max="39" width="24.6640625" style="9" customWidth="1"/>
    <col min="40" max="40" width="10.33203125" style="10" customWidth="1"/>
    <col min="41" max="41" width="10.83203125" style="2" customWidth="1"/>
    <col min="42" max="42" width="2.5" style="2" customWidth="1"/>
    <col min="43" max="16384" width="11" style="2"/>
  </cols>
  <sheetData>
    <row r="1" spans="1:42" ht="28.35" customHeight="1" x14ac:dyDescent="0.3">
      <c r="AP1" s="2" t="s">
        <v>54</v>
      </c>
    </row>
    <row r="2" spans="1:42" ht="28.35" customHeight="1" x14ac:dyDescent="0.3"/>
    <row r="3" spans="1:42" s="15" customFormat="1" ht="28.35" customHeight="1" x14ac:dyDescent="0.4">
      <c r="A3" s="18"/>
      <c r="B3" s="18"/>
      <c r="C3" s="237" t="s">
        <v>61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 t="s">
        <v>63</v>
      </c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42" s="16" customFormat="1" ht="28.35" customHeight="1" x14ac:dyDescent="0.35">
      <c r="A4" s="19"/>
      <c r="B4" s="19"/>
      <c r="C4" s="238" t="s">
        <v>62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 t="s">
        <v>64</v>
      </c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</row>
    <row r="5" spans="1:42" s="1" customFormat="1" ht="17.100000000000001" customHeight="1" x14ac:dyDescent="0.25">
      <c r="A5" s="3"/>
      <c r="B5" s="3"/>
      <c r="C5" s="61" t="s">
        <v>0</v>
      </c>
      <c r="D5" s="62"/>
      <c r="E5" s="63"/>
      <c r="F5" s="63"/>
      <c r="G5" s="64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6"/>
      <c r="T5" s="66"/>
      <c r="U5" s="66"/>
      <c r="V5" s="65"/>
      <c r="W5" s="65"/>
      <c r="X5" s="65"/>
      <c r="Y5" s="65"/>
      <c r="Z5" s="65"/>
      <c r="AA5" s="65"/>
      <c r="AB5" s="65"/>
      <c r="AC5" s="65"/>
      <c r="AD5" s="64"/>
      <c r="AE5" s="64"/>
      <c r="AF5" s="64"/>
      <c r="AG5" s="64"/>
      <c r="AH5" s="64"/>
      <c r="AI5" s="64"/>
      <c r="AJ5" s="64"/>
      <c r="AK5" s="64"/>
      <c r="AL5" s="65"/>
      <c r="AM5" s="66"/>
      <c r="AN5" s="66"/>
      <c r="AO5" s="67"/>
      <c r="AP5" s="68" t="s">
        <v>1</v>
      </c>
    </row>
    <row r="6" spans="1:42" s="1" customFormat="1" ht="4.3499999999999996" customHeight="1" x14ac:dyDescent="0.25">
      <c r="A6" s="3"/>
      <c r="B6" s="3"/>
      <c r="C6" s="69"/>
      <c r="D6" s="62"/>
      <c r="E6" s="63"/>
      <c r="F6" s="63"/>
      <c r="G6" s="64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6"/>
      <c r="U6" s="66"/>
      <c r="V6" s="65"/>
      <c r="W6" s="65"/>
      <c r="X6" s="65"/>
      <c r="Y6" s="65"/>
      <c r="Z6" s="65"/>
      <c r="AA6" s="65"/>
      <c r="AB6" s="65"/>
      <c r="AC6" s="65"/>
      <c r="AD6" s="65"/>
      <c r="AE6" s="64"/>
      <c r="AF6" s="70"/>
      <c r="AG6" s="64"/>
      <c r="AH6" s="64"/>
      <c r="AI6" s="64"/>
      <c r="AJ6" s="64"/>
      <c r="AK6" s="64"/>
      <c r="AL6" s="65"/>
      <c r="AM6" s="66"/>
      <c r="AN6" s="66"/>
      <c r="AO6" s="67"/>
      <c r="AP6" s="71"/>
    </row>
    <row r="7" spans="1:42" s="23" customFormat="1" ht="28.35" customHeight="1" x14ac:dyDescent="0.2">
      <c r="C7" s="245" t="s">
        <v>2</v>
      </c>
      <c r="D7" s="239"/>
      <c r="E7" s="239"/>
      <c r="F7" s="239"/>
      <c r="G7" s="239"/>
      <c r="H7" s="233"/>
      <c r="I7" s="223"/>
      <c r="J7" s="219"/>
      <c r="K7" s="216"/>
      <c r="L7" s="213"/>
      <c r="M7" s="210"/>
      <c r="N7" s="207"/>
      <c r="O7" s="204"/>
      <c r="P7" s="200"/>
      <c r="Q7" s="229">
        <v>2013</v>
      </c>
      <c r="R7" s="229">
        <v>2012</v>
      </c>
      <c r="S7" s="229">
        <v>2011</v>
      </c>
      <c r="T7" s="229">
        <v>2010</v>
      </c>
      <c r="U7" s="229">
        <v>2009</v>
      </c>
      <c r="V7" s="229">
        <v>2008</v>
      </c>
      <c r="W7" s="229">
        <v>2007</v>
      </c>
      <c r="X7" s="229">
        <v>2006</v>
      </c>
      <c r="Y7" s="249">
        <v>2005</v>
      </c>
      <c r="Z7" s="233">
        <v>2004</v>
      </c>
      <c r="AA7" s="233">
        <v>2003</v>
      </c>
      <c r="AB7" s="229">
        <v>2002</v>
      </c>
      <c r="AC7" s="229">
        <v>2001</v>
      </c>
      <c r="AD7" s="229">
        <v>2000</v>
      </c>
      <c r="AE7" s="229">
        <v>1999</v>
      </c>
      <c r="AF7" s="229">
        <v>1998</v>
      </c>
      <c r="AG7" s="229">
        <v>1997</v>
      </c>
      <c r="AH7" s="229">
        <v>1996</v>
      </c>
      <c r="AI7" s="229">
        <v>1995</v>
      </c>
      <c r="AJ7" s="229">
        <v>1994</v>
      </c>
      <c r="AK7" s="239">
        <v>1993</v>
      </c>
      <c r="AL7" s="239" t="s">
        <v>59</v>
      </c>
      <c r="AM7" s="239"/>
      <c r="AN7" s="239"/>
      <c r="AO7" s="239"/>
      <c r="AP7" s="240"/>
    </row>
    <row r="8" spans="1:42" s="23" customFormat="1" ht="28.35" customHeight="1" x14ac:dyDescent="0.2">
      <c r="C8" s="246"/>
      <c r="D8" s="241"/>
      <c r="E8" s="241"/>
      <c r="F8" s="241"/>
      <c r="G8" s="241"/>
      <c r="H8" s="234"/>
      <c r="I8" s="224"/>
      <c r="J8" s="220"/>
      <c r="K8" s="217"/>
      <c r="L8" s="214"/>
      <c r="M8" s="211"/>
      <c r="N8" s="208"/>
      <c r="O8" s="205"/>
      <c r="P8" s="201"/>
      <c r="Q8" s="230"/>
      <c r="R8" s="230"/>
      <c r="S8" s="230"/>
      <c r="T8" s="230"/>
      <c r="U8" s="230"/>
      <c r="V8" s="230"/>
      <c r="W8" s="230"/>
      <c r="X8" s="230"/>
      <c r="Y8" s="250"/>
      <c r="Z8" s="234"/>
      <c r="AA8" s="234"/>
      <c r="AB8" s="230"/>
      <c r="AC8" s="230"/>
      <c r="AD8" s="230"/>
      <c r="AE8" s="230"/>
      <c r="AF8" s="230"/>
      <c r="AG8" s="230"/>
      <c r="AH8" s="230"/>
      <c r="AI8" s="230"/>
      <c r="AJ8" s="230"/>
      <c r="AK8" s="241"/>
      <c r="AL8" s="241"/>
      <c r="AM8" s="241"/>
      <c r="AN8" s="241"/>
      <c r="AO8" s="241"/>
      <c r="AP8" s="242"/>
    </row>
    <row r="9" spans="1:42" s="23" customFormat="1" ht="28.35" customHeight="1" x14ac:dyDescent="0.2">
      <c r="C9" s="246"/>
      <c r="D9" s="241"/>
      <c r="E9" s="241"/>
      <c r="F9" s="241"/>
      <c r="G9" s="241"/>
      <c r="H9" s="234"/>
      <c r="I9" s="224"/>
      <c r="J9" s="220"/>
      <c r="K9" s="217"/>
      <c r="L9" s="214"/>
      <c r="M9" s="211"/>
      <c r="N9" s="208"/>
      <c r="O9" s="205"/>
      <c r="P9" s="201"/>
      <c r="Q9" s="230"/>
      <c r="R9" s="230"/>
      <c r="S9" s="230"/>
      <c r="T9" s="230"/>
      <c r="U9" s="230"/>
      <c r="V9" s="230"/>
      <c r="W9" s="230"/>
      <c r="X9" s="230"/>
      <c r="Y9" s="250"/>
      <c r="Z9" s="234"/>
      <c r="AA9" s="234"/>
      <c r="AB9" s="230"/>
      <c r="AC9" s="230"/>
      <c r="AD9" s="230"/>
      <c r="AE9" s="230"/>
      <c r="AF9" s="230"/>
      <c r="AG9" s="230"/>
      <c r="AH9" s="230"/>
      <c r="AI9" s="230"/>
      <c r="AJ9" s="230"/>
      <c r="AK9" s="241"/>
      <c r="AL9" s="241"/>
      <c r="AM9" s="241"/>
      <c r="AN9" s="241"/>
      <c r="AO9" s="241"/>
      <c r="AP9" s="242"/>
    </row>
    <row r="10" spans="1:42" s="23" customFormat="1" ht="28.35" customHeight="1" x14ac:dyDescent="0.2">
      <c r="C10" s="246"/>
      <c r="D10" s="241"/>
      <c r="E10" s="241"/>
      <c r="F10" s="241"/>
      <c r="G10" s="241"/>
      <c r="H10" s="234"/>
      <c r="I10" s="224"/>
      <c r="J10" s="220"/>
      <c r="K10" s="217"/>
      <c r="L10" s="214"/>
      <c r="M10" s="211"/>
      <c r="N10" s="208"/>
      <c r="O10" s="205"/>
      <c r="P10" s="201"/>
      <c r="Q10" s="230"/>
      <c r="R10" s="230"/>
      <c r="S10" s="230"/>
      <c r="T10" s="230"/>
      <c r="U10" s="230"/>
      <c r="V10" s="230"/>
      <c r="W10" s="230"/>
      <c r="X10" s="230"/>
      <c r="Y10" s="250"/>
      <c r="Z10" s="234"/>
      <c r="AA10" s="234"/>
      <c r="AB10" s="230"/>
      <c r="AC10" s="230"/>
      <c r="AD10" s="230"/>
      <c r="AE10" s="230"/>
      <c r="AF10" s="230"/>
      <c r="AG10" s="230"/>
      <c r="AH10" s="230"/>
      <c r="AI10" s="230"/>
      <c r="AJ10" s="230"/>
      <c r="AK10" s="241"/>
      <c r="AL10" s="241"/>
      <c r="AM10" s="241"/>
      <c r="AN10" s="241"/>
      <c r="AO10" s="241"/>
      <c r="AP10" s="242"/>
    </row>
    <row r="11" spans="1:42" s="23" customFormat="1" ht="28.35" customHeight="1" x14ac:dyDescent="0.2">
      <c r="C11" s="246"/>
      <c r="D11" s="241"/>
      <c r="E11" s="241"/>
      <c r="F11" s="241"/>
      <c r="G11" s="241"/>
      <c r="H11" s="234"/>
      <c r="I11" s="224">
        <v>2021</v>
      </c>
      <c r="J11" s="220">
        <v>2020</v>
      </c>
      <c r="K11" s="217">
        <v>2019</v>
      </c>
      <c r="L11" s="214">
        <v>2018</v>
      </c>
      <c r="M11" s="211">
        <v>2017</v>
      </c>
      <c r="N11" s="208">
        <v>2016</v>
      </c>
      <c r="O11" s="205">
        <v>2015</v>
      </c>
      <c r="P11" s="201">
        <v>2014</v>
      </c>
      <c r="Q11" s="230"/>
      <c r="R11" s="230"/>
      <c r="S11" s="230"/>
      <c r="T11" s="230"/>
      <c r="U11" s="230"/>
      <c r="V11" s="230"/>
      <c r="W11" s="230"/>
      <c r="X11" s="230"/>
      <c r="Y11" s="250"/>
      <c r="Z11" s="234"/>
      <c r="AA11" s="234"/>
      <c r="AB11" s="230"/>
      <c r="AC11" s="230"/>
      <c r="AD11" s="230"/>
      <c r="AE11" s="230"/>
      <c r="AF11" s="230"/>
      <c r="AG11" s="230"/>
      <c r="AH11" s="230"/>
      <c r="AI11" s="230"/>
      <c r="AJ11" s="230"/>
      <c r="AK11" s="241"/>
      <c r="AL11" s="241"/>
      <c r="AM11" s="241"/>
      <c r="AN11" s="241"/>
      <c r="AO11" s="241"/>
      <c r="AP11" s="242"/>
    </row>
    <row r="12" spans="1:42" s="23" customFormat="1" ht="28.35" customHeight="1" x14ac:dyDescent="0.2">
      <c r="C12" s="246"/>
      <c r="D12" s="241"/>
      <c r="E12" s="241"/>
      <c r="F12" s="241"/>
      <c r="G12" s="241"/>
      <c r="H12" s="234"/>
      <c r="I12" s="224"/>
      <c r="J12" s="220"/>
      <c r="K12" s="217"/>
      <c r="L12" s="214"/>
      <c r="M12" s="211"/>
      <c r="N12" s="208"/>
      <c r="O12" s="205"/>
      <c r="P12" s="201"/>
      <c r="Q12" s="230"/>
      <c r="R12" s="230"/>
      <c r="S12" s="230"/>
      <c r="T12" s="230"/>
      <c r="U12" s="230"/>
      <c r="V12" s="230"/>
      <c r="W12" s="230"/>
      <c r="X12" s="230"/>
      <c r="Y12" s="250"/>
      <c r="Z12" s="234"/>
      <c r="AA12" s="234"/>
      <c r="AB12" s="230"/>
      <c r="AC12" s="230"/>
      <c r="AD12" s="230"/>
      <c r="AE12" s="230"/>
      <c r="AF12" s="230"/>
      <c r="AG12" s="230"/>
      <c r="AH12" s="230"/>
      <c r="AI12" s="230"/>
      <c r="AJ12" s="230"/>
      <c r="AK12" s="241"/>
      <c r="AL12" s="241"/>
      <c r="AM12" s="241"/>
      <c r="AN12" s="241"/>
      <c r="AO12" s="241"/>
      <c r="AP12" s="242"/>
    </row>
    <row r="13" spans="1:42" s="23" customFormat="1" ht="28.35" customHeight="1" x14ac:dyDescent="0.2">
      <c r="C13" s="246"/>
      <c r="D13" s="241"/>
      <c r="E13" s="241"/>
      <c r="F13" s="241"/>
      <c r="G13" s="241"/>
      <c r="H13" s="234"/>
      <c r="I13" s="224"/>
      <c r="J13" s="220"/>
      <c r="K13" s="217"/>
      <c r="L13" s="214"/>
      <c r="M13" s="211"/>
      <c r="N13" s="208"/>
      <c r="O13" s="205"/>
      <c r="P13" s="201"/>
      <c r="Q13" s="230"/>
      <c r="R13" s="230"/>
      <c r="S13" s="230"/>
      <c r="T13" s="230"/>
      <c r="U13" s="230"/>
      <c r="V13" s="230"/>
      <c r="W13" s="230"/>
      <c r="X13" s="230"/>
      <c r="Y13" s="250"/>
      <c r="Z13" s="234"/>
      <c r="AA13" s="234"/>
      <c r="AB13" s="230"/>
      <c r="AC13" s="230"/>
      <c r="AD13" s="230"/>
      <c r="AE13" s="230"/>
      <c r="AF13" s="230"/>
      <c r="AG13" s="230"/>
      <c r="AH13" s="230"/>
      <c r="AI13" s="230"/>
      <c r="AJ13" s="230"/>
      <c r="AK13" s="241"/>
      <c r="AL13" s="241"/>
      <c r="AM13" s="241"/>
      <c r="AN13" s="241"/>
      <c r="AO13" s="241"/>
      <c r="AP13" s="242"/>
    </row>
    <row r="14" spans="1:42" s="23" customFormat="1" ht="28.35" customHeight="1" x14ac:dyDescent="0.2">
      <c r="C14" s="246"/>
      <c r="D14" s="241"/>
      <c r="E14" s="241"/>
      <c r="F14" s="241"/>
      <c r="G14" s="241"/>
      <c r="H14" s="234"/>
      <c r="I14" s="224"/>
      <c r="J14" s="220"/>
      <c r="K14" s="217"/>
      <c r="L14" s="214"/>
      <c r="M14" s="211"/>
      <c r="N14" s="208"/>
      <c r="O14" s="205"/>
      <c r="P14" s="201"/>
      <c r="Q14" s="230"/>
      <c r="R14" s="230"/>
      <c r="S14" s="230"/>
      <c r="T14" s="230"/>
      <c r="U14" s="230"/>
      <c r="V14" s="230"/>
      <c r="W14" s="230"/>
      <c r="X14" s="230"/>
      <c r="Y14" s="250"/>
      <c r="Z14" s="234"/>
      <c r="AA14" s="234"/>
      <c r="AB14" s="230"/>
      <c r="AC14" s="230"/>
      <c r="AD14" s="230"/>
      <c r="AE14" s="230"/>
      <c r="AF14" s="230"/>
      <c r="AG14" s="230"/>
      <c r="AH14" s="230"/>
      <c r="AI14" s="230"/>
      <c r="AJ14" s="230"/>
      <c r="AK14" s="241"/>
      <c r="AL14" s="241"/>
      <c r="AM14" s="241"/>
      <c r="AN14" s="241"/>
      <c r="AO14" s="241"/>
      <c r="AP14" s="242"/>
    </row>
    <row r="15" spans="1:42" s="25" customFormat="1" ht="28.35" customHeight="1" x14ac:dyDescent="0.2">
      <c r="A15" s="24"/>
      <c r="B15" s="24"/>
      <c r="C15" s="247"/>
      <c r="D15" s="248"/>
      <c r="E15" s="248"/>
      <c r="F15" s="248"/>
      <c r="G15" s="248"/>
      <c r="H15" s="236"/>
      <c r="I15" s="225"/>
      <c r="J15" s="221"/>
      <c r="K15" s="218"/>
      <c r="L15" s="215"/>
      <c r="M15" s="212"/>
      <c r="N15" s="209"/>
      <c r="O15" s="206"/>
      <c r="P15" s="202"/>
      <c r="Q15" s="232"/>
      <c r="R15" s="232"/>
      <c r="S15" s="232"/>
      <c r="T15" s="232"/>
      <c r="U15" s="232"/>
      <c r="V15" s="232"/>
      <c r="W15" s="232"/>
      <c r="X15" s="232"/>
      <c r="Y15" s="251"/>
      <c r="Z15" s="236"/>
      <c r="AA15" s="235"/>
      <c r="AB15" s="231"/>
      <c r="AC15" s="231"/>
      <c r="AD15" s="231"/>
      <c r="AE15" s="231"/>
      <c r="AF15" s="231"/>
      <c r="AG15" s="231"/>
      <c r="AH15" s="231"/>
      <c r="AI15" s="231"/>
      <c r="AJ15" s="231"/>
      <c r="AK15" s="243"/>
      <c r="AL15" s="243"/>
      <c r="AM15" s="243"/>
      <c r="AN15" s="243"/>
      <c r="AO15" s="243"/>
      <c r="AP15" s="244"/>
    </row>
    <row r="16" spans="1:42" ht="5.25" customHeight="1" x14ac:dyDescent="0.3">
      <c r="C16" s="72"/>
      <c r="D16" s="73"/>
      <c r="E16" s="74"/>
      <c r="F16" s="74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7"/>
      <c r="R16" s="76"/>
      <c r="S16" s="78"/>
      <c r="T16" s="78"/>
      <c r="U16" s="78"/>
      <c r="V16" s="76"/>
      <c r="W16" s="76"/>
      <c r="X16" s="76"/>
      <c r="Y16" s="76"/>
      <c r="Z16" s="79"/>
      <c r="AA16" s="76"/>
      <c r="AB16" s="76"/>
      <c r="AC16" s="76"/>
      <c r="AD16" s="76"/>
      <c r="AE16" s="75"/>
      <c r="AF16" s="80"/>
      <c r="AG16" s="80"/>
      <c r="AH16" s="80"/>
      <c r="AI16" s="80"/>
      <c r="AJ16" s="197"/>
      <c r="AK16" s="80"/>
      <c r="AL16" s="81"/>
      <c r="AM16" s="82"/>
      <c r="AN16" s="83"/>
      <c r="AO16" s="84"/>
      <c r="AP16" s="85"/>
    </row>
    <row r="17" spans="1:44" s="4" customFormat="1" ht="40.5" customHeight="1" x14ac:dyDescent="0.2">
      <c r="A17" s="5"/>
      <c r="B17" s="5"/>
      <c r="C17" s="86"/>
      <c r="D17" s="87" t="s">
        <v>3</v>
      </c>
      <c r="E17" s="88"/>
      <c r="F17" s="88"/>
      <c r="G17" s="89"/>
      <c r="H17" s="90"/>
      <c r="I17" s="91"/>
      <c r="J17" s="91"/>
      <c r="K17" s="91"/>
      <c r="L17" s="91"/>
      <c r="M17" s="91"/>
      <c r="N17" s="91"/>
      <c r="O17" s="91"/>
      <c r="P17" s="91"/>
      <c r="Q17" s="91"/>
      <c r="R17" s="90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3"/>
      <c r="AF17" s="93"/>
      <c r="AG17" s="93"/>
      <c r="AH17" s="93"/>
      <c r="AI17" s="93"/>
      <c r="AJ17" s="94"/>
      <c r="AK17" s="93"/>
      <c r="AL17" s="95"/>
      <c r="AM17" s="92"/>
      <c r="AN17" s="92"/>
      <c r="AO17" s="96" t="s">
        <v>4</v>
      </c>
      <c r="AP17" s="97"/>
      <c r="AQ17" s="36"/>
      <c r="AR17" s="36"/>
    </row>
    <row r="18" spans="1:44" s="12" customFormat="1" ht="40.5" customHeight="1" x14ac:dyDescent="0.2">
      <c r="A18" s="6"/>
      <c r="B18" s="6"/>
      <c r="C18" s="98"/>
      <c r="D18" s="99"/>
      <c r="E18" s="99" t="s">
        <v>5</v>
      </c>
      <c r="F18" s="99"/>
      <c r="G18" s="100"/>
      <c r="H18" s="101"/>
      <c r="I18" s="102"/>
      <c r="J18" s="102"/>
      <c r="K18" s="102"/>
      <c r="L18" s="102"/>
      <c r="M18" s="102"/>
      <c r="N18" s="102"/>
      <c r="O18" s="102"/>
      <c r="P18" s="102"/>
      <c r="Q18" s="102"/>
      <c r="R18" s="101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4"/>
      <c r="AF18" s="105"/>
      <c r="AG18" s="105"/>
      <c r="AH18" s="105"/>
      <c r="AI18" s="105"/>
      <c r="AJ18" s="106"/>
      <c r="AK18" s="105"/>
      <c r="AL18" s="107"/>
      <c r="AM18" s="108"/>
      <c r="AN18" s="109"/>
      <c r="AO18" s="103" t="s">
        <v>6</v>
      </c>
      <c r="AP18" s="110"/>
    </row>
    <row r="19" spans="1:44" s="4" customFormat="1" ht="40.5" customHeight="1" x14ac:dyDescent="0.2">
      <c r="A19" s="5"/>
      <c r="B19" s="222"/>
      <c r="C19" s="86"/>
      <c r="D19" s="87"/>
      <c r="E19" s="88" t="s">
        <v>7</v>
      </c>
      <c r="F19" s="88" t="s">
        <v>8</v>
      </c>
      <c r="G19" s="89"/>
      <c r="H19" s="90"/>
      <c r="I19" s="42">
        <v>2075161.0970000001</v>
      </c>
      <c r="J19" s="42">
        <v>1974403.5789999999</v>
      </c>
      <c r="K19" s="42">
        <v>1406326.6540000001</v>
      </c>
      <c r="L19" s="42">
        <v>1435959.754</v>
      </c>
      <c r="M19" s="42">
        <v>1595589</v>
      </c>
      <c r="N19" s="42">
        <v>1325216.7550000001</v>
      </c>
      <c r="O19" s="42">
        <v>1325270</v>
      </c>
      <c r="P19" s="42">
        <v>620456</v>
      </c>
      <c r="Q19" s="42">
        <v>500363</v>
      </c>
      <c r="R19" s="28">
        <v>445363</v>
      </c>
      <c r="S19" s="28">
        <v>410363</v>
      </c>
      <c r="T19" s="28">
        <v>410363</v>
      </c>
      <c r="U19" s="28">
        <v>410363</v>
      </c>
      <c r="V19" s="28">
        <v>410262</v>
      </c>
      <c r="W19" s="28">
        <v>459257</v>
      </c>
      <c r="X19" s="28">
        <v>409257</v>
      </c>
      <c r="Y19" s="28">
        <v>411018</v>
      </c>
      <c r="Z19" s="28">
        <v>411018</v>
      </c>
      <c r="AA19" s="28">
        <v>410967</v>
      </c>
      <c r="AB19" s="28">
        <v>409898</v>
      </c>
      <c r="AC19" s="28">
        <v>404961</v>
      </c>
      <c r="AD19" s="28">
        <v>400871</v>
      </c>
      <c r="AE19" s="29">
        <v>485585</v>
      </c>
      <c r="AF19" s="29">
        <v>826539</v>
      </c>
      <c r="AG19" s="29">
        <v>811981</v>
      </c>
      <c r="AH19" s="29">
        <v>799887</v>
      </c>
      <c r="AI19" s="29">
        <v>792611</v>
      </c>
      <c r="AJ19" s="37">
        <v>793946</v>
      </c>
      <c r="AK19" s="93">
        <v>791862</v>
      </c>
      <c r="AL19" s="95"/>
      <c r="AM19" s="92" t="s">
        <v>9</v>
      </c>
      <c r="AN19" s="92"/>
      <c r="AO19" s="92" t="s">
        <v>7</v>
      </c>
      <c r="AP19" s="111"/>
    </row>
    <row r="20" spans="1:44" s="4" customFormat="1" ht="40.5" customHeight="1" x14ac:dyDescent="0.2">
      <c r="A20" s="5"/>
      <c r="B20" s="5"/>
      <c r="C20" s="112"/>
      <c r="D20" s="113"/>
      <c r="E20" s="114" t="s">
        <v>10</v>
      </c>
      <c r="F20" s="113" t="s">
        <v>11</v>
      </c>
      <c r="G20" s="115"/>
      <c r="H20" s="116"/>
      <c r="I20" s="43">
        <v>2646.136</v>
      </c>
      <c r="J20" s="43">
        <v>2646</v>
      </c>
      <c r="K20" s="43">
        <v>1519</v>
      </c>
      <c r="L20" s="43">
        <v>1302.2</v>
      </c>
      <c r="M20" s="43">
        <v>1473.7</v>
      </c>
      <c r="N20" s="43">
        <v>1078.5</v>
      </c>
      <c r="O20" s="43">
        <v>997.9</v>
      </c>
      <c r="P20" s="43">
        <v>528</v>
      </c>
      <c r="Q20" s="43">
        <v>425.6</v>
      </c>
      <c r="R20" s="30">
        <v>524.6</v>
      </c>
      <c r="S20" s="30">
        <v>452.1</v>
      </c>
      <c r="T20" s="30">
        <v>411.5</v>
      </c>
      <c r="U20" s="30">
        <v>319.39999999999998</v>
      </c>
      <c r="V20" s="31">
        <v>252.8</v>
      </c>
      <c r="W20" s="31">
        <v>274.39999999999998</v>
      </c>
      <c r="X20" s="31">
        <v>182.3</v>
      </c>
      <c r="Y20" s="31">
        <v>150.5</v>
      </c>
      <c r="Z20" s="31">
        <v>127.3</v>
      </c>
      <c r="AA20" s="31">
        <v>121.5</v>
      </c>
      <c r="AB20" s="30">
        <v>100.1</v>
      </c>
      <c r="AC20" s="30">
        <v>79.5</v>
      </c>
      <c r="AD20" s="30">
        <v>70.3</v>
      </c>
      <c r="AE20" s="30">
        <v>85.1</v>
      </c>
      <c r="AF20" s="31">
        <v>144.80000000000001</v>
      </c>
      <c r="AG20" s="31">
        <v>142.30000000000001</v>
      </c>
      <c r="AH20" s="31">
        <v>140.19999999999999</v>
      </c>
      <c r="AI20" s="31">
        <v>138.9</v>
      </c>
      <c r="AJ20" s="38">
        <v>139.1</v>
      </c>
      <c r="AK20" s="117">
        <v>70.3</v>
      </c>
      <c r="AL20" s="107"/>
      <c r="AM20" s="108" t="s">
        <v>12</v>
      </c>
      <c r="AN20" s="109"/>
      <c r="AO20" s="118" t="s">
        <v>10</v>
      </c>
      <c r="AP20" s="119"/>
    </row>
    <row r="21" spans="1:44" s="12" customFormat="1" ht="40.5" customHeight="1" x14ac:dyDescent="0.2">
      <c r="A21" s="6"/>
      <c r="B21" s="6"/>
      <c r="C21" s="86"/>
      <c r="D21" s="87"/>
      <c r="E21" s="87" t="s">
        <v>14</v>
      </c>
      <c r="F21" s="88"/>
      <c r="G21" s="89"/>
      <c r="H21" s="90"/>
      <c r="I21" s="44"/>
      <c r="J21" s="44"/>
      <c r="K21" s="44"/>
      <c r="L21" s="44"/>
      <c r="M21" s="44"/>
      <c r="N21" s="44"/>
      <c r="O21" s="44"/>
      <c r="P21" s="44"/>
      <c r="Q21" s="44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 t="s">
        <v>54</v>
      </c>
      <c r="AC21" s="32"/>
      <c r="AD21" s="32"/>
      <c r="AE21" s="32" t="s">
        <v>13</v>
      </c>
      <c r="AF21" s="32"/>
      <c r="AG21" s="32"/>
      <c r="AH21" s="32"/>
      <c r="AI21" s="32"/>
      <c r="AJ21" s="39"/>
      <c r="AK21" s="93"/>
      <c r="AL21" s="95"/>
      <c r="AM21" s="92"/>
      <c r="AN21" s="92"/>
      <c r="AO21" s="96" t="s">
        <v>15</v>
      </c>
      <c r="AP21" s="97"/>
      <c r="AQ21" s="36"/>
      <c r="AR21" s="36"/>
    </row>
    <row r="22" spans="1:44" s="4" customFormat="1" ht="40.5" customHeight="1" x14ac:dyDescent="0.2">
      <c r="A22" s="5"/>
      <c r="B22" s="5"/>
      <c r="C22" s="120"/>
      <c r="D22" s="121"/>
      <c r="E22" s="122" t="s">
        <v>16</v>
      </c>
      <c r="F22" s="61" t="s">
        <v>17</v>
      </c>
      <c r="G22" s="123"/>
      <c r="H22" s="116"/>
      <c r="I22" s="43">
        <v>11.586</v>
      </c>
      <c r="J22" s="43">
        <v>13.8</v>
      </c>
      <c r="K22" s="43">
        <v>11.7</v>
      </c>
      <c r="L22" s="43">
        <v>22.7</v>
      </c>
      <c r="M22" s="43">
        <v>43.1</v>
      </c>
      <c r="N22" s="43">
        <v>67.8</v>
      </c>
      <c r="O22" s="43">
        <v>97.3</v>
      </c>
      <c r="P22" s="43">
        <v>127.2</v>
      </c>
      <c r="Q22" s="43">
        <v>151.80000000000001</v>
      </c>
      <c r="R22" s="30">
        <v>156.6</v>
      </c>
      <c r="S22" s="30">
        <v>160.5</v>
      </c>
      <c r="T22" s="30">
        <v>159.69999999999999</v>
      </c>
      <c r="U22" s="30">
        <v>162.80000000000001</v>
      </c>
      <c r="V22" s="31">
        <v>2.6</v>
      </c>
      <c r="W22" s="31">
        <v>1.8</v>
      </c>
      <c r="X22" s="31">
        <v>1.1000000000000001</v>
      </c>
      <c r="Y22" s="31">
        <v>0.6</v>
      </c>
      <c r="Z22" s="31">
        <v>1.3</v>
      </c>
      <c r="AA22" s="31">
        <v>0.8</v>
      </c>
      <c r="AB22" s="30">
        <v>0.7</v>
      </c>
      <c r="AC22" s="30">
        <v>0.9</v>
      </c>
      <c r="AD22" s="30">
        <v>0.5</v>
      </c>
      <c r="AE22" s="30">
        <v>0.2</v>
      </c>
      <c r="AF22" s="31">
        <v>0.6</v>
      </c>
      <c r="AG22" s="31">
        <v>0.1</v>
      </c>
      <c r="AH22" s="31">
        <v>0.6</v>
      </c>
      <c r="AI22" s="31">
        <v>0.9</v>
      </c>
      <c r="AJ22" s="38">
        <v>0.5</v>
      </c>
      <c r="AK22" s="117">
        <v>4.8</v>
      </c>
      <c r="AL22" s="107"/>
      <c r="AM22" s="108" t="s">
        <v>18</v>
      </c>
      <c r="AN22" s="109"/>
      <c r="AO22" s="118" t="s">
        <v>16</v>
      </c>
      <c r="AP22" s="119"/>
    </row>
    <row r="23" spans="1:44" s="4" customFormat="1" ht="40.5" customHeight="1" x14ac:dyDescent="0.2">
      <c r="A23" s="5"/>
      <c r="B23" s="5"/>
      <c r="C23" s="86"/>
      <c r="D23" s="87"/>
      <c r="E23" s="88" t="s">
        <v>19</v>
      </c>
      <c r="F23" s="88" t="s">
        <v>20</v>
      </c>
      <c r="G23" s="89"/>
      <c r="H23" s="90"/>
      <c r="I23" s="44">
        <v>8002.5749999999998</v>
      </c>
      <c r="J23" s="44">
        <v>6573.6</v>
      </c>
      <c r="K23" s="44">
        <v>5876.5</v>
      </c>
      <c r="L23" s="44">
        <v>5429.4</v>
      </c>
      <c r="M23" s="44">
        <v>4889.7</v>
      </c>
      <c r="N23" s="44">
        <v>4851.3</v>
      </c>
      <c r="O23" s="44">
        <v>4823.1000000000004</v>
      </c>
      <c r="P23" s="44">
        <v>5892.1</v>
      </c>
      <c r="Q23" s="44">
        <v>4221.3</v>
      </c>
      <c r="R23" s="32">
        <v>2602.6</v>
      </c>
      <c r="S23" s="32">
        <v>3609.2</v>
      </c>
      <c r="T23" s="32">
        <v>4205.3</v>
      </c>
      <c r="U23" s="32">
        <v>4007.6</v>
      </c>
      <c r="V23" s="32">
        <v>1994</v>
      </c>
      <c r="W23" s="32">
        <v>3786.7</v>
      </c>
      <c r="X23" s="32">
        <v>3423</v>
      </c>
      <c r="Y23" s="32">
        <v>2317.1999999999998</v>
      </c>
      <c r="Z23" s="32">
        <v>2437.6999999999998</v>
      </c>
      <c r="AA23" s="32">
        <v>2080.8000000000002</v>
      </c>
      <c r="AB23" s="32">
        <v>1637.6</v>
      </c>
      <c r="AC23" s="32">
        <v>1326.1</v>
      </c>
      <c r="AD23" s="32">
        <v>1990.2</v>
      </c>
      <c r="AE23" s="32">
        <v>1789</v>
      </c>
      <c r="AF23" s="32">
        <v>1176.8</v>
      </c>
      <c r="AG23" s="32">
        <v>1501.5</v>
      </c>
      <c r="AH23" s="32">
        <v>1182.8</v>
      </c>
      <c r="AI23" s="32">
        <v>1085.5999999999999</v>
      </c>
      <c r="AJ23" s="39">
        <v>958.6</v>
      </c>
      <c r="AK23" s="93">
        <v>1018.4</v>
      </c>
      <c r="AL23" s="95"/>
      <c r="AM23" s="92" t="s">
        <v>21</v>
      </c>
      <c r="AN23" s="92"/>
      <c r="AO23" s="92" t="s">
        <v>19</v>
      </c>
      <c r="AP23" s="111"/>
    </row>
    <row r="24" spans="1:44" s="4" customFormat="1" ht="40.5" customHeight="1" x14ac:dyDescent="0.2">
      <c r="A24" s="5"/>
      <c r="B24" s="5"/>
      <c r="C24" s="112"/>
      <c r="D24" s="113"/>
      <c r="E24" s="114" t="s">
        <v>22</v>
      </c>
      <c r="F24" s="113" t="s">
        <v>23</v>
      </c>
      <c r="G24" s="115"/>
      <c r="H24" s="116"/>
      <c r="I24" s="43">
        <v>2842.297</v>
      </c>
      <c r="J24" s="43">
        <v>2791</v>
      </c>
      <c r="K24" s="43">
        <v>3512.3</v>
      </c>
      <c r="L24" s="43">
        <v>3580.4</v>
      </c>
      <c r="M24" s="43">
        <v>4640.3999999999996</v>
      </c>
      <c r="N24" s="43">
        <v>5020.3</v>
      </c>
      <c r="O24" s="43">
        <v>5829.6</v>
      </c>
      <c r="P24" s="43">
        <v>4828</v>
      </c>
      <c r="Q24" s="43">
        <v>5002.5</v>
      </c>
      <c r="R24" s="30">
        <v>2976.3</v>
      </c>
      <c r="S24" s="30">
        <v>4374.3999999999996</v>
      </c>
      <c r="T24" s="30">
        <v>4891.5</v>
      </c>
      <c r="U24" s="30">
        <v>4116.7</v>
      </c>
      <c r="V24" s="31">
        <v>4073.7</v>
      </c>
      <c r="W24" s="31">
        <v>1558.7</v>
      </c>
      <c r="X24" s="31">
        <v>1341.2</v>
      </c>
      <c r="Y24" s="31">
        <v>1394.3</v>
      </c>
      <c r="Z24" s="31">
        <v>1295</v>
      </c>
      <c r="AA24" s="31">
        <v>1601.1</v>
      </c>
      <c r="AB24" s="30">
        <v>1180.7</v>
      </c>
      <c r="AC24" s="30">
        <v>844.1</v>
      </c>
      <c r="AD24" s="30">
        <v>371.2</v>
      </c>
      <c r="AE24" s="30">
        <v>74.8</v>
      </c>
      <c r="AF24" s="31">
        <v>63.7</v>
      </c>
      <c r="AG24" s="31">
        <v>58.4</v>
      </c>
      <c r="AH24" s="31">
        <v>63.9</v>
      </c>
      <c r="AI24" s="31">
        <v>97.7</v>
      </c>
      <c r="AJ24" s="38">
        <v>162.19999999999999</v>
      </c>
      <c r="AK24" s="117">
        <v>130.4</v>
      </c>
      <c r="AL24" s="124"/>
      <c r="AM24" s="108" t="s">
        <v>24</v>
      </c>
      <c r="AN24" s="109"/>
      <c r="AO24" s="118" t="s">
        <v>22</v>
      </c>
      <c r="AP24" s="119"/>
    </row>
    <row r="25" spans="1:44" s="4" customFormat="1" ht="40.5" customHeight="1" x14ac:dyDescent="0.2">
      <c r="A25" s="5"/>
      <c r="B25" s="5"/>
      <c r="C25" s="86"/>
      <c r="D25" s="88"/>
      <c r="E25" s="87" t="s">
        <v>66</v>
      </c>
      <c r="F25" s="88"/>
      <c r="G25" s="89"/>
      <c r="H25" s="90"/>
      <c r="I25" s="44"/>
      <c r="J25" s="44"/>
      <c r="K25" s="44"/>
      <c r="L25" s="44"/>
      <c r="M25" s="44"/>
      <c r="N25" s="44"/>
      <c r="O25" s="44"/>
      <c r="P25" s="44"/>
      <c r="Q25" s="44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 t="s">
        <v>54</v>
      </c>
      <c r="AC25" s="32"/>
      <c r="AD25" s="32"/>
      <c r="AE25" s="32" t="s">
        <v>13</v>
      </c>
      <c r="AF25" s="32"/>
      <c r="AG25" s="32"/>
      <c r="AH25" s="32"/>
      <c r="AI25" s="32"/>
      <c r="AJ25" s="39"/>
      <c r="AK25" s="93"/>
      <c r="AL25" s="95"/>
      <c r="AM25" s="92"/>
      <c r="AN25" s="92"/>
      <c r="AO25" s="96" t="s">
        <v>65</v>
      </c>
      <c r="AP25" s="97"/>
      <c r="AQ25" s="36"/>
      <c r="AR25" s="36"/>
    </row>
    <row r="26" spans="1:44" s="4" customFormat="1" ht="40.5" customHeight="1" x14ac:dyDescent="0.2">
      <c r="A26" s="5"/>
      <c r="B26" s="5"/>
      <c r="C26" s="120"/>
      <c r="D26" s="121"/>
      <c r="E26" s="61" t="s">
        <v>58</v>
      </c>
      <c r="F26" s="109"/>
      <c r="G26" s="123"/>
      <c r="H26" s="116"/>
      <c r="I26" s="43">
        <v>766.9</v>
      </c>
      <c r="J26" s="43">
        <v>766.9</v>
      </c>
      <c r="K26" s="43">
        <v>766.9</v>
      </c>
      <c r="L26" s="43">
        <v>766.9</v>
      </c>
      <c r="M26" s="43">
        <v>766.9</v>
      </c>
      <c r="N26" s="43">
        <v>766.9</v>
      </c>
      <c r="O26" s="43">
        <v>766.9</v>
      </c>
      <c r="P26" s="43">
        <v>766.9</v>
      </c>
      <c r="Q26" s="43">
        <v>766.9</v>
      </c>
      <c r="R26" s="30">
        <v>766.9</v>
      </c>
      <c r="S26" s="30">
        <v>766.9</v>
      </c>
      <c r="T26" s="30">
        <v>766.9</v>
      </c>
      <c r="U26" s="30">
        <v>766.9</v>
      </c>
      <c r="V26" s="31">
        <v>766.9</v>
      </c>
      <c r="W26" s="31">
        <v>766.9</v>
      </c>
      <c r="X26" s="31">
        <v>766.9</v>
      </c>
      <c r="Y26" s="31">
        <v>766.9</v>
      </c>
      <c r="Z26" s="31">
        <v>766.9</v>
      </c>
      <c r="AA26" s="31">
        <v>766.9</v>
      </c>
      <c r="AB26" s="30">
        <v>774.9</v>
      </c>
      <c r="AC26" s="30">
        <v>813.6</v>
      </c>
      <c r="AD26" s="30">
        <v>835.3</v>
      </c>
      <c r="AE26" s="30">
        <v>940.4</v>
      </c>
      <c r="AF26" s="31">
        <v>911.8</v>
      </c>
      <c r="AG26" s="31">
        <v>854.9</v>
      </c>
      <c r="AH26" s="31">
        <v>866.4</v>
      </c>
      <c r="AI26" s="31">
        <v>862.1</v>
      </c>
      <c r="AJ26" s="38">
        <v>643.9</v>
      </c>
      <c r="AK26" s="117">
        <v>465.7</v>
      </c>
      <c r="AL26" s="107"/>
      <c r="AM26" s="108" t="s">
        <v>26</v>
      </c>
      <c r="AN26" s="109"/>
      <c r="AO26" s="118" t="s">
        <v>25</v>
      </c>
      <c r="AP26" s="119"/>
    </row>
    <row r="27" spans="1:44" s="4" customFormat="1" ht="40.5" customHeight="1" x14ac:dyDescent="0.2">
      <c r="A27" s="5"/>
      <c r="B27" s="5"/>
      <c r="C27" s="86"/>
      <c r="D27" s="87"/>
      <c r="E27" s="88" t="s">
        <v>71</v>
      </c>
      <c r="F27" s="88"/>
      <c r="G27" s="89"/>
      <c r="H27" s="90"/>
      <c r="I27" s="44">
        <v>416.93099999999998</v>
      </c>
      <c r="J27" s="44">
        <v>407.6</v>
      </c>
      <c r="K27" s="44">
        <v>382.6</v>
      </c>
      <c r="L27" s="44">
        <v>375.1</v>
      </c>
      <c r="M27" s="44">
        <v>358.1</v>
      </c>
      <c r="N27" s="44">
        <v>330.7</v>
      </c>
      <c r="O27" s="44">
        <v>315</v>
      </c>
      <c r="P27" s="44">
        <v>300.8</v>
      </c>
      <c r="Q27" s="44">
        <v>303.8</v>
      </c>
      <c r="R27" s="32">
        <v>296</v>
      </c>
      <c r="S27" s="32">
        <v>289.89999999999998</v>
      </c>
      <c r="T27" s="32">
        <v>157.19999999999999</v>
      </c>
      <c r="U27" s="32">
        <v>154.30000000000001</v>
      </c>
      <c r="V27" s="32">
        <v>150.69999999999999</v>
      </c>
      <c r="W27" s="32">
        <v>59</v>
      </c>
      <c r="X27" s="32">
        <v>56.9</v>
      </c>
      <c r="Y27" s="32">
        <v>41.9</v>
      </c>
      <c r="Z27" s="32">
        <v>40.4</v>
      </c>
      <c r="AA27" s="32">
        <v>40.299999999999997</v>
      </c>
      <c r="AB27" s="32">
        <v>40.299999999999997</v>
      </c>
      <c r="AC27" s="32">
        <v>32.700000000000003</v>
      </c>
      <c r="AD27" s="32">
        <v>32.1</v>
      </c>
      <c r="AE27" s="32">
        <v>32</v>
      </c>
      <c r="AF27" s="32">
        <v>31.8</v>
      </c>
      <c r="AG27" s="32">
        <v>31.7</v>
      </c>
      <c r="AH27" s="32">
        <v>31.6</v>
      </c>
      <c r="AI27" s="32">
        <v>31.4</v>
      </c>
      <c r="AJ27" s="39">
        <v>30.8</v>
      </c>
      <c r="AK27" s="93">
        <v>30.6</v>
      </c>
      <c r="AL27" s="95"/>
      <c r="AM27" s="92" t="s">
        <v>28</v>
      </c>
      <c r="AN27" s="92"/>
      <c r="AO27" s="92" t="s">
        <v>27</v>
      </c>
      <c r="AP27" s="111"/>
    </row>
    <row r="28" spans="1:44" s="4" customFormat="1" ht="40.5" customHeight="1" x14ac:dyDescent="0.2">
      <c r="A28" s="5"/>
      <c r="B28" s="5"/>
      <c r="C28" s="125"/>
      <c r="D28" s="126"/>
      <c r="E28" s="127" t="s">
        <v>29</v>
      </c>
      <c r="F28" s="128" t="s">
        <v>30</v>
      </c>
      <c r="G28" s="129"/>
      <c r="H28" s="130"/>
      <c r="I28" s="57"/>
      <c r="J28" s="57"/>
      <c r="K28" s="57"/>
      <c r="L28" s="57"/>
      <c r="M28" s="57"/>
      <c r="N28" s="57"/>
      <c r="O28" s="57"/>
      <c r="P28" s="57"/>
      <c r="Q28" s="57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 t="s">
        <v>54</v>
      </c>
      <c r="AC28" s="58"/>
      <c r="AD28" s="58"/>
      <c r="AE28" s="58" t="s">
        <v>13</v>
      </c>
      <c r="AF28" s="58"/>
      <c r="AG28" s="58"/>
      <c r="AH28" s="58"/>
      <c r="AI28" s="58"/>
      <c r="AJ28" s="59"/>
      <c r="AK28" s="131"/>
      <c r="AL28" s="132"/>
      <c r="AM28" s="133" t="s">
        <v>72</v>
      </c>
      <c r="AN28" s="130"/>
      <c r="AO28" s="134" t="s">
        <v>29</v>
      </c>
      <c r="AP28" s="135"/>
    </row>
    <row r="29" spans="1:44" s="4" customFormat="1" ht="40.5" customHeight="1" x14ac:dyDescent="0.2">
      <c r="A29" s="5"/>
      <c r="B29" s="5"/>
      <c r="C29" s="136"/>
      <c r="D29" s="137"/>
      <c r="E29" s="138"/>
      <c r="F29" s="137" t="s">
        <v>31</v>
      </c>
      <c r="G29" s="139"/>
      <c r="H29" s="140"/>
      <c r="I29" s="45">
        <f t="shared" ref="I29" si="0">I20+I22+I23+I24+I26+I27</f>
        <v>14686.424999999999</v>
      </c>
      <c r="J29" s="45">
        <f t="shared" ref="J29:O29" si="1">J20+J22+J23+J24+J26+J27</f>
        <v>13198.900000000001</v>
      </c>
      <c r="K29" s="45">
        <f t="shared" si="1"/>
        <v>12069</v>
      </c>
      <c r="L29" s="45">
        <f t="shared" si="1"/>
        <v>11476.699999999999</v>
      </c>
      <c r="M29" s="45">
        <f t="shared" si="1"/>
        <v>12171.9</v>
      </c>
      <c r="N29" s="45">
        <f t="shared" si="1"/>
        <v>12115.500000000002</v>
      </c>
      <c r="O29" s="45">
        <f t="shared" si="1"/>
        <v>12829.800000000001</v>
      </c>
      <c r="P29" s="45">
        <f t="shared" ref="P29:Z29" si="2">P20+P22+P23+P24+P26+P27</f>
        <v>12442.999999999998</v>
      </c>
      <c r="Q29" s="45">
        <f t="shared" si="2"/>
        <v>10871.9</v>
      </c>
      <c r="R29" s="33">
        <f t="shared" si="2"/>
        <v>7323</v>
      </c>
      <c r="S29" s="33">
        <f t="shared" si="2"/>
        <v>9653</v>
      </c>
      <c r="T29" s="33">
        <f t="shared" si="2"/>
        <v>10592.1</v>
      </c>
      <c r="U29" s="33">
        <f t="shared" si="2"/>
        <v>9527.6999999999989</v>
      </c>
      <c r="V29" s="33">
        <f t="shared" si="2"/>
        <v>7240.7</v>
      </c>
      <c r="W29" s="33">
        <f t="shared" si="2"/>
        <v>6447.4999999999991</v>
      </c>
      <c r="X29" s="33">
        <f t="shared" si="2"/>
        <v>5771.4</v>
      </c>
      <c r="Y29" s="33">
        <f t="shared" si="2"/>
        <v>4671.3999999999987</v>
      </c>
      <c r="Z29" s="33">
        <f t="shared" si="2"/>
        <v>4668.5999999999995</v>
      </c>
      <c r="AA29" s="33">
        <v>4611.3999999999996</v>
      </c>
      <c r="AB29" s="33">
        <v>3734.3</v>
      </c>
      <c r="AC29" s="33">
        <f>AC20+AC22+AC23+AC24+AC26+AC27</f>
        <v>3096.8999999999996</v>
      </c>
      <c r="AD29" s="33">
        <v>3299.6</v>
      </c>
      <c r="AE29" s="33">
        <f t="shared" ref="AE29:AK29" si="3">AE20+AE22+AE23+AE24+AE26+AE27</f>
        <v>2921.5</v>
      </c>
      <c r="AF29" s="33">
        <f t="shared" si="3"/>
        <v>2329.5</v>
      </c>
      <c r="AG29" s="33">
        <f t="shared" si="3"/>
        <v>2588.9</v>
      </c>
      <c r="AH29" s="33">
        <f t="shared" si="3"/>
        <v>2285.5</v>
      </c>
      <c r="AI29" s="33">
        <f t="shared" si="3"/>
        <v>2216.6</v>
      </c>
      <c r="AJ29" s="60">
        <f t="shared" si="3"/>
        <v>1935.1000000000001</v>
      </c>
      <c r="AK29" s="141">
        <f t="shared" si="3"/>
        <v>1720.2</v>
      </c>
      <c r="AL29" s="142"/>
      <c r="AM29" s="143" t="s">
        <v>32</v>
      </c>
      <c r="AN29" s="144"/>
      <c r="AO29" s="144"/>
      <c r="AP29" s="145"/>
    </row>
    <row r="30" spans="1:44" s="4" customFormat="1" ht="30.75" customHeight="1" x14ac:dyDescent="0.2">
      <c r="A30" s="5"/>
      <c r="B30" s="5"/>
      <c r="C30" s="112"/>
      <c r="D30" s="113"/>
      <c r="E30" s="113"/>
      <c r="F30" s="113"/>
      <c r="G30" s="115"/>
      <c r="H30" s="116"/>
      <c r="I30" s="43"/>
      <c r="J30" s="43"/>
      <c r="K30" s="43"/>
      <c r="L30" s="43"/>
      <c r="M30" s="43"/>
      <c r="N30" s="43"/>
      <c r="O30" s="43"/>
      <c r="P30" s="43"/>
      <c r="Q30" s="43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0" t="s">
        <v>54</v>
      </c>
      <c r="AC30" s="30"/>
      <c r="AD30" s="30"/>
      <c r="AE30" s="30" t="s">
        <v>13</v>
      </c>
      <c r="AF30" s="31"/>
      <c r="AG30" s="31"/>
      <c r="AH30" s="31"/>
      <c r="AI30" s="31"/>
      <c r="AJ30" s="38"/>
      <c r="AK30" s="117"/>
      <c r="AL30" s="124"/>
      <c r="AM30" s="108"/>
      <c r="AN30" s="108"/>
      <c r="AO30" s="108"/>
      <c r="AP30" s="119"/>
    </row>
    <row r="31" spans="1:44" s="4" customFormat="1" ht="40.5" customHeight="1" x14ac:dyDescent="0.2">
      <c r="A31" s="20"/>
      <c r="B31" s="5"/>
      <c r="C31" s="86"/>
      <c r="D31" s="87" t="s">
        <v>33</v>
      </c>
      <c r="E31" s="88"/>
      <c r="F31" s="88"/>
      <c r="G31" s="89"/>
      <c r="H31" s="90"/>
      <c r="I31" s="44"/>
      <c r="J31" s="44"/>
      <c r="K31" s="44"/>
      <c r="L31" s="44"/>
      <c r="M31" s="44"/>
      <c r="N31" s="44"/>
      <c r="O31" s="44"/>
      <c r="P31" s="44"/>
      <c r="Q31" s="44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 t="s">
        <v>54</v>
      </c>
      <c r="AC31" s="32"/>
      <c r="AD31" s="32"/>
      <c r="AE31" s="32" t="s">
        <v>13</v>
      </c>
      <c r="AF31" s="32"/>
      <c r="AG31" s="32"/>
      <c r="AH31" s="32"/>
      <c r="AI31" s="32"/>
      <c r="AJ31" s="39"/>
      <c r="AK31" s="93"/>
      <c r="AL31" s="95"/>
      <c r="AM31" s="92"/>
      <c r="AN31" s="92"/>
      <c r="AO31" s="96" t="s">
        <v>34</v>
      </c>
      <c r="AP31" s="97"/>
      <c r="AQ31" s="36"/>
      <c r="AR31" s="36"/>
    </row>
    <row r="32" spans="1:44" s="4" customFormat="1" ht="40.5" customHeight="1" x14ac:dyDescent="0.2">
      <c r="A32" s="5"/>
      <c r="B32" s="5"/>
      <c r="C32" s="112"/>
      <c r="D32" s="113"/>
      <c r="E32" s="146" t="s">
        <v>35</v>
      </c>
      <c r="F32" s="113" t="s">
        <v>60</v>
      </c>
      <c r="G32" s="115"/>
      <c r="H32" s="116"/>
      <c r="I32" s="43">
        <v>709.94200000000001</v>
      </c>
      <c r="J32" s="43">
        <v>737.3</v>
      </c>
      <c r="K32" s="43">
        <v>760</v>
      </c>
      <c r="L32" s="43">
        <v>839.6</v>
      </c>
      <c r="M32" s="43">
        <v>843.1</v>
      </c>
      <c r="N32" s="43">
        <v>737.5</v>
      </c>
      <c r="O32" s="43">
        <v>617.9</v>
      </c>
      <c r="P32" s="43">
        <v>738.2</v>
      </c>
      <c r="Q32" s="43">
        <v>711.8</v>
      </c>
      <c r="R32" s="30">
        <v>876.4</v>
      </c>
      <c r="S32" s="30">
        <v>518.5</v>
      </c>
      <c r="T32" s="30">
        <v>417.8</v>
      </c>
      <c r="U32" s="30">
        <v>411.1</v>
      </c>
      <c r="V32" s="31">
        <v>577.29999999999995</v>
      </c>
      <c r="W32" s="31">
        <v>474.1</v>
      </c>
      <c r="X32" s="31">
        <v>438</v>
      </c>
      <c r="Y32" s="31">
        <v>347.1</v>
      </c>
      <c r="Z32" s="31">
        <v>311.39999999999998</v>
      </c>
      <c r="AA32" s="31">
        <v>305.89999999999998</v>
      </c>
      <c r="AB32" s="30">
        <v>323.7</v>
      </c>
      <c r="AC32" s="30">
        <v>323.89999999999998</v>
      </c>
      <c r="AD32" s="30">
        <v>385.4</v>
      </c>
      <c r="AE32" s="30">
        <v>432.3</v>
      </c>
      <c r="AF32" s="31">
        <v>389.2</v>
      </c>
      <c r="AG32" s="31">
        <v>333.5</v>
      </c>
      <c r="AH32" s="31">
        <v>705.8</v>
      </c>
      <c r="AI32" s="31">
        <v>825.1</v>
      </c>
      <c r="AJ32" s="38">
        <v>738.2</v>
      </c>
      <c r="AK32" s="117">
        <v>647.70000000000005</v>
      </c>
      <c r="AL32" s="124"/>
      <c r="AM32" s="108" t="s">
        <v>36</v>
      </c>
      <c r="AN32" s="108"/>
      <c r="AO32" s="118" t="s">
        <v>35</v>
      </c>
      <c r="AP32" s="119"/>
    </row>
    <row r="33" spans="1:44" s="4" customFormat="1" ht="40.5" customHeight="1" x14ac:dyDescent="0.2">
      <c r="A33" s="5"/>
      <c r="B33" s="5"/>
      <c r="C33" s="86"/>
      <c r="D33" s="87"/>
      <c r="E33" s="88" t="s">
        <v>37</v>
      </c>
      <c r="F33" s="88" t="s">
        <v>38</v>
      </c>
      <c r="G33" s="89"/>
      <c r="H33" s="90"/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32">
        <v>0</v>
      </c>
      <c r="S33" s="32">
        <v>-0.1</v>
      </c>
      <c r="T33" s="32">
        <v>-0.1</v>
      </c>
      <c r="U33" s="32">
        <v>-0.1</v>
      </c>
      <c r="V33" s="32">
        <v>-0.1</v>
      </c>
      <c r="W33" s="32">
        <v>-0.1</v>
      </c>
      <c r="X33" s="32">
        <v>0.1</v>
      </c>
      <c r="Y33" s="32">
        <v>1</v>
      </c>
      <c r="Z33" s="32">
        <v>1</v>
      </c>
      <c r="AA33" s="32">
        <v>15.7</v>
      </c>
      <c r="AB33" s="32">
        <v>16.899999999999999</v>
      </c>
      <c r="AC33" s="32">
        <v>18.2</v>
      </c>
      <c r="AD33" s="32">
        <v>17.3</v>
      </c>
      <c r="AE33" s="32">
        <v>20</v>
      </c>
      <c r="AF33" s="32">
        <v>22.1</v>
      </c>
      <c r="AG33" s="32">
        <v>25.9</v>
      </c>
      <c r="AH33" s="32">
        <v>46.7</v>
      </c>
      <c r="AI33" s="32">
        <v>55.2</v>
      </c>
      <c r="AJ33" s="39">
        <v>80.099999999999994</v>
      </c>
      <c r="AK33" s="93">
        <v>86.7</v>
      </c>
      <c r="AL33" s="95"/>
      <c r="AM33" s="92" t="s">
        <v>39</v>
      </c>
      <c r="AN33" s="92"/>
      <c r="AO33" s="92" t="s">
        <v>37</v>
      </c>
      <c r="AP33" s="111"/>
    </row>
    <row r="34" spans="1:44" s="4" customFormat="1" ht="40.5" customHeight="1" x14ac:dyDescent="0.2">
      <c r="A34" s="5"/>
      <c r="B34" s="5"/>
      <c r="C34" s="112"/>
      <c r="D34" s="113"/>
      <c r="E34" s="146" t="s">
        <v>40</v>
      </c>
      <c r="F34" s="113" t="s">
        <v>41</v>
      </c>
      <c r="G34" s="115"/>
      <c r="H34" s="116"/>
      <c r="I34" s="43">
        <v>90.111999999999995</v>
      </c>
      <c r="J34" s="43">
        <v>105.4</v>
      </c>
      <c r="K34" s="43">
        <v>60.1</v>
      </c>
      <c r="L34" s="43">
        <v>65.2</v>
      </c>
      <c r="M34" s="43">
        <v>44.9</v>
      </c>
      <c r="N34" s="43">
        <v>108</v>
      </c>
      <c r="O34" s="43">
        <v>121.3</v>
      </c>
      <c r="P34" s="43">
        <v>100.3</v>
      </c>
      <c r="Q34" s="43">
        <v>116.8</v>
      </c>
      <c r="R34" s="30">
        <v>155</v>
      </c>
      <c r="S34" s="30">
        <v>196.5</v>
      </c>
      <c r="T34" s="30">
        <v>233.3</v>
      </c>
      <c r="U34" s="30">
        <v>257.10000000000002</v>
      </c>
      <c r="V34" s="31">
        <v>97.7</v>
      </c>
      <c r="W34" s="31">
        <v>459.7</v>
      </c>
      <c r="X34" s="31">
        <v>349.4</v>
      </c>
      <c r="Y34" s="31">
        <v>97.2</v>
      </c>
      <c r="Z34" s="31">
        <v>93.7</v>
      </c>
      <c r="AA34" s="31">
        <v>103.5</v>
      </c>
      <c r="AB34" s="30">
        <v>296</v>
      </c>
      <c r="AC34" s="30">
        <v>333.8</v>
      </c>
      <c r="AD34" s="30">
        <v>362.1</v>
      </c>
      <c r="AE34" s="30">
        <v>138.1</v>
      </c>
      <c r="AF34" s="31">
        <v>197.1</v>
      </c>
      <c r="AG34" s="31">
        <v>46</v>
      </c>
      <c r="AH34" s="31">
        <v>68.099999999999994</v>
      </c>
      <c r="AI34" s="31">
        <v>88.6</v>
      </c>
      <c r="AJ34" s="38">
        <v>33.200000000000003</v>
      </c>
      <c r="AK34" s="117">
        <v>40.200000000000003</v>
      </c>
      <c r="AL34" s="124"/>
      <c r="AM34" s="108" t="s">
        <v>42</v>
      </c>
      <c r="AN34" s="108"/>
      <c r="AO34" s="118" t="s">
        <v>40</v>
      </c>
      <c r="AP34" s="119"/>
    </row>
    <row r="35" spans="1:44" s="4" customFormat="1" ht="40.5" customHeight="1" x14ac:dyDescent="0.2">
      <c r="A35" s="5"/>
      <c r="B35" s="5"/>
      <c r="C35" s="86"/>
      <c r="D35" s="87"/>
      <c r="E35" s="88" t="s">
        <v>43</v>
      </c>
      <c r="F35" s="88" t="s">
        <v>44</v>
      </c>
      <c r="G35" s="89"/>
      <c r="H35" s="90"/>
      <c r="I35" s="44">
        <v>2.5139999999999998</v>
      </c>
      <c r="J35" s="44">
        <v>0.1</v>
      </c>
      <c r="K35" s="44">
        <v>0.1</v>
      </c>
      <c r="L35" s="44">
        <v>0.2</v>
      </c>
      <c r="M35" s="44">
        <v>0</v>
      </c>
      <c r="N35" s="44">
        <v>1.4</v>
      </c>
      <c r="O35" s="44">
        <v>1.1000000000000001</v>
      </c>
      <c r="P35" s="44">
        <v>1.9</v>
      </c>
      <c r="Q35" s="44">
        <v>13.3</v>
      </c>
      <c r="R35" s="32">
        <v>15</v>
      </c>
      <c r="S35" s="32">
        <v>13.9</v>
      </c>
      <c r="T35" s="32">
        <v>27.3</v>
      </c>
      <c r="U35" s="32">
        <v>68.5</v>
      </c>
      <c r="V35" s="32">
        <v>211.7</v>
      </c>
      <c r="W35" s="32">
        <v>60.7</v>
      </c>
      <c r="X35" s="32">
        <v>19</v>
      </c>
      <c r="Y35" s="32">
        <v>23.2</v>
      </c>
      <c r="Z35" s="32">
        <v>86.5</v>
      </c>
      <c r="AA35" s="32">
        <v>62.8</v>
      </c>
      <c r="AB35" s="32">
        <v>24.9</v>
      </c>
      <c r="AC35" s="32">
        <v>18.7</v>
      </c>
      <c r="AD35" s="32">
        <v>19</v>
      </c>
      <c r="AE35" s="32">
        <v>19.5</v>
      </c>
      <c r="AF35" s="32">
        <v>23</v>
      </c>
      <c r="AG35" s="32">
        <v>12.9</v>
      </c>
      <c r="AH35" s="32">
        <v>3.3</v>
      </c>
      <c r="AI35" s="32">
        <v>10.5</v>
      </c>
      <c r="AJ35" s="39">
        <v>6.1</v>
      </c>
      <c r="AK35" s="93">
        <v>6.8</v>
      </c>
      <c r="AL35" s="95"/>
      <c r="AM35" s="92" t="s">
        <v>45</v>
      </c>
      <c r="AN35" s="92"/>
      <c r="AO35" s="92" t="s">
        <v>43</v>
      </c>
      <c r="AP35" s="111"/>
    </row>
    <row r="36" spans="1:44" s="4" customFormat="1" ht="40.5" customHeight="1" x14ac:dyDescent="0.2">
      <c r="A36" s="5"/>
      <c r="B36" s="5"/>
      <c r="C36" s="112"/>
      <c r="D36" s="113"/>
      <c r="E36" s="146" t="s">
        <v>46</v>
      </c>
      <c r="F36" s="113" t="s">
        <v>47</v>
      </c>
      <c r="G36" s="115"/>
      <c r="H36" s="116"/>
      <c r="I36" s="43">
        <v>1114.249</v>
      </c>
      <c r="J36" s="43">
        <v>1287.8</v>
      </c>
      <c r="K36" s="43">
        <v>1346.1</v>
      </c>
      <c r="L36" s="43">
        <v>1407</v>
      </c>
      <c r="M36" s="43">
        <v>663.5</v>
      </c>
      <c r="N36" s="43">
        <v>763.1</v>
      </c>
      <c r="O36" s="43">
        <v>958</v>
      </c>
      <c r="P36" s="43">
        <v>1194.7</v>
      </c>
      <c r="Q36" s="43">
        <v>1346.9</v>
      </c>
      <c r="R36" s="30">
        <v>611</v>
      </c>
      <c r="S36" s="30">
        <v>106.4</v>
      </c>
      <c r="T36" s="30">
        <v>460.8</v>
      </c>
      <c r="U36" s="30">
        <v>106.4</v>
      </c>
      <c r="V36" s="31">
        <v>248.2</v>
      </c>
      <c r="W36" s="31">
        <v>177.3</v>
      </c>
      <c r="X36" s="31">
        <v>177.3</v>
      </c>
      <c r="Y36" s="31">
        <v>106.4</v>
      </c>
      <c r="Z36" s="31">
        <v>106.4</v>
      </c>
      <c r="AA36" s="31">
        <v>106.4</v>
      </c>
      <c r="AB36" s="30">
        <v>106.4</v>
      </c>
      <c r="AC36" s="30">
        <v>106.4</v>
      </c>
      <c r="AD36" s="30">
        <v>106.4</v>
      </c>
      <c r="AE36" s="30">
        <v>141.80000000000001</v>
      </c>
      <c r="AF36" s="31">
        <v>0</v>
      </c>
      <c r="AG36" s="31">
        <v>0</v>
      </c>
      <c r="AH36" s="31">
        <v>0</v>
      </c>
      <c r="AI36" s="31">
        <v>0</v>
      </c>
      <c r="AJ36" s="38">
        <v>0</v>
      </c>
      <c r="AK36" s="117">
        <v>0</v>
      </c>
      <c r="AL36" s="124"/>
      <c r="AM36" s="108" t="s">
        <v>48</v>
      </c>
      <c r="AN36" s="108"/>
      <c r="AO36" s="118" t="s">
        <v>46</v>
      </c>
      <c r="AP36" s="119"/>
    </row>
    <row r="37" spans="1:44" s="4" customFormat="1" ht="40.5" customHeight="1" x14ac:dyDescent="0.2">
      <c r="A37" s="5"/>
      <c r="B37" s="5"/>
      <c r="C37" s="86"/>
      <c r="D37" s="87"/>
      <c r="E37" s="88" t="s">
        <v>49</v>
      </c>
      <c r="F37" s="88" t="s">
        <v>69</v>
      </c>
      <c r="G37" s="89"/>
      <c r="H37" s="90"/>
      <c r="I37" s="44">
        <v>32.911000000000001</v>
      </c>
      <c r="J37" s="44">
        <v>28.6</v>
      </c>
      <c r="K37" s="44">
        <v>9.8000000000000007</v>
      </c>
      <c r="L37" s="44">
        <v>3.9</v>
      </c>
      <c r="M37" s="44">
        <v>3.3</v>
      </c>
      <c r="N37" s="44">
        <v>3.5</v>
      </c>
      <c r="O37" s="44">
        <v>9</v>
      </c>
      <c r="P37" s="44">
        <v>5.7</v>
      </c>
      <c r="Q37" s="44">
        <v>50.5</v>
      </c>
      <c r="R37" s="32">
        <v>93</v>
      </c>
      <c r="S37" s="32">
        <v>499.7</v>
      </c>
      <c r="T37" s="32">
        <v>730.7</v>
      </c>
      <c r="U37" s="32">
        <v>741.3</v>
      </c>
      <c r="V37" s="32">
        <v>423.7</v>
      </c>
      <c r="W37" s="32">
        <v>203.8</v>
      </c>
      <c r="X37" s="32">
        <v>8.6</v>
      </c>
      <c r="Y37" s="32">
        <v>13.7</v>
      </c>
      <c r="Z37" s="32">
        <v>10.3</v>
      </c>
      <c r="AA37" s="32">
        <v>11.4</v>
      </c>
      <c r="AB37" s="32">
        <v>12.6</v>
      </c>
      <c r="AC37" s="32">
        <v>15.5</v>
      </c>
      <c r="AD37" s="32">
        <v>2.8</v>
      </c>
      <c r="AE37" s="32">
        <v>8.4</v>
      </c>
      <c r="AF37" s="32">
        <v>16.399999999999999</v>
      </c>
      <c r="AG37" s="32">
        <v>18.8</v>
      </c>
      <c r="AH37" s="32">
        <v>19.3</v>
      </c>
      <c r="AI37" s="32">
        <v>12.6</v>
      </c>
      <c r="AJ37" s="39">
        <v>21.7</v>
      </c>
      <c r="AK37" s="93">
        <v>26.4</v>
      </c>
      <c r="AL37" s="95"/>
      <c r="AM37" s="92" t="s">
        <v>52</v>
      </c>
      <c r="AN37" s="92"/>
      <c r="AO37" s="92" t="s">
        <v>49</v>
      </c>
      <c r="AP37" s="111"/>
    </row>
    <row r="38" spans="1:44" s="4" customFormat="1" ht="40.5" customHeight="1" x14ac:dyDescent="0.2">
      <c r="A38" s="5"/>
      <c r="B38" s="5"/>
      <c r="C38" s="147"/>
      <c r="D38" s="148"/>
      <c r="E38" s="149" t="s">
        <v>50</v>
      </c>
      <c r="F38" s="150" t="s">
        <v>56</v>
      </c>
      <c r="G38" s="151"/>
      <c r="H38" s="152"/>
      <c r="I38" s="47"/>
      <c r="J38" s="47"/>
      <c r="K38" s="47"/>
      <c r="L38" s="47"/>
      <c r="M38" s="47"/>
      <c r="N38" s="47"/>
      <c r="O38" s="47"/>
      <c r="P38" s="47"/>
      <c r="Q38" s="47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9"/>
      <c r="AK38" s="153"/>
      <c r="AL38" s="154"/>
      <c r="AM38" s="155" t="s">
        <v>67</v>
      </c>
      <c r="AN38" s="155"/>
      <c r="AO38" s="156" t="s">
        <v>50</v>
      </c>
      <c r="AP38" s="157"/>
      <c r="AQ38" s="35"/>
      <c r="AR38" s="35"/>
    </row>
    <row r="39" spans="1:44" s="4" customFormat="1" ht="40.5" customHeight="1" x14ac:dyDescent="0.2">
      <c r="A39" s="5"/>
      <c r="B39" s="5"/>
      <c r="C39" s="158"/>
      <c r="D39" s="159"/>
      <c r="E39" s="160"/>
      <c r="F39" s="159" t="s">
        <v>57</v>
      </c>
      <c r="G39" s="161"/>
      <c r="H39" s="162"/>
      <c r="I39" s="54">
        <f t="shared" ref="I39" si="4">I37+I35+I34+I33+I32+I36</f>
        <v>1949.7280000000001</v>
      </c>
      <c r="J39" s="54">
        <f t="shared" ref="J39:O39" si="5">J37+J35+J34+J33+J32+J36</f>
        <v>2159.1999999999998</v>
      </c>
      <c r="K39" s="54">
        <f t="shared" si="5"/>
        <v>2176.1</v>
      </c>
      <c r="L39" s="54">
        <f t="shared" si="5"/>
        <v>2315.9</v>
      </c>
      <c r="M39" s="54">
        <f t="shared" si="5"/>
        <v>1554.8000000000002</v>
      </c>
      <c r="N39" s="54">
        <f t="shared" si="5"/>
        <v>1613.5</v>
      </c>
      <c r="O39" s="54">
        <f t="shared" si="5"/>
        <v>1707.3</v>
      </c>
      <c r="P39" s="54">
        <f t="shared" ref="P39:Z39" si="6">P37+P35+P34+P33+P32+P36</f>
        <v>2040.8000000000002</v>
      </c>
      <c r="Q39" s="54">
        <f t="shared" si="6"/>
        <v>2239.3000000000002</v>
      </c>
      <c r="R39" s="55">
        <f t="shared" si="6"/>
        <v>1750.4</v>
      </c>
      <c r="S39" s="55">
        <f t="shared" si="6"/>
        <v>1334.9</v>
      </c>
      <c r="T39" s="55">
        <f t="shared" si="6"/>
        <v>1869.8</v>
      </c>
      <c r="U39" s="55">
        <f t="shared" si="6"/>
        <v>1584.3000000000002</v>
      </c>
      <c r="V39" s="55">
        <f t="shared" si="6"/>
        <v>1558.5</v>
      </c>
      <c r="W39" s="55">
        <f t="shared" si="6"/>
        <v>1375.5</v>
      </c>
      <c r="X39" s="55">
        <f t="shared" si="6"/>
        <v>992.40000000000009</v>
      </c>
      <c r="Y39" s="55">
        <f t="shared" si="6"/>
        <v>588.6</v>
      </c>
      <c r="Z39" s="55">
        <f t="shared" si="6"/>
        <v>609.29999999999995</v>
      </c>
      <c r="AA39" s="55">
        <v>605.70000000000005</v>
      </c>
      <c r="AB39" s="55">
        <v>780.5</v>
      </c>
      <c r="AC39" s="55">
        <f>AC37+AC35+AC34+AC33+AC32+AC36</f>
        <v>816.49999999999989</v>
      </c>
      <c r="AD39" s="55">
        <v>893</v>
      </c>
      <c r="AE39" s="55">
        <f t="shared" ref="AE39:AK39" si="7">AE37+AE35+AE34+AE33+AE32+AE36</f>
        <v>760.09999999999991</v>
      </c>
      <c r="AF39" s="55">
        <f t="shared" si="7"/>
        <v>647.79999999999995</v>
      </c>
      <c r="AG39" s="55">
        <f t="shared" si="7"/>
        <v>437.1</v>
      </c>
      <c r="AH39" s="55">
        <f t="shared" si="7"/>
        <v>843.19999999999993</v>
      </c>
      <c r="AI39" s="55">
        <f t="shared" si="7"/>
        <v>992</v>
      </c>
      <c r="AJ39" s="56">
        <f t="shared" si="7"/>
        <v>879.30000000000007</v>
      </c>
      <c r="AK39" s="163">
        <f t="shared" si="7"/>
        <v>807.80000000000007</v>
      </c>
      <c r="AL39" s="164"/>
      <c r="AM39" s="165" t="s">
        <v>68</v>
      </c>
      <c r="AN39" s="198"/>
      <c r="AO39" s="166"/>
      <c r="AP39" s="199"/>
    </row>
    <row r="40" spans="1:44" s="4" customFormat="1" ht="29.25" customHeight="1" x14ac:dyDescent="0.2">
      <c r="A40" s="5"/>
      <c r="B40" s="5"/>
      <c r="C40" s="167"/>
      <c r="D40" s="168"/>
      <c r="E40" s="169"/>
      <c r="F40" s="168"/>
      <c r="G40" s="170"/>
      <c r="H40" s="171"/>
      <c r="I40" s="50"/>
      <c r="J40" s="50"/>
      <c r="K40" s="50"/>
      <c r="L40" s="50"/>
      <c r="M40" s="50"/>
      <c r="N40" s="50"/>
      <c r="O40" s="50"/>
      <c r="P40" s="50"/>
      <c r="Q40" s="50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2"/>
      <c r="AC40" s="52"/>
      <c r="AD40" s="52"/>
      <c r="AE40" s="52" t="s">
        <v>13</v>
      </c>
      <c r="AF40" s="52"/>
      <c r="AG40" s="52"/>
      <c r="AH40" s="52"/>
      <c r="AI40" s="52"/>
      <c r="AJ40" s="53"/>
      <c r="AK40" s="172"/>
      <c r="AL40" s="173"/>
      <c r="AM40" s="174"/>
      <c r="AN40" s="171"/>
      <c r="AO40" s="174"/>
      <c r="AP40" s="175"/>
    </row>
    <row r="41" spans="1:44" s="4" customFormat="1" ht="40.5" hidden="1" customHeight="1" x14ac:dyDescent="0.2">
      <c r="A41" s="5"/>
      <c r="B41" s="5"/>
      <c r="C41" s="176"/>
      <c r="D41" s="116"/>
      <c r="E41" s="177"/>
      <c r="F41" s="113"/>
      <c r="G41" s="115"/>
      <c r="H41" s="116"/>
      <c r="I41" s="43"/>
      <c r="J41" s="43"/>
      <c r="K41" s="43"/>
      <c r="L41" s="43"/>
      <c r="M41" s="43"/>
      <c r="N41" s="43"/>
      <c r="O41" s="43"/>
      <c r="P41" s="43"/>
      <c r="Q41" s="43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4" t="s">
        <v>54</v>
      </c>
      <c r="AC41" s="34"/>
      <c r="AD41" s="34"/>
      <c r="AE41" s="34" t="s">
        <v>13</v>
      </c>
      <c r="AF41" s="34"/>
      <c r="AG41" s="34"/>
      <c r="AH41" s="34"/>
      <c r="AI41" s="34"/>
      <c r="AJ41" s="40"/>
      <c r="AK41" s="105"/>
      <c r="AL41" s="124"/>
      <c r="AM41" s="108"/>
      <c r="AN41" s="108"/>
      <c r="AO41" s="226"/>
      <c r="AP41" s="110"/>
      <c r="AQ41" s="36"/>
      <c r="AR41" s="36"/>
    </row>
    <row r="42" spans="1:44" s="12" customFormat="1" ht="40.5" customHeight="1" x14ac:dyDescent="0.2">
      <c r="A42" s="6"/>
      <c r="B42" s="6"/>
      <c r="C42" s="86"/>
      <c r="D42" s="87"/>
      <c r="E42" s="87" t="s">
        <v>75</v>
      </c>
      <c r="F42" s="87"/>
      <c r="G42" s="178"/>
      <c r="H42" s="179"/>
      <c r="I42" s="41">
        <f t="shared" ref="I42:J42" si="8">((I23+I24)-(I32+I33))+I20+I22</f>
        <v>12792.652</v>
      </c>
      <c r="J42" s="41">
        <f t="shared" si="8"/>
        <v>11287.1</v>
      </c>
      <c r="K42" s="41">
        <f t="shared" ref="K42:AI42" si="9">((K23+K24)-(K32+K33))+K20+K22</f>
        <v>10159.5</v>
      </c>
      <c r="L42" s="41">
        <f t="shared" si="9"/>
        <v>9495.1</v>
      </c>
      <c r="M42" s="41">
        <f t="shared" si="9"/>
        <v>10203.799999999999</v>
      </c>
      <c r="N42" s="41">
        <f t="shared" si="9"/>
        <v>10280.4</v>
      </c>
      <c r="O42" s="41">
        <f t="shared" si="9"/>
        <v>11130</v>
      </c>
      <c r="P42" s="41">
        <f t="shared" si="9"/>
        <v>10637.1</v>
      </c>
      <c r="Q42" s="41">
        <f t="shared" si="9"/>
        <v>9089.4</v>
      </c>
      <c r="R42" s="41">
        <f t="shared" si="9"/>
        <v>5383.7000000000007</v>
      </c>
      <c r="S42" s="41">
        <f t="shared" si="9"/>
        <v>8077.8</v>
      </c>
      <c r="T42" s="41">
        <f t="shared" si="9"/>
        <v>9250.2999999999993</v>
      </c>
      <c r="U42" s="41">
        <f t="shared" si="9"/>
        <v>8195.4999999999982</v>
      </c>
      <c r="V42" s="41">
        <f t="shared" si="9"/>
        <v>5745.9000000000005</v>
      </c>
      <c r="W42" s="41">
        <f t="shared" si="9"/>
        <v>5147.5999999999995</v>
      </c>
      <c r="X42" s="41">
        <f t="shared" si="9"/>
        <v>4509.5</v>
      </c>
      <c r="Y42" s="41">
        <f t="shared" si="9"/>
        <v>3514.5</v>
      </c>
      <c r="Z42" s="41">
        <f t="shared" si="9"/>
        <v>3548.9</v>
      </c>
      <c r="AA42" s="41">
        <f t="shared" si="9"/>
        <v>3482.6000000000004</v>
      </c>
      <c r="AB42" s="41">
        <f t="shared" si="9"/>
        <v>2578.5</v>
      </c>
      <c r="AC42" s="41">
        <f t="shared" si="9"/>
        <v>1908.5</v>
      </c>
      <c r="AD42" s="41">
        <f t="shared" si="9"/>
        <v>2029.5</v>
      </c>
      <c r="AE42" s="41">
        <f t="shared" si="9"/>
        <v>1496.8</v>
      </c>
      <c r="AF42" s="41">
        <f t="shared" si="9"/>
        <v>974.6</v>
      </c>
      <c r="AG42" s="41">
        <f t="shared" si="9"/>
        <v>1342.8999999999999</v>
      </c>
      <c r="AH42" s="41">
        <f t="shared" si="9"/>
        <v>635.00000000000011</v>
      </c>
      <c r="AI42" s="41">
        <f t="shared" si="9"/>
        <v>442.79999999999984</v>
      </c>
      <c r="AJ42" s="41">
        <f>((AJ23+AJ24)-(AJ32+AJ33))+AJ20+AJ22</f>
        <v>442.09999999999991</v>
      </c>
      <c r="AK42" s="180">
        <f t="shared" ref="AK42" si="10">(AK23+AK24)-(AK32+AK33)</f>
        <v>414.39999999999986</v>
      </c>
      <c r="AL42" s="42"/>
      <c r="AM42" s="92"/>
      <c r="AN42" s="181"/>
      <c r="AO42" s="227" t="s">
        <v>73</v>
      </c>
      <c r="AP42" s="97"/>
      <c r="AQ42" s="36"/>
      <c r="AR42" s="36"/>
    </row>
    <row r="43" spans="1:44" s="4" customFormat="1" ht="40.5" customHeight="1" x14ac:dyDescent="0.2">
      <c r="A43" s="5"/>
      <c r="B43" s="5"/>
      <c r="C43" s="112"/>
      <c r="D43" s="113"/>
      <c r="E43" s="113" t="s">
        <v>55</v>
      </c>
      <c r="F43" s="113"/>
      <c r="G43" s="115"/>
      <c r="H43" s="116"/>
      <c r="I43" s="31">
        <f t="shared" ref="I43" si="11">I42/0.709</f>
        <v>18043.232722143865</v>
      </c>
      <c r="J43" s="31">
        <f t="shared" ref="J43:AI43" si="12">J42/0.709</f>
        <v>15919.746121297603</v>
      </c>
      <c r="K43" s="31">
        <f t="shared" si="12"/>
        <v>14329.337094499295</v>
      </c>
      <c r="L43" s="31">
        <f t="shared" si="12"/>
        <v>13392.242595204514</v>
      </c>
      <c r="M43" s="31">
        <f t="shared" si="12"/>
        <v>14391.81946403385</v>
      </c>
      <c r="N43" s="31">
        <f t="shared" si="12"/>
        <v>14499.858956276446</v>
      </c>
      <c r="O43" s="31">
        <f t="shared" si="12"/>
        <v>15698.166431593794</v>
      </c>
      <c r="P43" s="31">
        <f t="shared" si="12"/>
        <v>15002.961918194642</v>
      </c>
      <c r="Q43" s="31">
        <f t="shared" si="12"/>
        <v>12820.02820874471</v>
      </c>
      <c r="R43" s="31">
        <f t="shared" si="12"/>
        <v>7593.3709449929493</v>
      </c>
      <c r="S43" s="31">
        <f t="shared" si="12"/>
        <v>11393.229901269395</v>
      </c>
      <c r="T43" s="31">
        <f t="shared" si="12"/>
        <v>13046.967559943581</v>
      </c>
      <c r="U43" s="31">
        <f t="shared" si="12"/>
        <v>11559.238363892804</v>
      </c>
      <c r="V43" s="31">
        <f t="shared" si="12"/>
        <v>8104.2313117066305</v>
      </c>
      <c r="W43" s="31">
        <f t="shared" si="12"/>
        <v>7260.366713681241</v>
      </c>
      <c r="X43" s="31">
        <f t="shared" si="12"/>
        <v>6360.3667136812419</v>
      </c>
      <c r="Y43" s="31">
        <f t="shared" si="12"/>
        <v>4956.9816643159384</v>
      </c>
      <c r="Z43" s="31">
        <f t="shared" si="12"/>
        <v>5005.5007052186184</v>
      </c>
      <c r="AA43" s="31">
        <f t="shared" si="12"/>
        <v>4911.9887165021164</v>
      </c>
      <c r="AB43" s="31">
        <f t="shared" si="12"/>
        <v>3636.812411847673</v>
      </c>
      <c r="AC43" s="31">
        <f t="shared" si="12"/>
        <v>2691.8194640338506</v>
      </c>
      <c r="AD43" s="31">
        <f t="shared" si="12"/>
        <v>2862.4823695345558</v>
      </c>
      <c r="AE43" s="31">
        <f t="shared" si="12"/>
        <v>2111.1424541607898</v>
      </c>
      <c r="AF43" s="31">
        <f t="shared" si="12"/>
        <v>1374.6121297602258</v>
      </c>
      <c r="AG43" s="31">
        <f t="shared" si="12"/>
        <v>1894.0761636107193</v>
      </c>
      <c r="AH43" s="31">
        <f t="shared" si="12"/>
        <v>895.62764456981688</v>
      </c>
      <c r="AI43" s="31">
        <f t="shared" si="12"/>
        <v>624.54160789844832</v>
      </c>
      <c r="AJ43" s="31">
        <f>AJ42/0.709</f>
        <v>623.55430183356827</v>
      </c>
      <c r="AK43" s="117">
        <v>588.20000000000005</v>
      </c>
      <c r="AL43" s="124"/>
      <c r="AM43" s="108"/>
      <c r="AN43" s="108" t="s">
        <v>53</v>
      </c>
      <c r="AO43" s="108"/>
      <c r="AP43" s="119"/>
    </row>
    <row r="44" spans="1:44" s="4" customFormat="1" ht="40.5" customHeight="1" x14ac:dyDescent="0.2">
      <c r="A44" s="5"/>
      <c r="B44" s="5"/>
      <c r="C44" s="182"/>
      <c r="D44" s="183" t="s">
        <v>76</v>
      </c>
      <c r="E44" s="184"/>
      <c r="F44" s="184"/>
      <c r="G44" s="185"/>
      <c r="H44" s="186"/>
      <c r="I44" s="46">
        <v>7.6</v>
      </c>
      <c r="J44" s="46">
        <v>8.1999999999999993</v>
      </c>
      <c r="K44" s="46">
        <v>9.3000000000000007</v>
      </c>
      <c r="L44" s="46">
        <v>7.3</v>
      </c>
      <c r="M44" s="46">
        <v>7.6</v>
      </c>
      <c r="N44" s="46">
        <v>7.5</v>
      </c>
      <c r="O44" s="46">
        <v>8.6</v>
      </c>
      <c r="P44" s="46">
        <v>7.9</v>
      </c>
      <c r="Q44" s="46">
        <v>6.1</v>
      </c>
      <c r="R44" s="46">
        <v>3.8</v>
      </c>
      <c r="S44" s="46">
        <v>5.9</v>
      </c>
      <c r="T44" s="46">
        <v>7.3</v>
      </c>
      <c r="U44" s="46">
        <v>7.6</v>
      </c>
      <c r="V44" s="46">
        <v>5.9</v>
      </c>
      <c r="W44" s="46">
        <v>4.5</v>
      </c>
      <c r="X44" s="46">
        <v>4.9000000000000004</v>
      </c>
      <c r="Y44" s="46">
        <v>4.5</v>
      </c>
      <c r="Z44" s="46">
        <v>5.0999999999999996</v>
      </c>
      <c r="AA44" s="46">
        <v>6.3</v>
      </c>
      <c r="AB44" s="46">
        <v>6.3</v>
      </c>
      <c r="AC44" s="46">
        <v>5.0999999999999996</v>
      </c>
      <c r="AD44" s="46">
        <v>5.7</v>
      </c>
      <c r="AE44" s="46"/>
      <c r="AF44" s="46"/>
      <c r="AG44" s="46"/>
      <c r="AH44" s="46"/>
      <c r="AI44" s="46"/>
      <c r="AJ44" s="46"/>
      <c r="AK44" s="187">
        <f t="shared" ref="AK44" si="13">AK22+AK23+AK24</f>
        <v>1153.5999999999999</v>
      </c>
      <c r="AL44" s="188"/>
      <c r="AM44" s="189"/>
      <c r="AN44" s="186"/>
      <c r="AO44" s="228" t="s">
        <v>74</v>
      </c>
      <c r="AP44" s="190"/>
      <c r="AQ44" s="36"/>
      <c r="AR44" s="36"/>
    </row>
    <row r="45" spans="1:44" s="4" customFormat="1" ht="6.95" customHeight="1" x14ac:dyDescent="0.2">
      <c r="A45" s="5"/>
      <c r="B45" s="5"/>
      <c r="C45" s="191"/>
      <c r="D45" s="192"/>
      <c r="E45" s="192"/>
      <c r="F45" s="193"/>
      <c r="G45" s="194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5"/>
      <c r="T45" s="195"/>
      <c r="U45" s="195"/>
      <c r="V45" s="193"/>
      <c r="W45" s="193"/>
      <c r="X45" s="193"/>
      <c r="Y45" s="193"/>
      <c r="Z45" s="193"/>
      <c r="AA45" s="193"/>
      <c r="AB45" s="193"/>
      <c r="AC45" s="193"/>
      <c r="AD45" s="193"/>
      <c r="AE45" s="194"/>
      <c r="AF45" s="194"/>
      <c r="AG45" s="194"/>
      <c r="AH45" s="194"/>
      <c r="AI45" s="194"/>
      <c r="AJ45" s="194"/>
      <c r="AK45" s="194"/>
      <c r="AL45" s="195"/>
      <c r="AM45" s="193"/>
      <c r="AN45" s="195"/>
      <c r="AO45" s="195"/>
      <c r="AP45" s="196"/>
      <c r="AQ45" s="36"/>
    </row>
    <row r="46" spans="1:44" s="17" customFormat="1" ht="25.5" customHeight="1" x14ac:dyDescent="0.2">
      <c r="A46" s="5"/>
      <c r="B46" s="5"/>
      <c r="C46" s="191"/>
      <c r="D46" s="203" t="s">
        <v>70</v>
      </c>
      <c r="E46" s="192"/>
      <c r="F46" s="193"/>
      <c r="G46" s="194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5"/>
      <c r="T46" s="195"/>
      <c r="U46" s="195"/>
      <c r="V46" s="193"/>
      <c r="W46" s="193"/>
      <c r="X46" s="193"/>
      <c r="Y46" s="193"/>
      <c r="Z46" s="193"/>
      <c r="AA46" s="193"/>
      <c r="AB46" s="193"/>
      <c r="AC46" s="193"/>
      <c r="AD46" s="193"/>
      <c r="AE46" s="194"/>
      <c r="AF46" s="194"/>
      <c r="AG46" s="194"/>
      <c r="AH46" s="194"/>
      <c r="AI46" s="194"/>
      <c r="AJ46" s="194"/>
      <c r="AK46" s="194"/>
      <c r="AL46" s="195"/>
      <c r="AM46" s="193"/>
      <c r="AN46" s="195"/>
      <c r="AO46" s="66" t="s">
        <v>51</v>
      </c>
      <c r="AP46" s="196"/>
      <c r="AQ46" s="5"/>
      <c r="AR46" s="5"/>
    </row>
    <row r="47" spans="1:44" s="22" customFormat="1" x14ac:dyDescent="0.3">
      <c r="A47" s="21"/>
      <c r="B47" s="21"/>
      <c r="C47" s="27"/>
      <c r="D47" s="13"/>
      <c r="E47" s="13"/>
      <c r="F47" s="13"/>
      <c r="G47" s="1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0"/>
      <c r="T47" s="10"/>
      <c r="U47" s="10"/>
      <c r="V47" s="2"/>
      <c r="W47" s="2"/>
      <c r="X47" s="2"/>
      <c r="Y47" s="2"/>
      <c r="Z47" s="2"/>
      <c r="AA47" s="2"/>
      <c r="AB47" s="2"/>
      <c r="AC47" s="2"/>
      <c r="AD47" s="2"/>
      <c r="AE47" s="14"/>
      <c r="AF47" s="14"/>
      <c r="AG47" s="14"/>
      <c r="AH47" s="14"/>
      <c r="AI47" s="14"/>
      <c r="AJ47" s="14"/>
      <c r="AK47" s="14"/>
      <c r="AL47" s="8"/>
      <c r="AM47" s="9"/>
      <c r="AN47" s="10"/>
      <c r="AO47" s="10"/>
      <c r="AP47" s="2"/>
    </row>
    <row r="49" spans="9:32" x14ac:dyDescent="0.3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9:32" x14ac:dyDescent="0.3"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9:32" x14ac:dyDescent="0.3"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9:32" x14ac:dyDescent="0.3"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9:32" x14ac:dyDescent="0.3"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9:32" x14ac:dyDescent="0.3"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9:32" x14ac:dyDescent="0.3"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</sheetData>
  <mergeCells count="27">
    <mergeCell ref="C3:Y3"/>
    <mergeCell ref="C4:Y4"/>
    <mergeCell ref="Z3:AP3"/>
    <mergeCell ref="Z4:AP4"/>
    <mergeCell ref="AL7:AP15"/>
    <mergeCell ref="C7:H15"/>
    <mergeCell ref="Q7:Q15"/>
    <mergeCell ref="R7:R15"/>
    <mergeCell ref="T7:T15"/>
    <mergeCell ref="AB7:AB15"/>
    <mergeCell ref="W7:W15"/>
    <mergeCell ref="Y7:Y15"/>
    <mergeCell ref="S7:S15"/>
    <mergeCell ref="AK7:AK15"/>
    <mergeCell ref="AJ7:AJ15"/>
    <mergeCell ref="AI7:AI15"/>
    <mergeCell ref="U7:U15"/>
    <mergeCell ref="V7:V15"/>
    <mergeCell ref="X7:X15"/>
    <mergeCell ref="AD7:AD15"/>
    <mergeCell ref="AA7:AA15"/>
    <mergeCell ref="Z7:Z15"/>
    <mergeCell ref="AH7:AH15"/>
    <mergeCell ref="AG7:AG15"/>
    <mergeCell ref="AF7:AF15"/>
    <mergeCell ref="AE7:AE15"/>
    <mergeCell ref="AC7:AC15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37" orientation="portrait" horizontalDpi="300" verticalDpi="300" r:id="rId1"/>
  <headerFooter alignWithMargins="0">
    <oddFooter>&amp;C&amp;"+,Regular"&amp;22-18-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Statistics1</dc:creator>
  <cp:lastModifiedBy>SaifAldeen Altalafha</cp:lastModifiedBy>
  <cp:lastPrinted>2018-01-29T06:45:46Z</cp:lastPrinted>
  <dcterms:created xsi:type="dcterms:W3CDTF">2001-09-26T11:55:52Z</dcterms:created>
  <dcterms:modified xsi:type="dcterms:W3CDTF">2023-01-03T07:44:31Z</dcterms:modified>
</cp:coreProperties>
</file>