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we-83079\Desktop\النشرة السنوية\"/>
    </mc:Choice>
  </mc:AlternateContent>
  <bookViews>
    <workbookView xWindow="0" yWindow="0" windowWidth="21600" windowHeight="9000"/>
  </bookViews>
  <sheets>
    <sheet name="12" sheetId="1" r:id="rId1"/>
  </sheets>
  <definedNames>
    <definedName name="_xlnm.Database">'12'!$L$10</definedName>
    <definedName name="_xlnm.Print_Area" localSheetId="0">'12'!$B$50:$P$95</definedName>
  </definedNames>
  <calcPr calcId="162913"/>
</workbook>
</file>

<file path=xl/calcChain.xml><?xml version="1.0" encoding="utf-8"?>
<calcChain xmlns="http://schemas.openxmlformats.org/spreadsheetml/2006/main">
  <c r="M90" i="1" l="1"/>
  <c r="M91" i="1" l="1"/>
  <c r="M89" i="1" l="1"/>
  <c r="M88" i="1" l="1"/>
  <c r="M87" i="1" l="1"/>
  <c r="M86" i="1"/>
  <c r="M85" i="1"/>
  <c r="M84" i="1"/>
  <c r="M79" i="1"/>
  <c r="M80" i="1"/>
  <c r="M81" i="1"/>
  <c r="M82" i="1"/>
  <c r="M83" i="1"/>
  <c r="M78" i="1"/>
  <c r="M17" i="1"/>
  <c r="M18" i="1"/>
  <c r="O18" i="1"/>
  <c r="O19" i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</calcChain>
</file>

<file path=xl/sharedStrings.xml><?xml version="1.0" encoding="utf-8"?>
<sst xmlns="http://schemas.openxmlformats.org/spreadsheetml/2006/main" count="147" uniqueCount="81">
  <si>
    <t xml:space="preserve"> </t>
  </si>
  <si>
    <t>أصحاب</t>
  </si>
  <si>
    <t>و</t>
  </si>
  <si>
    <t xml:space="preserve">  مؤسسات</t>
  </si>
  <si>
    <t>خدمات</t>
  </si>
  <si>
    <t>أخرى</t>
  </si>
  <si>
    <t>الافراد</t>
  </si>
  <si>
    <t>مالية</t>
  </si>
  <si>
    <t>النقل</t>
  </si>
  <si>
    <t>الزراعة</t>
  </si>
  <si>
    <t>عامة</t>
  </si>
  <si>
    <t>المجموع</t>
  </si>
  <si>
    <t>Profess-</t>
  </si>
  <si>
    <t>Tourism,</t>
  </si>
  <si>
    <t>Munici-</t>
  </si>
  <si>
    <t>ionals &amp;</t>
  </si>
  <si>
    <t>Hotels</t>
  </si>
  <si>
    <t>General</t>
  </si>
  <si>
    <t>palities</t>
  </si>
  <si>
    <t>Private</t>
  </si>
  <si>
    <t>Financial</t>
  </si>
  <si>
    <t>and</t>
  </si>
  <si>
    <t>Commerce</t>
  </si>
  <si>
    <t>Indivi-</t>
  </si>
  <si>
    <t>Institu-</t>
  </si>
  <si>
    <t>Restaur-</t>
  </si>
  <si>
    <t>Transpo-</t>
  </si>
  <si>
    <t>Construc-</t>
  </si>
  <si>
    <t>Agric-</t>
  </si>
  <si>
    <t>Public</t>
  </si>
  <si>
    <t>Other</t>
  </si>
  <si>
    <t>duals</t>
  </si>
  <si>
    <t>tions</t>
  </si>
  <si>
    <t>ants</t>
  </si>
  <si>
    <t>rtation</t>
  </si>
  <si>
    <t>tion</t>
  </si>
  <si>
    <t>Trade</t>
  </si>
  <si>
    <t>Industry</t>
  </si>
  <si>
    <t>Mining</t>
  </si>
  <si>
    <t>ulture</t>
  </si>
  <si>
    <t>Entities</t>
  </si>
  <si>
    <t>Total</t>
  </si>
  <si>
    <t>ومرافق</t>
  </si>
  <si>
    <t>Services</t>
  </si>
  <si>
    <t>Transpor-</t>
  </si>
  <si>
    <t>tation</t>
  </si>
  <si>
    <t>المهن و</t>
  </si>
  <si>
    <t>مليون دينار</t>
  </si>
  <si>
    <t xml:space="preserve">JD Million </t>
  </si>
  <si>
    <t xml:space="preserve">.تعاريف جديدة للقطاعات النقدية          </t>
  </si>
  <si>
    <t>End of</t>
  </si>
  <si>
    <t>Period</t>
  </si>
  <si>
    <t>نهاية</t>
  </si>
  <si>
    <t>الفترة</t>
  </si>
  <si>
    <t xml:space="preserve">                             </t>
  </si>
  <si>
    <t>جدول  رقم (11) : توزيع التسهيلات الائتمانية للبنوك المرخصة حسب القطاعات</t>
  </si>
  <si>
    <t>TABLE NO. (11) : SECTORIAL DISTRIBUTION OF OUTSTANDING LICENSED BANKS CREDIT</t>
  </si>
  <si>
    <t>جدول  رقم (11) : توزيع التسهيلات الائتمانية للبنوك المرخصة حسب القطاعات (تابع)</t>
  </si>
  <si>
    <t>TABLE NO. (11) : SECTORIAL DISTRIBUTION OF OUTSTANDING LICENSED BANKS CREDIT (CONTINUED)</t>
  </si>
  <si>
    <t>التعدين</t>
  </si>
  <si>
    <t>الصناعـــة</t>
  </si>
  <si>
    <t>التجارة</t>
  </si>
  <si>
    <t>العامــة</t>
  </si>
  <si>
    <t>الانشاءات</t>
  </si>
  <si>
    <t>التعديــن</t>
  </si>
  <si>
    <t>السياحة</t>
  </si>
  <si>
    <t>والفنادق</t>
  </si>
  <si>
    <t>والمطاعم</t>
  </si>
  <si>
    <t>البلديات</t>
  </si>
  <si>
    <t>المؤسسات</t>
  </si>
  <si>
    <t>العامة</t>
  </si>
  <si>
    <t>(2)  :  تم اعادة تصنيف حسابات مؤسسات القطاع العام.</t>
  </si>
  <si>
    <t>Construction</t>
  </si>
  <si>
    <t xml:space="preserve"> Public Services</t>
  </si>
  <si>
    <t>Utilities</t>
  </si>
  <si>
    <t xml:space="preserve">(1)  :  تم اعادة تصنيف البيانات اعتبارا من كانون اول 1993 بموجب </t>
  </si>
  <si>
    <t xml:space="preserve">             of Monetary Sectors.</t>
  </si>
  <si>
    <t xml:space="preserve">   (2)  :  Public Sector Accounts were Reclassified. </t>
  </si>
  <si>
    <r>
      <rPr>
        <vertAlign val="superscript"/>
        <sz val="12"/>
        <rFont val="Times New Roman"/>
        <family val="1"/>
      </rPr>
      <t>(1)</t>
    </r>
    <r>
      <rPr>
        <sz val="16"/>
        <rFont val="Times New Roman"/>
        <family val="1"/>
      </rPr>
      <t>1993</t>
    </r>
  </si>
  <si>
    <r>
      <rPr>
        <vertAlign val="superscript"/>
        <sz val="12"/>
        <rFont val="Times New Roman"/>
        <family val="1"/>
      </rPr>
      <t>(2)</t>
    </r>
    <r>
      <rPr>
        <sz val="16"/>
        <rFont val="Times New Roman"/>
        <family val="1"/>
      </rPr>
      <t>1998</t>
    </r>
  </si>
  <si>
    <t xml:space="preserve">   (1)  :  Effective December 1993, Data were Reclassified According to New Definitions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</si>
</sst>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>
    <font>
      <sz val="10"/>
      <name val="Geneva"/>
      <charset val="178"/>
    </font>
    <font>
      <b/>
      <sz val="12"/>
      <name val="Times New Roman (Arabic)"/>
      <family val="1"/>
      <charset val="178"/>
    </font>
    <font>
      <b/>
      <sz val="16"/>
      <name val="Times New Roman (Arabic)"/>
      <family val="1"/>
      <charset val="178"/>
    </font>
    <font>
      <sz val="14"/>
      <name val="Times New Roman (Arabic)"/>
      <family val="1"/>
      <charset val="178"/>
    </font>
    <font>
      <sz val="16"/>
      <name val="Times New Roman (Arabic)"/>
      <family val="1"/>
      <charset val="178"/>
    </font>
    <font>
      <b/>
      <sz val="15"/>
      <name val="Times New Roman (Arabic)"/>
      <family val="1"/>
      <charset val="178"/>
    </font>
    <font>
      <sz val="12"/>
      <name val="Times New Roman (Arabic)"/>
      <family val="1"/>
      <charset val="178"/>
    </font>
    <font>
      <sz val="15"/>
      <name val="Times New Roman (Arabic)"/>
      <family val="1"/>
      <charset val="178"/>
    </font>
    <font>
      <sz val="16"/>
      <name val="Times New Roman (Arabic)"/>
      <charset val="178"/>
    </font>
    <font>
      <sz val="16"/>
      <name val="Times New Roman"/>
      <family val="1"/>
    </font>
    <font>
      <vertAlign val="superscript"/>
      <sz val="12"/>
      <name val="Times New Roman"/>
      <family val="1"/>
    </font>
    <font>
      <sz val="16"/>
      <name val="Cambria"/>
      <family val="1"/>
      <scheme val="major"/>
    </font>
    <font>
      <b/>
      <sz val="14"/>
      <name val="Cambria"/>
      <family val="1"/>
      <scheme val="major"/>
    </font>
    <font>
      <b/>
      <i/>
      <sz val="14"/>
      <name val="Cambria"/>
      <family val="1"/>
      <scheme val="major"/>
    </font>
    <font>
      <sz val="14"/>
      <name val="Cambria"/>
      <family val="1"/>
      <scheme val="major"/>
    </font>
    <font>
      <b/>
      <sz val="14"/>
      <color indexed="8"/>
      <name val="Cambria"/>
      <family val="1"/>
      <scheme val="major"/>
    </font>
    <font>
      <b/>
      <sz val="14"/>
      <color indexed="12"/>
      <name val="Cambria"/>
      <family val="1"/>
      <scheme val="major"/>
    </font>
    <font>
      <sz val="16"/>
      <color indexed="8"/>
      <name val="Cambria"/>
      <family val="1"/>
      <scheme val="major"/>
    </font>
    <font>
      <b/>
      <sz val="16"/>
      <name val="Cambria"/>
      <family val="1"/>
      <scheme val="major"/>
    </font>
    <font>
      <b/>
      <sz val="16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20"/>
      <color indexed="8"/>
      <name val="Cambria"/>
      <family val="1"/>
      <scheme val="major"/>
    </font>
    <font>
      <b/>
      <sz val="18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indexed="64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indexed="64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0" borderId="0" xfId="0" applyFont="1" applyBorder="1"/>
    <xf numFmtId="0" fontId="3" fillId="0" borderId="0" xfId="0" applyFont="1" applyBorder="1"/>
    <xf numFmtId="0" fontId="3" fillId="0" borderId="0" xfId="0" applyFont="1"/>
    <xf numFmtId="0" fontId="6" fillId="0" borderId="0" xfId="0" applyFont="1"/>
    <xf numFmtId="164" fontId="6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4" fillId="0" borderId="0" xfId="0" applyFont="1"/>
    <xf numFmtId="164" fontId="4" fillId="0" borderId="0" xfId="0" applyNumberFormat="1" applyFont="1"/>
    <xf numFmtId="0" fontId="4" fillId="0" borderId="0" xfId="0" applyFont="1" applyBorder="1"/>
    <xf numFmtId="0" fontId="2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/>
    <xf numFmtId="164" fontId="1" fillId="0" borderId="0" xfId="0" applyNumberFormat="1" applyFont="1" applyAlignment="1">
      <alignment vertical="center"/>
    </xf>
    <xf numFmtId="164" fontId="1" fillId="0" borderId="0" xfId="0" applyNumberFormat="1" applyFont="1"/>
    <xf numFmtId="0" fontId="6" fillId="0" borderId="0" xfId="0" applyFont="1" applyBorder="1"/>
    <xf numFmtId="164" fontId="4" fillId="0" borderId="0" xfId="0" applyNumberFormat="1" applyFont="1" applyBorder="1"/>
    <xf numFmtId="0" fontId="5" fillId="0" borderId="0" xfId="0" applyFont="1"/>
    <xf numFmtId="0" fontId="5" fillId="0" borderId="0" xfId="0" applyFont="1" applyBorder="1"/>
    <xf numFmtId="0" fontId="7" fillId="0" borderId="1" xfId="0" applyFont="1" applyBorder="1"/>
    <xf numFmtId="0" fontId="7" fillId="0" borderId="0" xfId="0" applyFont="1"/>
    <xf numFmtId="164" fontId="4" fillId="0" borderId="0" xfId="0" applyNumberFormat="1" applyFont="1" applyFill="1" applyBorder="1"/>
    <xf numFmtId="164" fontId="1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/>
    <xf numFmtId="1" fontId="8" fillId="0" borderId="0" xfId="0" applyNumberFormat="1" applyFont="1" applyFill="1" applyBorder="1" applyAlignment="1">
      <alignment horizontal="centerContinuous" vertical="center"/>
    </xf>
    <xf numFmtId="0" fontId="8" fillId="0" borderId="0" xfId="0" applyFont="1" applyFill="1" applyBorder="1"/>
    <xf numFmtId="0" fontId="11" fillId="0" borderId="0" xfId="0" applyFont="1" applyAlignment="1">
      <alignment horizontal="left" vertical="center"/>
    </xf>
    <xf numFmtId="0" fontId="12" fillId="0" borderId="0" xfId="0" applyFont="1"/>
    <xf numFmtId="0" fontId="13" fillId="0" borderId="0" xfId="0" applyFont="1"/>
    <xf numFmtId="0" fontId="12" fillId="0" borderId="0" xfId="0" applyFont="1" applyBorder="1"/>
    <xf numFmtId="0" fontId="14" fillId="0" borderId="0" xfId="0" applyFont="1"/>
    <xf numFmtId="164" fontId="15" fillId="0" borderId="0" xfId="0" applyNumberFormat="1" applyFont="1" applyBorder="1"/>
    <xf numFmtId="0" fontId="15" fillId="0" borderId="0" xfId="0" applyFont="1"/>
    <xf numFmtId="0" fontId="16" fillId="0" borderId="0" xfId="0" applyFont="1"/>
    <xf numFmtId="0" fontId="16" fillId="0" borderId="0" xfId="0" applyFont="1" applyBorder="1"/>
    <xf numFmtId="0" fontId="17" fillId="0" borderId="0" xfId="0" applyFont="1" applyBorder="1" applyAlignment="1">
      <alignment horizontal="right"/>
    </xf>
    <xf numFmtId="0" fontId="18" fillId="0" borderId="0" xfId="0" applyFont="1" applyAlignment="1">
      <alignment horizontal="left" vertical="center"/>
    </xf>
    <xf numFmtId="0" fontId="18" fillId="0" borderId="2" xfId="0" applyFont="1" applyBorder="1"/>
    <xf numFmtId="0" fontId="19" fillId="0" borderId="2" xfId="0" applyFont="1" applyBorder="1"/>
    <xf numFmtId="164" fontId="19" fillId="0" borderId="2" xfId="0" applyNumberFormat="1" applyFont="1" applyBorder="1"/>
    <xf numFmtId="0" fontId="19" fillId="0" borderId="0" xfId="0" applyFont="1" applyBorder="1" applyAlignment="1">
      <alignment horizontal="right"/>
    </xf>
    <xf numFmtId="0" fontId="11" fillId="3" borderId="3" xfId="0" applyFont="1" applyFill="1" applyBorder="1"/>
    <xf numFmtId="0" fontId="11" fillId="3" borderId="9" xfId="0" applyFont="1" applyFill="1" applyBorder="1"/>
    <xf numFmtId="164" fontId="11" fillId="3" borderId="9" xfId="0" applyNumberFormat="1" applyFont="1" applyFill="1" applyBorder="1"/>
    <xf numFmtId="0" fontId="11" fillId="3" borderId="9" xfId="0" applyFont="1" applyFill="1" applyBorder="1" applyAlignment="1">
      <alignment horizontal="center"/>
    </xf>
    <xf numFmtId="0" fontId="18" fillId="3" borderId="9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0" fontId="11" fillId="3" borderId="4" xfId="0" applyNumberFormat="1" applyFont="1" applyFill="1" applyBorder="1" applyAlignment="1">
      <alignment horizontal="center"/>
    </xf>
    <xf numFmtId="0" fontId="11" fillId="3" borderId="1" xfId="0" applyFont="1" applyFill="1" applyBorder="1"/>
    <xf numFmtId="0" fontId="11" fillId="3" borderId="10" xfId="0" applyFont="1" applyFill="1" applyBorder="1"/>
    <xf numFmtId="164" fontId="11" fillId="3" borderId="10" xfId="0" applyNumberFormat="1" applyFont="1" applyFill="1" applyBorder="1"/>
    <xf numFmtId="0" fontId="11" fillId="3" borderId="10" xfId="0" applyFont="1" applyFill="1" applyBorder="1" applyAlignment="1">
      <alignment horizontal="center"/>
    </xf>
    <xf numFmtId="0" fontId="18" fillId="3" borderId="10" xfId="0" applyFont="1" applyFill="1" applyBorder="1" applyAlignment="1">
      <alignment horizontal="left"/>
    </xf>
    <xf numFmtId="0" fontId="11" fillId="3" borderId="5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164" fontId="11" fillId="3" borderId="10" xfId="0" applyNumberFormat="1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1" fillId="3" borderId="10" xfId="0" applyFont="1" applyFill="1" applyBorder="1" applyAlignment="1">
      <alignment vertical="center"/>
    </xf>
    <xf numFmtId="0" fontId="11" fillId="3" borderId="0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Continuous" vertical="center"/>
    </xf>
    <xf numFmtId="0" fontId="18" fillId="3" borderId="10" xfId="0" applyFont="1" applyFill="1" applyBorder="1" applyAlignment="1">
      <alignment horizontal="right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164" fontId="11" fillId="3" borderId="12" xfId="0" applyNumberFormat="1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164" fontId="11" fillId="4" borderId="1" xfId="0" applyNumberFormat="1" applyFont="1" applyFill="1" applyBorder="1" applyAlignment="1">
      <alignment horizontal="center" vertical="center"/>
    </xf>
    <xf numFmtId="164" fontId="11" fillId="4" borderId="0" xfId="0" applyNumberFormat="1" applyFont="1" applyFill="1" applyBorder="1" applyAlignment="1">
      <alignment horizontal="center" vertical="center"/>
    </xf>
    <xf numFmtId="164" fontId="11" fillId="4" borderId="0" xfId="0" applyNumberFormat="1" applyFont="1" applyFill="1" applyAlignment="1">
      <alignment horizontal="center" vertical="center"/>
    </xf>
    <xf numFmtId="164" fontId="18" fillId="4" borderId="13" xfId="0" applyNumberFormat="1" applyFont="1" applyFill="1" applyBorder="1" applyAlignment="1">
      <alignment horizontal="center" vertical="center"/>
    </xf>
    <xf numFmtId="1" fontId="11" fillId="4" borderId="0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18" fillId="2" borderId="13" xfId="0" applyNumberFormat="1" applyFont="1" applyFill="1" applyBorder="1" applyAlignment="1">
      <alignment horizontal="center" vertical="center"/>
    </xf>
    <xf numFmtId="1" fontId="11" fillId="2" borderId="0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vertical="center"/>
    </xf>
    <xf numFmtId="164" fontId="11" fillId="4" borderId="6" xfId="0" applyNumberFormat="1" applyFont="1" applyFill="1" applyBorder="1" applyAlignment="1">
      <alignment horizontal="center" vertical="center"/>
    </xf>
    <xf numFmtId="164" fontId="11" fillId="4" borderId="2" xfId="0" applyNumberFormat="1" applyFont="1" applyFill="1" applyBorder="1" applyAlignment="1">
      <alignment horizontal="center" vertical="center"/>
    </xf>
    <xf numFmtId="164" fontId="18" fillId="4" borderId="14" xfId="0" applyNumberFormat="1" applyFont="1" applyFill="1" applyBorder="1" applyAlignment="1">
      <alignment horizontal="center" vertical="center"/>
    </xf>
    <xf numFmtId="1" fontId="11" fillId="4" borderId="2" xfId="0" applyNumberFormat="1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vertical="center"/>
    </xf>
    <xf numFmtId="164" fontId="11" fillId="0" borderId="0" xfId="0" applyNumberFormat="1" applyFont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8" fillId="0" borderId="0" xfId="0" applyNumberFormat="1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Continuous" vertical="center"/>
    </xf>
    <xf numFmtId="0" fontId="11" fillId="0" borderId="0" xfId="0" applyFont="1" applyBorder="1" applyAlignment="1">
      <alignment horizontal="centerContinuous"/>
    </xf>
    <xf numFmtId="0" fontId="11" fillId="0" borderId="0" xfId="0" applyFont="1" applyBorder="1"/>
    <xf numFmtId="0" fontId="11" fillId="3" borderId="3" xfId="0" applyFont="1" applyFill="1" applyBorder="1" applyAlignment="1">
      <alignment horizontal="centerContinuous"/>
    </xf>
    <xf numFmtId="0" fontId="11" fillId="3" borderId="8" xfId="0" applyFont="1" applyFill="1" applyBorder="1" applyAlignment="1">
      <alignment horizontal="centerContinuous"/>
    </xf>
    <xf numFmtId="0" fontId="11" fillId="3" borderId="15" xfId="0" applyFont="1" applyFill="1" applyBorder="1" applyAlignment="1">
      <alignment horizontal="centerContinuous"/>
    </xf>
    <xf numFmtId="0" fontId="11" fillId="3" borderId="16" xfId="0" applyFont="1" applyFill="1" applyBorder="1" applyAlignment="1"/>
    <xf numFmtId="0" fontId="11" fillId="3" borderId="8" xfId="0" applyFont="1" applyFill="1" applyBorder="1" applyAlignment="1"/>
    <xf numFmtId="164" fontId="11" fillId="3" borderId="16" xfId="0" applyNumberFormat="1" applyFont="1" applyFill="1" applyBorder="1" applyAlignment="1"/>
    <xf numFmtId="0" fontId="18" fillId="3" borderId="16" xfId="0" applyFont="1" applyFill="1" applyBorder="1" applyAlignment="1">
      <alignment horizontal="left"/>
    </xf>
    <xf numFmtId="0" fontId="11" fillId="3" borderId="17" xfId="0" applyFont="1" applyFill="1" applyBorder="1" applyAlignment="1">
      <alignment horizontal="centerContinuous"/>
    </xf>
    <xf numFmtId="0" fontId="11" fillId="3" borderId="10" xfId="0" applyFont="1" applyFill="1" applyBorder="1" applyAlignment="1">
      <alignment horizontal="centerContinuous"/>
    </xf>
    <xf numFmtId="0" fontId="11" fillId="3" borderId="18" xfId="0" applyFont="1" applyFill="1" applyBorder="1" applyAlignment="1">
      <alignment horizontal="centerContinuous"/>
    </xf>
    <xf numFmtId="0" fontId="11" fillId="3" borderId="13" xfId="0" applyFont="1" applyFill="1" applyBorder="1" applyAlignment="1">
      <alignment horizontal="centerContinuous"/>
    </xf>
    <xf numFmtId="164" fontId="11" fillId="3" borderId="10" xfId="0" applyNumberFormat="1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Continuous"/>
    </xf>
    <xf numFmtId="0" fontId="11" fillId="3" borderId="10" xfId="0" applyFont="1" applyFill="1" applyBorder="1" applyAlignment="1"/>
    <xf numFmtId="0" fontId="11" fillId="3" borderId="18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8" fillId="3" borderId="10" xfId="0" applyFont="1" applyFill="1" applyBorder="1" applyAlignment="1">
      <alignment horizontal="center"/>
    </xf>
    <xf numFmtId="0" fontId="11" fillId="3" borderId="18" xfId="0" applyFont="1" applyFill="1" applyBorder="1" applyAlignment="1"/>
    <xf numFmtId="0" fontId="11" fillId="3" borderId="13" xfId="0" applyFont="1" applyFill="1" applyBorder="1" applyAlignment="1"/>
    <xf numFmtId="0" fontId="11" fillId="3" borderId="5" xfId="0" applyFont="1" applyFill="1" applyBorder="1" applyAlignment="1">
      <alignment horizontal="centerContinuous"/>
    </xf>
    <xf numFmtId="0" fontId="18" fillId="3" borderId="10" xfId="0" applyFont="1" applyFill="1" applyBorder="1" applyAlignment="1">
      <alignment horizontal="right"/>
    </xf>
    <xf numFmtId="0" fontId="11" fillId="3" borderId="19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Continuous"/>
    </xf>
    <xf numFmtId="0" fontId="11" fillId="3" borderId="20" xfId="0" applyFont="1" applyFill="1" applyBorder="1" applyAlignment="1">
      <alignment horizontal="centerContinuous"/>
    </xf>
    <xf numFmtId="0" fontId="11" fillId="3" borderId="21" xfId="0" applyFont="1" applyFill="1" applyBorder="1" applyAlignment="1">
      <alignment horizontal="centerContinuous"/>
    </xf>
    <xf numFmtId="0" fontId="11" fillId="3" borderId="12" xfId="0" applyFont="1" applyFill="1" applyBorder="1" applyAlignment="1">
      <alignment horizontal="center"/>
    </xf>
    <xf numFmtId="164" fontId="11" fillId="3" borderId="12" xfId="0" applyNumberFormat="1" applyFont="1" applyFill="1" applyBorder="1" applyAlignment="1">
      <alignment horizontal="center"/>
    </xf>
    <xf numFmtId="0" fontId="18" fillId="3" borderId="12" xfId="0" applyFont="1" applyFill="1" applyBorder="1" applyAlignment="1">
      <alignment horizontal="center"/>
    </xf>
    <xf numFmtId="164" fontId="11" fillId="4" borderId="1" xfId="0" applyNumberFormat="1" applyFont="1" applyFill="1" applyBorder="1" applyAlignment="1">
      <alignment horizontal="centerContinuous" vertical="center"/>
    </xf>
    <xf numFmtId="164" fontId="11" fillId="4" borderId="0" xfId="0" applyNumberFormat="1" applyFont="1" applyFill="1" applyAlignment="1">
      <alignment horizontal="centerContinuous" vertical="center"/>
    </xf>
    <xf numFmtId="1" fontId="11" fillId="4" borderId="0" xfId="0" applyNumberFormat="1" applyFont="1" applyFill="1" applyBorder="1" applyAlignment="1">
      <alignment horizontal="right" vertical="center"/>
    </xf>
    <xf numFmtId="164" fontId="11" fillId="5" borderId="1" xfId="0" applyNumberFormat="1" applyFont="1" applyFill="1" applyBorder="1" applyAlignment="1">
      <alignment horizontal="centerContinuous" vertical="center"/>
    </xf>
    <xf numFmtId="164" fontId="11" fillId="5" borderId="0" xfId="0" applyNumberFormat="1" applyFont="1" applyFill="1" applyAlignment="1">
      <alignment horizontal="centerContinuous" vertical="center"/>
    </xf>
    <xf numFmtId="164" fontId="11" fillId="5" borderId="0" xfId="0" applyNumberFormat="1" applyFont="1" applyFill="1" applyAlignment="1">
      <alignment horizontal="center" vertical="center"/>
    </xf>
    <xf numFmtId="164" fontId="18" fillId="5" borderId="13" xfId="0" applyNumberFormat="1" applyFont="1" applyFill="1" applyBorder="1" applyAlignment="1">
      <alignment horizontal="center" vertical="center"/>
    </xf>
    <xf numFmtId="1" fontId="11" fillId="5" borderId="0" xfId="0" applyNumberFormat="1" applyFont="1" applyFill="1" applyBorder="1" applyAlignment="1">
      <alignment horizontal="right" vertical="center"/>
    </xf>
    <xf numFmtId="0" fontId="11" fillId="5" borderId="5" xfId="0" applyFont="1" applyFill="1" applyBorder="1" applyAlignment="1">
      <alignment vertical="center"/>
    </xf>
    <xf numFmtId="164" fontId="11" fillId="4" borderId="0" xfId="0" applyNumberFormat="1" applyFont="1" applyFill="1" applyBorder="1" applyAlignment="1">
      <alignment horizontal="centerContinuous" vertical="center"/>
    </xf>
    <xf numFmtId="0" fontId="20" fillId="0" borderId="0" xfId="0" applyFont="1" applyAlignment="1">
      <alignment vertical="center"/>
    </xf>
    <xf numFmtId="164" fontId="21" fillId="0" borderId="0" xfId="0" applyNumberFormat="1" applyFont="1"/>
    <xf numFmtId="164" fontId="20" fillId="0" borderId="0" xfId="0" applyNumberFormat="1" applyFont="1"/>
    <xf numFmtId="164" fontId="11" fillId="4" borderId="0" xfId="0" applyNumberFormat="1" applyFont="1" applyFill="1" applyBorder="1" applyAlignment="1">
      <alignment horizontal="center" vertical="center"/>
    </xf>
    <xf numFmtId="0" fontId="14" fillId="0" borderId="0" xfId="0" quotePrefix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 vertical="center"/>
    </xf>
    <xf numFmtId="164" fontId="12" fillId="0" borderId="0" xfId="0" applyNumberFormat="1" applyFont="1" applyAlignment="1">
      <alignment vertical="center"/>
    </xf>
    <xf numFmtId="164" fontId="12" fillId="0" borderId="0" xfId="0" applyNumberFormat="1" applyFont="1" applyFill="1" applyAlignment="1">
      <alignment horizontal="center" vertical="center"/>
    </xf>
    <xf numFmtId="0" fontId="14" fillId="0" borderId="0" xfId="0" applyFont="1" applyBorder="1" applyAlignment="1">
      <alignment horizontal="right" vertical="center" readingOrder="1"/>
    </xf>
    <xf numFmtId="0" fontId="14" fillId="0" borderId="0" xfId="0" applyFont="1" applyBorder="1" applyAlignment="1">
      <alignment horizontal="right" vertical="center" readingOrder="2"/>
    </xf>
    <xf numFmtId="0" fontId="12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right" vertical="center"/>
    </xf>
    <xf numFmtId="164" fontId="12" fillId="0" borderId="0" xfId="0" applyNumberFormat="1" applyFont="1"/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horizontal="right" readingOrder="2"/>
    </xf>
    <xf numFmtId="164" fontId="11" fillId="5" borderId="0" xfId="0" applyNumberFormat="1" applyFont="1" applyFill="1" applyBorder="1" applyAlignment="1">
      <alignment horizontal="center" vertical="center"/>
    </xf>
    <xf numFmtId="164" fontId="11" fillId="5" borderId="0" xfId="0" applyNumberFormat="1" applyFont="1" applyFill="1" applyBorder="1" applyAlignment="1">
      <alignment horizontal="centerContinuous" vertical="center"/>
    </xf>
    <xf numFmtId="164" fontId="11" fillId="4" borderId="0" xfId="0" applyNumberFormat="1" applyFont="1" applyFill="1" applyBorder="1" applyAlignment="1">
      <alignment horizontal="center" vertical="center"/>
    </xf>
    <xf numFmtId="164" fontId="11" fillId="5" borderId="0" xfId="0" applyNumberFormat="1" applyFont="1" applyFill="1" applyBorder="1" applyAlignment="1">
      <alignment horizontal="center" vertical="center"/>
    </xf>
    <xf numFmtId="0" fontId="20" fillId="0" borderId="8" xfId="0" applyFont="1" applyBorder="1" applyAlignment="1">
      <alignment horizontal="left"/>
    </xf>
    <xf numFmtId="0" fontId="20" fillId="0" borderId="8" xfId="0" applyFont="1" applyBorder="1" applyAlignment="1">
      <alignment horizontal="left" vertical="center"/>
    </xf>
    <xf numFmtId="164" fontId="21" fillId="0" borderId="8" xfId="0" applyNumberFormat="1" applyFont="1" applyBorder="1" applyAlignment="1">
      <alignment vertical="center"/>
    </xf>
    <xf numFmtId="164" fontId="21" fillId="0" borderId="8" xfId="0" applyNumberFormat="1" applyFont="1" applyFill="1" applyBorder="1" applyAlignment="1">
      <alignment horizontal="center" vertical="center"/>
    </xf>
    <xf numFmtId="0" fontId="20" fillId="0" borderId="8" xfId="0" applyFont="1" applyBorder="1" applyAlignment="1">
      <alignment horizontal="right" vertical="center" readingOrder="1"/>
    </xf>
    <xf numFmtId="0" fontId="20" fillId="0" borderId="8" xfId="0" applyFont="1" applyBorder="1" applyAlignment="1">
      <alignment horizontal="right" vertical="center" readingOrder="2"/>
    </xf>
    <xf numFmtId="0" fontId="20" fillId="0" borderId="8" xfId="0" quotePrefix="1" applyFont="1" applyBorder="1" applyAlignment="1">
      <alignment horizontal="left"/>
    </xf>
    <xf numFmtId="0" fontId="20" fillId="0" borderId="8" xfId="0" applyFont="1" applyBorder="1" applyAlignment="1">
      <alignment vertical="center"/>
    </xf>
    <xf numFmtId="164" fontId="11" fillId="4" borderId="0" xfId="0" applyNumberFormat="1" applyFont="1" applyFill="1" applyBorder="1" applyAlignment="1">
      <alignment horizontal="center" vertical="center"/>
    </xf>
    <xf numFmtId="164" fontId="11" fillId="5" borderId="1" xfId="0" applyNumberFormat="1" applyFont="1" applyFill="1" applyBorder="1" applyAlignment="1">
      <alignment horizontal="center" vertical="center"/>
    </xf>
    <xf numFmtId="164" fontId="11" fillId="5" borderId="0" xfId="0" applyNumberFormat="1" applyFont="1" applyFill="1" applyBorder="1" applyAlignment="1">
      <alignment horizontal="center" vertical="center"/>
    </xf>
    <xf numFmtId="164" fontId="11" fillId="4" borderId="0" xfId="0" applyNumberFormat="1" applyFont="1" applyFill="1" applyBorder="1" applyAlignment="1">
      <alignment horizontal="center" vertical="center"/>
    </xf>
    <xf numFmtId="164" fontId="11" fillId="5" borderId="0" xfId="0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164" fontId="11" fillId="4" borderId="0" xfId="0" applyNumberFormat="1" applyFont="1" applyFill="1" applyBorder="1" applyAlignment="1">
      <alignment horizontal="center" vertical="center"/>
    </xf>
    <xf numFmtId="164" fontId="11" fillId="5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/>
    </xf>
    <xf numFmtId="0" fontId="11" fillId="3" borderId="22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1" fillId="3" borderId="24" xfId="0" applyFont="1" applyFill="1" applyBorder="1" applyAlignment="1">
      <alignment horizontal="center"/>
    </xf>
    <xf numFmtId="164" fontId="11" fillId="4" borderId="6" xfId="0" applyNumberFormat="1" applyFont="1" applyFill="1" applyBorder="1" applyAlignment="1">
      <alignment horizontal="centerContinuous" vertical="center"/>
    </xf>
    <xf numFmtId="164" fontId="11" fillId="4" borderId="2" xfId="0" applyNumberFormat="1" applyFont="1" applyFill="1" applyBorder="1" applyAlignment="1">
      <alignment horizontal="centerContinuous" vertical="center"/>
    </xf>
    <xf numFmtId="164" fontId="11" fillId="4" borderId="2" xfId="0" applyNumberFormat="1" applyFont="1" applyFill="1" applyBorder="1" applyAlignment="1">
      <alignment horizontal="center" vertical="center"/>
    </xf>
    <xf numFmtId="1" fontId="11" fillId="4" borderId="2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E5E1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67</xdr:row>
      <xdr:rowOff>0</xdr:rowOff>
    </xdr:from>
    <xdr:to>
      <xdr:col>4</xdr:col>
      <xdr:colOff>523875</xdr:colOff>
      <xdr:row>67</xdr:row>
      <xdr:rowOff>0</xdr:rowOff>
    </xdr:to>
    <xdr:sp macro="" textlink="">
      <xdr:nvSpPr>
        <xdr:cNvPr id="1105" name="Oval 2"/>
        <xdr:cNvSpPr>
          <a:spLocks noChangeArrowheads="1"/>
        </xdr:cNvSpPr>
      </xdr:nvSpPr>
      <xdr:spPr bwMode="auto">
        <a:xfrm>
          <a:off x="3924300" y="258413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103"/>
  <sheetViews>
    <sheetView tabSelected="1" topLeftCell="A49" zoomScale="75" zoomScaleNormal="75" workbookViewId="0">
      <selection activeCell="T51" sqref="T51"/>
    </sheetView>
  </sheetViews>
  <sheetFormatPr defaultColWidth="10.7109375" defaultRowHeight="20.25"/>
  <cols>
    <col min="1" max="1" width="10.7109375" style="8" customWidth="1"/>
    <col min="2" max="4" width="13.28515625" style="8" customWidth="1"/>
    <col min="5" max="5" width="12.140625" style="8" customWidth="1"/>
    <col min="6" max="6" width="13.28515625" style="8" customWidth="1"/>
    <col min="7" max="7" width="13.85546875" style="8" customWidth="1"/>
    <col min="8" max="8" width="17.7109375" style="8" customWidth="1"/>
    <col min="9" max="9" width="13.7109375" style="8" bestFit="1" customWidth="1"/>
    <col min="10" max="10" width="11.42578125" style="9" bestFit="1" customWidth="1"/>
    <col min="11" max="11" width="10.28515625" style="8" bestFit="1" customWidth="1"/>
    <col min="12" max="12" width="11.28515625" style="8" bestFit="1" customWidth="1"/>
    <col min="13" max="13" width="14.7109375" style="8" bestFit="1" customWidth="1"/>
    <col min="14" max="14" width="3" style="7" customWidth="1"/>
    <col min="15" max="15" width="8.42578125" style="10" customWidth="1"/>
    <col min="16" max="16" width="3" style="10" customWidth="1"/>
    <col min="17" max="20" width="10.7109375" style="8" customWidth="1"/>
    <col min="21" max="21" width="11.28515625" style="8" customWidth="1"/>
    <col min="22" max="16384" width="10.7109375" style="8"/>
  </cols>
  <sheetData>
    <row r="1" spans="2:23" ht="28.35" customHeight="1"/>
    <row r="2" spans="2:23" ht="28.35" customHeight="1"/>
    <row r="3" spans="2:23" ht="28.35" customHeight="1">
      <c r="B3" s="168" t="s">
        <v>55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R3" s="10"/>
      <c r="S3" s="10"/>
      <c r="T3" s="10"/>
      <c r="U3" s="10"/>
      <c r="V3" s="10"/>
      <c r="W3" s="10"/>
    </row>
    <row r="4" spans="2:23" ht="28.35" customHeight="1">
      <c r="B4" s="169" t="s">
        <v>56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R4" s="10"/>
      <c r="S4" s="10"/>
      <c r="T4" s="10"/>
      <c r="U4" s="10"/>
      <c r="V4" s="10"/>
      <c r="W4" s="10"/>
    </row>
    <row r="5" spans="2:23" s="3" customFormat="1" ht="17.100000000000001" customHeight="1">
      <c r="B5" s="31" t="s">
        <v>48</v>
      </c>
      <c r="C5" s="32"/>
      <c r="D5" s="32"/>
      <c r="E5" s="32"/>
      <c r="F5" s="33"/>
      <c r="G5" s="34"/>
      <c r="H5" s="35"/>
      <c r="I5" s="35"/>
      <c r="J5" s="36"/>
      <c r="K5" s="37"/>
      <c r="L5" s="38"/>
      <c r="M5" s="38"/>
      <c r="N5" s="39"/>
      <c r="O5" s="40" t="s">
        <v>47</v>
      </c>
      <c r="P5" s="35"/>
      <c r="R5" s="2"/>
      <c r="S5" s="2"/>
      <c r="T5" s="2"/>
      <c r="U5" s="2"/>
      <c r="V5" s="2"/>
      <c r="W5" s="2"/>
    </row>
    <row r="6" spans="2:23" ht="4.3499999999999996" customHeight="1">
      <c r="B6" s="41"/>
      <c r="C6" s="42"/>
      <c r="D6" s="42"/>
      <c r="E6" s="42"/>
      <c r="F6" s="42"/>
      <c r="G6" s="42"/>
      <c r="H6" s="43"/>
      <c r="I6" s="43"/>
      <c r="J6" s="44"/>
      <c r="K6" s="42"/>
      <c r="L6" s="42"/>
      <c r="M6" s="42"/>
      <c r="N6" s="42"/>
      <c r="O6" s="42"/>
      <c r="P6" s="45"/>
      <c r="R6" s="10"/>
      <c r="S6" s="10"/>
      <c r="T6" s="10"/>
      <c r="U6" s="10"/>
      <c r="V6" s="10"/>
      <c r="W6" s="10"/>
    </row>
    <row r="7" spans="2:23" s="11" customFormat="1" ht="5.25" customHeight="1">
      <c r="B7" s="46"/>
      <c r="C7" s="47"/>
      <c r="D7" s="47"/>
      <c r="E7" s="47"/>
      <c r="F7" s="47"/>
      <c r="G7" s="47"/>
      <c r="H7" s="47"/>
      <c r="I7" s="47"/>
      <c r="J7" s="48"/>
      <c r="K7" s="47"/>
      <c r="L7" s="49"/>
      <c r="M7" s="50"/>
      <c r="N7" s="51"/>
      <c r="O7" s="51"/>
      <c r="P7" s="52"/>
      <c r="R7" s="7"/>
      <c r="S7" s="7"/>
      <c r="T7" s="7"/>
      <c r="U7" s="7"/>
      <c r="V7" s="7"/>
      <c r="W7" s="7"/>
    </row>
    <row r="8" spans="2:23" s="7" customFormat="1">
      <c r="B8" s="53"/>
      <c r="C8" s="54"/>
      <c r="D8" s="54"/>
      <c r="E8" s="54"/>
      <c r="F8" s="54"/>
      <c r="G8" s="54"/>
      <c r="H8" s="54"/>
      <c r="I8" s="54"/>
      <c r="J8" s="55"/>
      <c r="K8" s="54"/>
      <c r="L8" s="56" t="s">
        <v>68</v>
      </c>
      <c r="M8" s="57" t="s">
        <v>0</v>
      </c>
      <c r="N8" s="51"/>
      <c r="O8" s="51"/>
      <c r="P8" s="58"/>
    </row>
    <row r="9" spans="2:23" s="11" customFormat="1" ht="18.95" customHeight="1">
      <c r="B9" s="59" t="s">
        <v>0</v>
      </c>
      <c r="C9" s="60" t="s">
        <v>1</v>
      </c>
      <c r="D9" s="60" t="s">
        <v>0</v>
      </c>
      <c r="E9" s="60" t="s">
        <v>65</v>
      </c>
      <c r="F9" s="60" t="s">
        <v>0</v>
      </c>
      <c r="G9" s="60" t="s">
        <v>0</v>
      </c>
      <c r="H9" s="60" t="s">
        <v>0</v>
      </c>
      <c r="I9" s="60" t="s">
        <v>0</v>
      </c>
      <c r="J9" s="61"/>
      <c r="K9" s="60"/>
      <c r="L9" s="60" t="s">
        <v>2</v>
      </c>
      <c r="M9" s="62"/>
      <c r="N9" s="51"/>
      <c r="O9" s="63"/>
      <c r="P9" s="64"/>
      <c r="R9" s="7"/>
      <c r="S9" s="7"/>
      <c r="T9" s="7"/>
      <c r="U9" s="7"/>
      <c r="V9" s="7"/>
      <c r="W9" s="7"/>
    </row>
    <row r="10" spans="2:23" s="11" customFormat="1" ht="18.95" customHeight="1">
      <c r="B10" s="59"/>
      <c r="C10" s="60" t="s">
        <v>46</v>
      </c>
      <c r="D10" s="65" t="s">
        <v>3</v>
      </c>
      <c r="E10" s="60" t="s">
        <v>66</v>
      </c>
      <c r="F10" s="60" t="s">
        <v>4</v>
      </c>
      <c r="G10" s="60" t="s">
        <v>0</v>
      </c>
      <c r="H10" s="60" t="s">
        <v>61</v>
      </c>
      <c r="I10" s="60" t="s">
        <v>0</v>
      </c>
      <c r="J10" s="61" t="s">
        <v>0</v>
      </c>
      <c r="K10" s="60" t="s">
        <v>0</v>
      </c>
      <c r="L10" s="60" t="s">
        <v>69</v>
      </c>
      <c r="M10" s="65"/>
      <c r="N10" s="66"/>
      <c r="O10" s="63" t="s">
        <v>52</v>
      </c>
      <c r="P10" s="64"/>
      <c r="R10" s="7"/>
      <c r="S10" s="7"/>
      <c r="T10" s="7"/>
      <c r="U10" s="7"/>
      <c r="V10" s="7"/>
      <c r="W10" s="7"/>
    </row>
    <row r="11" spans="2:23" s="11" customFormat="1">
      <c r="B11" s="59" t="s">
        <v>5</v>
      </c>
      <c r="C11" s="60" t="s">
        <v>6</v>
      </c>
      <c r="D11" s="60" t="s">
        <v>7</v>
      </c>
      <c r="E11" s="60" t="s">
        <v>67</v>
      </c>
      <c r="F11" s="60" t="s">
        <v>8</v>
      </c>
      <c r="G11" s="60" t="s">
        <v>63</v>
      </c>
      <c r="H11" s="60" t="s">
        <v>62</v>
      </c>
      <c r="I11" s="60" t="s">
        <v>60</v>
      </c>
      <c r="J11" s="61" t="s">
        <v>59</v>
      </c>
      <c r="K11" s="60" t="s">
        <v>9</v>
      </c>
      <c r="L11" s="60" t="s">
        <v>70</v>
      </c>
      <c r="M11" s="67" t="s">
        <v>11</v>
      </c>
      <c r="N11" s="176" t="s">
        <v>53</v>
      </c>
      <c r="O11" s="176"/>
      <c r="P11" s="177"/>
      <c r="R11" s="7"/>
      <c r="S11" s="7"/>
      <c r="T11" s="7"/>
      <c r="U11" s="7"/>
      <c r="V11" s="7"/>
      <c r="W11" s="7"/>
    </row>
    <row r="12" spans="2:23" s="22" customFormat="1" ht="20.100000000000001" customHeight="1">
      <c r="B12" s="59"/>
      <c r="C12" s="60" t="s">
        <v>12</v>
      </c>
      <c r="D12" s="60"/>
      <c r="E12" s="60" t="s">
        <v>13</v>
      </c>
      <c r="F12" s="60"/>
      <c r="G12" s="60"/>
      <c r="H12" s="60" t="s">
        <v>0</v>
      </c>
      <c r="I12" s="60"/>
      <c r="J12" s="61"/>
      <c r="K12" s="60"/>
      <c r="L12" s="60" t="s">
        <v>14</v>
      </c>
      <c r="M12" s="67"/>
      <c r="N12" s="176"/>
      <c r="O12" s="176"/>
      <c r="P12" s="177"/>
      <c r="R12" s="23"/>
      <c r="S12" s="23"/>
      <c r="T12" s="23"/>
      <c r="U12" s="23"/>
      <c r="V12" s="23"/>
      <c r="W12" s="23"/>
    </row>
    <row r="13" spans="2:23" s="22" customFormat="1" ht="20.100000000000001" customHeight="1">
      <c r="B13" s="59"/>
      <c r="C13" s="60" t="s">
        <v>15</v>
      </c>
      <c r="D13" s="60"/>
      <c r="E13" s="60" t="s">
        <v>16</v>
      </c>
      <c r="F13" s="60"/>
      <c r="G13" s="60"/>
      <c r="H13" s="60" t="s">
        <v>17</v>
      </c>
      <c r="I13" s="60"/>
      <c r="J13" s="61"/>
      <c r="K13" s="60"/>
      <c r="L13" s="60" t="s">
        <v>18</v>
      </c>
      <c r="M13" s="62"/>
      <c r="N13" s="68"/>
      <c r="O13" s="51"/>
      <c r="P13" s="64"/>
      <c r="R13" s="23"/>
      <c r="S13" s="23"/>
      <c r="T13" s="23"/>
      <c r="U13" s="23"/>
      <c r="V13" s="23"/>
      <c r="W13" s="23"/>
    </row>
    <row r="14" spans="2:23" s="22" customFormat="1" ht="18.95" customHeight="1">
      <c r="B14" s="59"/>
      <c r="C14" s="60" t="s">
        <v>19</v>
      </c>
      <c r="D14" s="60" t="s">
        <v>20</v>
      </c>
      <c r="E14" s="60" t="s">
        <v>21</v>
      </c>
      <c r="F14" s="60"/>
      <c r="G14" s="60"/>
      <c r="H14" s="60" t="s">
        <v>22</v>
      </c>
      <c r="I14" s="60"/>
      <c r="J14" s="61"/>
      <c r="K14" s="60"/>
      <c r="L14" s="60" t="s">
        <v>21</v>
      </c>
      <c r="M14" s="62"/>
      <c r="N14" s="173"/>
      <c r="O14" s="174"/>
      <c r="P14" s="175"/>
      <c r="Q14" s="24"/>
      <c r="R14" s="23"/>
      <c r="S14" s="23"/>
      <c r="T14" s="23"/>
      <c r="U14" s="23"/>
      <c r="V14" s="23"/>
      <c r="W14" s="23"/>
    </row>
    <row r="15" spans="2:23" s="22" customFormat="1" ht="18" customHeight="1">
      <c r="B15" s="59" t="s">
        <v>0</v>
      </c>
      <c r="C15" s="60" t="s">
        <v>23</v>
      </c>
      <c r="D15" s="60" t="s">
        <v>24</v>
      </c>
      <c r="E15" s="60" t="s">
        <v>25</v>
      </c>
      <c r="F15" s="60" t="s">
        <v>26</v>
      </c>
      <c r="G15" s="60" t="s">
        <v>27</v>
      </c>
      <c r="H15" s="60" t="s">
        <v>21</v>
      </c>
      <c r="I15" s="60"/>
      <c r="J15" s="61" t="s">
        <v>0</v>
      </c>
      <c r="K15" s="60" t="s">
        <v>28</v>
      </c>
      <c r="L15" s="60" t="s">
        <v>29</v>
      </c>
      <c r="M15" s="69"/>
      <c r="N15" s="173" t="s">
        <v>50</v>
      </c>
      <c r="O15" s="174"/>
      <c r="P15" s="175"/>
      <c r="R15" s="23"/>
      <c r="S15" s="23"/>
      <c r="T15" s="23"/>
      <c r="U15" s="23"/>
      <c r="V15" s="23"/>
      <c r="W15" s="23"/>
    </row>
    <row r="16" spans="2:23" s="22" customFormat="1" ht="20.100000000000001" customHeight="1">
      <c r="B16" s="70" t="s">
        <v>30</v>
      </c>
      <c r="C16" s="71" t="s">
        <v>31</v>
      </c>
      <c r="D16" s="71" t="s">
        <v>32</v>
      </c>
      <c r="E16" s="71" t="s">
        <v>33</v>
      </c>
      <c r="F16" s="71" t="s">
        <v>34</v>
      </c>
      <c r="G16" s="71" t="s">
        <v>35</v>
      </c>
      <c r="H16" s="71" t="s">
        <v>36</v>
      </c>
      <c r="I16" s="71" t="s">
        <v>37</v>
      </c>
      <c r="J16" s="72" t="s">
        <v>38</v>
      </c>
      <c r="K16" s="71" t="s">
        <v>39</v>
      </c>
      <c r="L16" s="71" t="s">
        <v>40</v>
      </c>
      <c r="M16" s="73" t="s">
        <v>41</v>
      </c>
      <c r="N16" s="178" t="s">
        <v>51</v>
      </c>
      <c r="O16" s="179"/>
      <c r="P16" s="180"/>
      <c r="R16" s="23"/>
      <c r="S16" s="23"/>
      <c r="T16" s="23"/>
      <c r="U16" s="23"/>
    </row>
    <row r="17" spans="2:16" ht="39.75" customHeight="1">
      <c r="B17" s="74">
        <v>1.5</v>
      </c>
      <c r="C17" s="75">
        <v>1.5</v>
      </c>
      <c r="D17" s="75">
        <v>0.2</v>
      </c>
      <c r="E17" s="75">
        <v>0.8</v>
      </c>
      <c r="F17" s="75">
        <v>2.6</v>
      </c>
      <c r="G17" s="75">
        <v>2.2000000000000002</v>
      </c>
      <c r="H17" s="76">
        <v>14.4</v>
      </c>
      <c r="I17" s="76">
        <v>3.3</v>
      </c>
      <c r="J17" s="76">
        <v>0.2</v>
      </c>
      <c r="K17" s="76">
        <v>0.9</v>
      </c>
      <c r="L17" s="76">
        <v>1.6</v>
      </c>
      <c r="M17" s="77">
        <f t="shared" ref="M17:M45" si="0">SUM(L17+K17+J17+I17+H17+G17+F17+E17+D17+C17+B17)</f>
        <v>29.2</v>
      </c>
      <c r="N17" s="78"/>
      <c r="O17" s="78">
        <v>1964</v>
      </c>
      <c r="P17" s="79"/>
    </row>
    <row r="18" spans="2:16" ht="39.75" customHeight="1">
      <c r="B18" s="80">
        <v>1.6</v>
      </c>
      <c r="C18" s="81">
        <v>1.7</v>
      </c>
      <c r="D18" s="81">
        <v>0.1</v>
      </c>
      <c r="E18" s="81">
        <v>1</v>
      </c>
      <c r="F18" s="81">
        <v>2.2999999999999998</v>
      </c>
      <c r="G18" s="81">
        <v>2.4</v>
      </c>
      <c r="H18" s="82">
        <v>17.100000000000001</v>
      </c>
      <c r="I18" s="82">
        <v>4.3</v>
      </c>
      <c r="J18" s="82">
        <v>0</v>
      </c>
      <c r="K18" s="82">
        <v>0.7</v>
      </c>
      <c r="L18" s="82">
        <v>2.1</v>
      </c>
      <c r="M18" s="83">
        <f t="shared" si="0"/>
        <v>33.300000000000004</v>
      </c>
      <c r="N18" s="84"/>
      <c r="O18" s="84">
        <f>O17+1</f>
        <v>1965</v>
      </c>
      <c r="P18" s="85"/>
    </row>
    <row r="19" spans="2:16" ht="39.75" customHeight="1">
      <c r="B19" s="74">
        <v>1.7</v>
      </c>
      <c r="C19" s="75">
        <v>2.2999999999999998</v>
      </c>
      <c r="D19" s="75">
        <v>0.3</v>
      </c>
      <c r="E19" s="75">
        <v>1</v>
      </c>
      <c r="F19" s="75">
        <v>2.2000000000000002</v>
      </c>
      <c r="G19" s="75">
        <v>3.3</v>
      </c>
      <c r="H19" s="76">
        <v>20.3</v>
      </c>
      <c r="I19" s="76">
        <v>4.7</v>
      </c>
      <c r="J19" s="76">
        <v>0</v>
      </c>
      <c r="K19" s="76">
        <v>0.6</v>
      </c>
      <c r="L19" s="76">
        <v>2.6</v>
      </c>
      <c r="M19" s="77">
        <f t="shared" si="0"/>
        <v>39</v>
      </c>
      <c r="N19" s="78"/>
      <c r="O19" s="78">
        <f t="shared" ref="O19:O45" si="1">O18+1</f>
        <v>1966</v>
      </c>
      <c r="P19" s="79"/>
    </row>
    <row r="20" spans="2:16" ht="39.75" customHeight="1">
      <c r="B20" s="80">
        <v>3.4</v>
      </c>
      <c r="C20" s="81">
        <v>2.1</v>
      </c>
      <c r="D20" s="81">
        <v>0.2</v>
      </c>
      <c r="E20" s="81">
        <v>1.1000000000000001</v>
      </c>
      <c r="F20" s="81">
        <v>1.8</v>
      </c>
      <c r="G20" s="81">
        <v>5</v>
      </c>
      <c r="H20" s="82">
        <v>17.399999999999999</v>
      </c>
      <c r="I20" s="82">
        <v>4.2</v>
      </c>
      <c r="J20" s="82">
        <v>0</v>
      </c>
      <c r="K20" s="82">
        <v>0.8</v>
      </c>
      <c r="L20" s="82">
        <v>2.9</v>
      </c>
      <c r="M20" s="83">
        <f t="shared" si="0"/>
        <v>38.9</v>
      </c>
      <c r="N20" s="84"/>
      <c r="O20" s="84">
        <f t="shared" si="1"/>
        <v>1967</v>
      </c>
      <c r="P20" s="85"/>
    </row>
    <row r="21" spans="2:16" ht="39.75" customHeight="1">
      <c r="B21" s="74">
        <v>4</v>
      </c>
      <c r="C21" s="75">
        <v>2.4</v>
      </c>
      <c r="D21" s="75">
        <v>0.2</v>
      </c>
      <c r="E21" s="75">
        <v>1</v>
      </c>
      <c r="F21" s="75">
        <v>1.8</v>
      </c>
      <c r="G21" s="75">
        <v>6.1</v>
      </c>
      <c r="H21" s="76">
        <v>17.100000000000001</v>
      </c>
      <c r="I21" s="76">
        <v>4</v>
      </c>
      <c r="J21" s="76">
        <v>0</v>
      </c>
      <c r="K21" s="76">
        <v>0.7</v>
      </c>
      <c r="L21" s="76">
        <v>3.7</v>
      </c>
      <c r="M21" s="77">
        <f t="shared" si="0"/>
        <v>41</v>
      </c>
      <c r="N21" s="78"/>
      <c r="O21" s="78">
        <f t="shared" si="1"/>
        <v>1968</v>
      </c>
      <c r="P21" s="79"/>
    </row>
    <row r="22" spans="2:16" ht="39.75" customHeight="1">
      <c r="B22" s="80">
        <v>5.6</v>
      </c>
      <c r="C22" s="81">
        <v>3.1</v>
      </c>
      <c r="D22" s="81">
        <v>0.2</v>
      </c>
      <c r="E22" s="81">
        <v>1</v>
      </c>
      <c r="F22" s="81">
        <v>1.6</v>
      </c>
      <c r="G22" s="81">
        <v>7.1</v>
      </c>
      <c r="H22" s="82">
        <v>19.100000000000001</v>
      </c>
      <c r="I22" s="82">
        <v>4</v>
      </c>
      <c r="J22" s="82">
        <v>0.1</v>
      </c>
      <c r="K22" s="82">
        <v>0.7</v>
      </c>
      <c r="L22" s="82">
        <v>2.9</v>
      </c>
      <c r="M22" s="83">
        <f t="shared" si="0"/>
        <v>45.400000000000006</v>
      </c>
      <c r="N22" s="84"/>
      <c r="O22" s="84">
        <f t="shared" si="1"/>
        <v>1969</v>
      </c>
      <c r="P22" s="85"/>
    </row>
    <row r="23" spans="2:16" ht="39.75" customHeight="1">
      <c r="B23" s="74">
        <v>1.5</v>
      </c>
      <c r="C23" s="75">
        <v>4.2</v>
      </c>
      <c r="D23" s="75">
        <v>0.2</v>
      </c>
      <c r="E23" s="75">
        <v>1</v>
      </c>
      <c r="F23" s="75">
        <v>2.4</v>
      </c>
      <c r="G23" s="75">
        <v>11.2</v>
      </c>
      <c r="H23" s="76">
        <v>16.899999999999999</v>
      </c>
      <c r="I23" s="76">
        <v>4</v>
      </c>
      <c r="J23" s="76">
        <v>0.7</v>
      </c>
      <c r="K23" s="76">
        <v>0.6</v>
      </c>
      <c r="L23" s="76">
        <v>2.8</v>
      </c>
      <c r="M23" s="77">
        <f t="shared" si="0"/>
        <v>45.500000000000007</v>
      </c>
      <c r="N23" s="78"/>
      <c r="O23" s="78">
        <f t="shared" si="1"/>
        <v>1970</v>
      </c>
      <c r="P23" s="79"/>
    </row>
    <row r="24" spans="2:16" ht="39.75" customHeight="1">
      <c r="B24" s="80">
        <v>2</v>
      </c>
      <c r="C24" s="81">
        <v>3.3</v>
      </c>
      <c r="D24" s="81">
        <v>0.2</v>
      </c>
      <c r="E24" s="81">
        <v>0.9</v>
      </c>
      <c r="F24" s="81">
        <v>2.6</v>
      </c>
      <c r="G24" s="81">
        <v>10.5</v>
      </c>
      <c r="H24" s="82">
        <v>19</v>
      </c>
      <c r="I24" s="82">
        <v>3.9</v>
      </c>
      <c r="J24" s="82">
        <v>0.7</v>
      </c>
      <c r="K24" s="82">
        <v>0.8</v>
      </c>
      <c r="L24" s="82">
        <v>3</v>
      </c>
      <c r="M24" s="83">
        <f t="shared" si="0"/>
        <v>46.9</v>
      </c>
      <c r="N24" s="84"/>
      <c r="O24" s="84">
        <f t="shared" si="1"/>
        <v>1971</v>
      </c>
      <c r="P24" s="85"/>
    </row>
    <row r="25" spans="2:16" ht="39.75" customHeight="1">
      <c r="B25" s="74">
        <v>1.8</v>
      </c>
      <c r="C25" s="75">
        <v>3.9</v>
      </c>
      <c r="D25" s="75">
        <v>0.3</v>
      </c>
      <c r="E25" s="75">
        <v>0.9</v>
      </c>
      <c r="F25" s="75">
        <v>2.4</v>
      </c>
      <c r="G25" s="75">
        <v>10.7</v>
      </c>
      <c r="H25" s="76">
        <v>21.5</v>
      </c>
      <c r="I25" s="76">
        <v>4.4000000000000004</v>
      </c>
      <c r="J25" s="76">
        <v>0.3</v>
      </c>
      <c r="K25" s="76">
        <v>0.8</v>
      </c>
      <c r="L25" s="76">
        <v>3.6</v>
      </c>
      <c r="M25" s="77">
        <f t="shared" si="0"/>
        <v>50.599999999999987</v>
      </c>
      <c r="N25" s="78"/>
      <c r="O25" s="78">
        <f t="shared" si="1"/>
        <v>1972</v>
      </c>
      <c r="P25" s="79"/>
    </row>
    <row r="26" spans="2:16" ht="39.75" customHeight="1">
      <c r="B26" s="80">
        <v>1.6</v>
      </c>
      <c r="C26" s="81">
        <v>4.5</v>
      </c>
      <c r="D26" s="81">
        <v>0.6</v>
      </c>
      <c r="E26" s="81">
        <v>1.4</v>
      </c>
      <c r="F26" s="81">
        <v>2.2000000000000002</v>
      </c>
      <c r="G26" s="81">
        <v>14.4</v>
      </c>
      <c r="H26" s="82">
        <v>25.1</v>
      </c>
      <c r="I26" s="82">
        <v>5.9</v>
      </c>
      <c r="J26" s="82">
        <v>0.4</v>
      </c>
      <c r="K26" s="82">
        <v>2</v>
      </c>
      <c r="L26" s="82">
        <v>3.7</v>
      </c>
      <c r="M26" s="83">
        <f t="shared" si="0"/>
        <v>61.800000000000004</v>
      </c>
      <c r="N26" s="84"/>
      <c r="O26" s="84">
        <f t="shared" si="1"/>
        <v>1973</v>
      </c>
      <c r="P26" s="85"/>
    </row>
    <row r="27" spans="2:16" ht="39.75" customHeight="1">
      <c r="B27" s="74">
        <v>2.6</v>
      </c>
      <c r="C27" s="75">
        <v>5.8</v>
      </c>
      <c r="D27" s="75">
        <v>0.7</v>
      </c>
      <c r="E27" s="75">
        <v>1.5</v>
      </c>
      <c r="F27" s="75">
        <v>5.3</v>
      </c>
      <c r="G27" s="75">
        <v>19.5</v>
      </c>
      <c r="H27" s="76">
        <v>30.3</v>
      </c>
      <c r="I27" s="76">
        <v>10.1</v>
      </c>
      <c r="J27" s="76">
        <v>0.4</v>
      </c>
      <c r="K27" s="76">
        <v>3.8</v>
      </c>
      <c r="L27" s="76">
        <v>5</v>
      </c>
      <c r="M27" s="77">
        <f t="shared" si="0"/>
        <v>84.999999999999986</v>
      </c>
      <c r="N27" s="78"/>
      <c r="O27" s="78">
        <f t="shared" si="1"/>
        <v>1974</v>
      </c>
      <c r="P27" s="79"/>
    </row>
    <row r="28" spans="2:16" ht="39.75" customHeight="1">
      <c r="B28" s="80">
        <v>4.7</v>
      </c>
      <c r="C28" s="81">
        <v>7.4</v>
      </c>
      <c r="D28" s="81">
        <v>0.4</v>
      </c>
      <c r="E28" s="81">
        <v>1.8</v>
      </c>
      <c r="F28" s="81">
        <v>3.4</v>
      </c>
      <c r="G28" s="81">
        <v>31.5</v>
      </c>
      <c r="H28" s="82">
        <v>51.4</v>
      </c>
      <c r="I28" s="82">
        <v>14.9</v>
      </c>
      <c r="J28" s="82">
        <v>0.3</v>
      </c>
      <c r="K28" s="82">
        <v>3.6</v>
      </c>
      <c r="L28" s="82">
        <v>7.3</v>
      </c>
      <c r="M28" s="83">
        <f t="shared" si="0"/>
        <v>126.70000000000002</v>
      </c>
      <c r="N28" s="84"/>
      <c r="O28" s="84">
        <f t="shared" si="1"/>
        <v>1975</v>
      </c>
      <c r="P28" s="85"/>
    </row>
    <row r="29" spans="2:16" ht="39.75" customHeight="1">
      <c r="B29" s="74">
        <v>13.6</v>
      </c>
      <c r="C29" s="75">
        <v>11.4</v>
      </c>
      <c r="D29" s="75">
        <v>0.6</v>
      </c>
      <c r="E29" s="75">
        <v>2.5</v>
      </c>
      <c r="F29" s="75">
        <v>7.8</v>
      </c>
      <c r="G29" s="75">
        <v>50</v>
      </c>
      <c r="H29" s="76">
        <v>81.599999999999994</v>
      </c>
      <c r="I29" s="76">
        <v>21.8</v>
      </c>
      <c r="J29" s="76">
        <v>0.3</v>
      </c>
      <c r="K29" s="76">
        <v>5.2</v>
      </c>
      <c r="L29" s="76">
        <v>12.3</v>
      </c>
      <c r="M29" s="77">
        <f t="shared" si="0"/>
        <v>207.1</v>
      </c>
      <c r="N29" s="78"/>
      <c r="O29" s="78">
        <f t="shared" si="1"/>
        <v>1976</v>
      </c>
      <c r="P29" s="79"/>
    </row>
    <row r="30" spans="2:16" ht="39.75" customHeight="1">
      <c r="B30" s="80">
        <v>15.6</v>
      </c>
      <c r="C30" s="81">
        <v>13.1</v>
      </c>
      <c r="D30" s="81">
        <v>0.6</v>
      </c>
      <c r="E30" s="81">
        <v>3.4</v>
      </c>
      <c r="F30" s="81">
        <v>11.1</v>
      </c>
      <c r="G30" s="81">
        <v>65.8</v>
      </c>
      <c r="H30" s="82">
        <v>81.400000000000006</v>
      </c>
      <c r="I30" s="82">
        <v>26.6</v>
      </c>
      <c r="J30" s="82">
        <v>0.2</v>
      </c>
      <c r="K30" s="82">
        <v>8.3000000000000007</v>
      </c>
      <c r="L30" s="82">
        <v>17.899999999999999</v>
      </c>
      <c r="M30" s="83">
        <f t="shared" si="0"/>
        <v>243.99999999999997</v>
      </c>
      <c r="N30" s="84"/>
      <c r="O30" s="84">
        <f t="shared" si="1"/>
        <v>1977</v>
      </c>
      <c r="P30" s="85"/>
    </row>
    <row r="31" spans="2:16" ht="39.75" customHeight="1">
      <c r="B31" s="74">
        <v>19.3</v>
      </c>
      <c r="C31" s="75">
        <v>21.2</v>
      </c>
      <c r="D31" s="75">
        <v>1.2</v>
      </c>
      <c r="E31" s="75">
        <v>6.6</v>
      </c>
      <c r="F31" s="75">
        <v>8.4</v>
      </c>
      <c r="G31" s="75">
        <v>100.6</v>
      </c>
      <c r="H31" s="76">
        <v>100.5</v>
      </c>
      <c r="I31" s="76">
        <v>36.6</v>
      </c>
      <c r="J31" s="76">
        <v>1.7</v>
      </c>
      <c r="K31" s="76">
        <v>12.7</v>
      </c>
      <c r="L31" s="76">
        <v>24</v>
      </c>
      <c r="M31" s="77">
        <f t="shared" si="0"/>
        <v>332.8</v>
      </c>
      <c r="N31" s="78"/>
      <c r="O31" s="78">
        <f t="shared" si="1"/>
        <v>1978</v>
      </c>
      <c r="P31" s="79"/>
    </row>
    <row r="32" spans="2:16" ht="39.75" customHeight="1">
      <c r="B32" s="80">
        <v>17.100000000000001</v>
      </c>
      <c r="C32" s="81">
        <v>29.7</v>
      </c>
      <c r="D32" s="81">
        <v>4.8</v>
      </c>
      <c r="E32" s="81">
        <v>9.6999999999999993</v>
      </c>
      <c r="F32" s="81">
        <v>13</v>
      </c>
      <c r="G32" s="81">
        <v>151</v>
      </c>
      <c r="H32" s="82">
        <v>134.19999999999999</v>
      </c>
      <c r="I32" s="82">
        <v>56.5</v>
      </c>
      <c r="J32" s="82">
        <v>4</v>
      </c>
      <c r="K32" s="82">
        <v>17.399999999999999</v>
      </c>
      <c r="L32" s="82">
        <v>27.7</v>
      </c>
      <c r="M32" s="83">
        <f t="shared" si="0"/>
        <v>465.09999999999997</v>
      </c>
      <c r="N32" s="84"/>
      <c r="O32" s="84">
        <f t="shared" si="1"/>
        <v>1979</v>
      </c>
      <c r="P32" s="85"/>
    </row>
    <row r="33" spans="2:16" ht="39.75" customHeight="1">
      <c r="B33" s="74">
        <v>20.3</v>
      </c>
      <c r="C33" s="75">
        <v>38.700000000000003</v>
      </c>
      <c r="D33" s="75">
        <v>8.6999999999999993</v>
      </c>
      <c r="E33" s="75">
        <v>11.8</v>
      </c>
      <c r="F33" s="75">
        <v>14.54</v>
      </c>
      <c r="G33" s="75">
        <v>180.8</v>
      </c>
      <c r="H33" s="76">
        <v>167</v>
      </c>
      <c r="I33" s="76">
        <v>68.7</v>
      </c>
      <c r="J33" s="76">
        <v>4.4000000000000004</v>
      </c>
      <c r="K33" s="76">
        <v>17.2</v>
      </c>
      <c r="L33" s="76">
        <v>31.8</v>
      </c>
      <c r="M33" s="77">
        <f t="shared" si="0"/>
        <v>563.94000000000005</v>
      </c>
      <c r="N33" s="78"/>
      <c r="O33" s="78">
        <f t="shared" si="1"/>
        <v>1980</v>
      </c>
      <c r="P33" s="79"/>
    </row>
    <row r="34" spans="2:16" ht="39.75" customHeight="1">
      <c r="B34" s="80">
        <v>31.5</v>
      </c>
      <c r="C34" s="81">
        <v>60.8</v>
      </c>
      <c r="D34" s="81">
        <v>9.4</v>
      </c>
      <c r="E34" s="81">
        <v>15.9</v>
      </c>
      <c r="F34" s="81">
        <v>23.3</v>
      </c>
      <c r="G34" s="81">
        <v>201</v>
      </c>
      <c r="H34" s="82">
        <v>225.8</v>
      </c>
      <c r="I34" s="82">
        <v>82.4</v>
      </c>
      <c r="J34" s="82">
        <v>6.8</v>
      </c>
      <c r="K34" s="82">
        <v>19.399999999999999</v>
      </c>
      <c r="L34" s="82">
        <v>45</v>
      </c>
      <c r="M34" s="83">
        <f t="shared" si="0"/>
        <v>721.3</v>
      </c>
      <c r="N34" s="84"/>
      <c r="O34" s="84">
        <f t="shared" si="1"/>
        <v>1981</v>
      </c>
      <c r="P34" s="85"/>
    </row>
    <row r="35" spans="2:16" ht="39.75" customHeight="1">
      <c r="B35" s="74">
        <v>41.2</v>
      </c>
      <c r="C35" s="75">
        <v>69.599999999999994</v>
      </c>
      <c r="D35" s="75">
        <v>19.600000000000001</v>
      </c>
      <c r="E35" s="75">
        <v>20.5</v>
      </c>
      <c r="F35" s="75">
        <v>32.9</v>
      </c>
      <c r="G35" s="75">
        <v>216.8</v>
      </c>
      <c r="H35" s="76">
        <v>284.89999999999998</v>
      </c>
      <c r="I35" s="76">
        <v>98.5</v>
      </c>
      <c r="J35" s="76">
        <v>14.1</v>
      </c>
      <c r="K35" s="76">
        <v>24.6</v>
      </c>
      <c r="L35" s="76">
        <v>64.5</v>
      </c>
      <c r="M35" s="77">
        <f t="shared" si="0"/>
        <v>887.2</v>
      </c>
      <c r="N35" s="78"/>
      <c r="O35" s="78">
        <f t="shared" si="1"/>
        <v>1982</v>
      </c>
      <c r="P35" s="79"/>
    </row>
    <row r="36" spans="2:16" ht="39.75" customHeight="1">
      <c r="B36" s="80">
        <v>43</v>
      </c>
      <c r="C36" s="81">
        <v>108.1</v>
      </c>
      <c r="D36" s="81">
        <v>25.6</v>
      </c>
      <c r="E36" s="81">
        <v>25.7</v>
      </c>
      <c r="F36" s="81">
        <v>50.5</v>
      </c>
      <c r="G36" s="81">
        <v>271.3</v>
      </c>
      <c r="H36" s="82">
        <v>276.7</v>
      </c>
      <c r="I36" s="82">
        <v>118.4</v>
      </c>
      <c r="J36" s="82">
        <v>20.5</v>
      </c>
      <c r="K36" s="82">
        <v>25.6</v>
      </c>
      <c r="L36" s="82">
        <v>65.5</v>
      </c>
      <c r="M36" s="83">
        <f t="shared" si="0"/>
        <v>1030.9000000000001</v>
      </c>
      <c r="N36" s="84"/>
      <c r="O36" s="84">
        <f t="shared" si="1"/>
        <v>1983</v>
      </c>
      <c r="P36" s="85"/>
    </row>
    <row r="37" spans="2:16" ht="39.75" customHeight="1">
      <c r="B37" s="74">
        <v>50.9</v>
      </c>
      <c r="C37" s="75">
        <v>121.5</v>
      </c>
      <c r="D37" s="75">
        <v>29.6</v>
      </c>
      <c r="E37" s="75">
        <v>23.7</v>
      </c>
      <c r="F37" s="75">
        <v>58.5</v>
      </c>
      <c r="G37" s="75">
        <v>324</v>
      </c>
      <c r="H37" s="76">
        <v>296.10000000000002</v>
      </c>
      <c r="I37" s="76">
        <v>142.4</v>
      </c>
      <c r="J37" s="76">
        <v>27.4</v>
      </c>
      <c r="K37" s="76">
        <v>25.6</v>
      </c>
      <c r="L37" s="76">
        <v>85.1</v>
      </c>
      <c r="M37" s="77">
        <f t="shared" si="0"/>
        <v>1184.8000000000002</v>
      </c>
      <c r="N37" s="78"/>
      <c r="O37" s="78">
        <f t="shared" si="1"/>
        <v>1984</v>
      </c>
      <c r="P37" s="79"/>
    </row>
    <row r="38" spans="2:16" ht="39.75" customHeight="1">
      <c r="B38" s="80">
        <v>53.2</v>
      </c>
      <c r="C38" s="81">
        <v>127.6</v>
      </c>
      <c r="D38" s="81">
        <v>26.89</v>
      </c>
      <c r="E38" s="81">
        <v>29.8</v>
      </c>
      <c r="F38" s="81">
        <v>64</v>
      </c>
      <c r="G38" s="81">
        <v>331.6</v>
      </c>
      <c r="H38" s="82">
        <v>308.5</v>
      </c>
      <c r="I38" s="82">
        <v>157.19999999999999</v>
      </c>
      <c r="J38" s="82">
        <v>32.1</v>
      </c>
      <c r="K38" s="82">
        <v>26.3</v>
      </c>
      <c r="L38" s="82">
        <v>117.2</v>
      </c>
      <c r="M38" s="83">
        <f t="shared" si="0"/>
        <v>1274.3900000000001</v>
      </c>
      <c r="N38" s="84"/>
      <c r="O38" s="84">
        <f t="shared" si="1"/>
        <v>1985</v>
      </c>
      <c r="P38" s="85"/>
    </row>
    <row r="39" spans="2:16" ht="39.75" customHeight="1">
      <c r="B39" s="74">
        <v>53.4</v>
      </c>
      <c r="C39" s="75">
        <v>137.30000000000001</v>
      </c>
      <c r="D39" s="75">
        <v>29.2</v>
      </c>
      <c r="E39" s="75">
        <v>37.5</v>
      </c>
      <c r="F39" s="75">
        <v>49.4</v>
      </c>
      <c r="G39" s="75">
        <v>353.7</v>
      </c>
      <c r="H39" s="76">
        <v>338.7</v>
      </c>
      <c r="I39" s="76">
        <v>176.7</v>
      </c>
      <c r="J39" s="76">
        <v>44.3</v>
      </c>
      <c r="K39" s="76">
        <v>32.700000000000003</v>
      </c>
      <c r="L39" s="76">
        <v>142.5</v>
      </c>
      <c r="M39" s="77">
        <f t="shared" si="0"/>
        <v>1395.4</v>
      </c>
      <c r="N39" s="78"/>
      <c r="O39" s="78">
        <f t="shared" si="1"/>
        <v>1986</v>
      </c>
      <c r="P39" s="79"/>
    </row>
    <row r="40" spans="2:16" ht="39.75" customHeight="1">
      <c r="B40" s="80">
        <v>64.5</v>
      </c>
      <c r="C40" s="81">
        <v>159.30000000000001</v>
      </c>
      <c r="D40" s="81">
        <v>31.5</v>
      </c>
      <c r="E40" s="81">
        <v>32.5</v>
      </c>
      <c r="F40" s="81">
        <v>38.799999999999997</v>
      </c>
      <c r="G40" s="81">
        <v>358.2</v>
      </c>
      <c r="H40" s="82">
        <v>363.7</v>
      </c>
      <c r="I40" s="82">
        <v>175.3</v>
      </c>
      <c r="J40" s="82">
        <v>45.4</v>
      </c>
      <c r="K40" s="82">
        <v>40</v>
      </c>
      <c r="L40" s="82">
        <v>203.8</v>
      </c>
      <c r="M40" s="83">
        <f t="shared" si="0"/>
        <v>1513</v>
      </c>
      <c r="N40" s="84"/>
      <c r="O40" s="84">
        <f t="shared" si="1"/>
        <v>1987</v>
      </c>
      <c r="P40" s="85"/>
    </row>
    <row r="41" spans="2:16" ht="39.75" customHeight="1">
      <c r="B41" s="74">
        <v>61.4</v>
      </c>
      <c r="C41" s="75">
        <v>203</v>
      </c>
      <c r="D41" s="75">
        <v>29.3</v>
      </c>
      <c r="E41" s="75">
        <v>27</v>
      </c>
      <c r="F41" s="75">
        <v>52</v>
      </c>
      <c r="G41" s="75">
        <v>374.5</v>
      </c>
      <c r="H41" s="76">
        <v>402.5</v>
      </c>
      <c r="I41" s="76">
        <v>188.2</v>
      </c>
      <c r="J41" s="76">
        <v>33.299999999999997</v>
      </c>
      <c r="K41" s="76">
        <v>47.1</v>
      </c>
      <c r="L41" s="76">
        <v>215.7</v>
      </c>
      <c r="M41" s="77">
        <f t="shared" si="0"/>
        <v>1634</v>
      </c>
      <c r="N41" s="78"/>
      <c r="O41" s="78">
        <f t="shared" si="1"/>
        <v>1988</v>
      </c>
      <c r="P41" s="79"/>
    </row>
    <row r="42" spans="2:16" ht="39.75" customHeight="1">
      <c r="B42" s="80">
        <v>75.7</v>
      </c>
      <c r="C42" s="81">
        <v>253.8</v>
      </c>
      <c r="D42" s="81">
        <v>31.3</v>
      </c>
      <c r="E42" s="81">
        <v>30.8</v>
      </c>
      <c r="F42" s="81">
        <v>42.9</v>
      </c>
      <c r="G42" s="81">
        <v>399.1</v>
      </c>
      <c r="H42" s="82">
        <v>391.5</v>
      </c>
      <c r="I42" s="82">
        <v>219.7</v>
      </c>
      <c r="J42" s="82">
        <v>19.3</v>
      </c>
      <c r="K42" s="82">
        <v>47.4</v>
      </c>
      <c r="L42" s="82">
        <v>217.7</v>
      </c>
      <c r="M42" s="83">
        <f t="shared" si="0"/>
        <v>1729.1999999999998</v>
      </c>
      <c r="N42" s="84"/>
      <c r="O42" s="84">
        <f t="shared" si="1"/>
        <v>1989</v>
      </c>
      <c r="P42" s="85"/>
    </row>
    <row r="43" spans="2:16" ht="39.75" customHeight="1">
      <c r="B43" s="74">
        <v>110.8</v>
      </c>
      <c r="C43" s="75">
        <v>288.5</v>
      </c>
      <c r="D43" s="75">
        <v>45.5</v>
      </c>
      <c r="E43" s="75">
        <v>33.299999999999997</v>
      </c>
      <c r="F43" s="75">
        <v>45.5</v>
      </c>
      <c r="G43" s="75">
        <v>422.7</v>
      </c>
      <c r="H43" s="76">
        <v>407.8</v>
      </c>
      <c r="I43" s="76">
        <v>224.6</v>
      </c>
      <c r="J43" s="76">
        <v>12.3</v>
      </c>
      <c r="K43" s="76">
        <v>53.7</v>
      </c>
      <c r="L43" s="76">
        <v>218.8</v>
      </c>
      <c r="M43" s="77">
        <f t="shared" si="0"/>
        <v>1863.5</v>
      </c>
      <c r="N43" s="78"/>
      <c r="O43" s="78">
        <f t="shared" si="1"/>
        <v>1990</v>
      </c>
      <c r="P43" s="79"/>
    </row>
    <row r="44" spans="2:16" ht="39.75" customHeight="1">
      <c r="B44" s="80">
        <v>110.1</v>
      </c>
      <c r="C44" s="81">
        <v>318.8</v>
      </c>
      <c r="D44" s="81">
        <v>35.6</v>
      </c>
      <c r="E44" s="81">
        <v>31.8</v>
      </c>
      <c r="F44" s="81">
        <v>65.5</v>
      </c>
      <c r="G44" s="81">
        <v>436.3</v>
      </c>
      <c r="H44" s="82">
        <v>465.9</v>
      </c>
      <c r="I44" s="82">
        <v>245.3</v>
      </c>
      <c r="J44" s="82">
        <v>5.2</v>
      </c>
      <c r="K44" s="82">
        <v>49.8</v>
      </c>
      <c r="L44" s="82">
        <v>201.5</v>
      </c>
      <c r="M44" s="83">
        <f t="shared" si="0"/>
        <v>1965.7999999999997</v>
      </c>
      <c r="N44" s="84"/>
      <c r="O44" s="84">
        <f t="shared" si="1"/>
        <v>1991</v>
      </c>
      <c r="P44" s="85"/>
    </row>
    <row r="45" spans="2:16" ht="39.75" customHeight="1">
      <c r="B45" s="74">
        <v>160.80000000000001</v>
      </c>
      <c r="C45" s="75">
        <v>375.3</v>
      </c>
      <c r="D45" s="75">
        <v>48.8</v>
      </c>
      <c r="E45" s="75">
        <v>37.299999999999997</v>
      </c>
      <c r="F45" s="75">
        <v>54</v>
      </c>
      <c r="G45" s="75">
        <v>463.2</v>
      </c>
      <c r="H45" s="76">
        <v>525.1</v>
      </c>
      <c r="I45" s="76">
        <v>265.8</v>
      </c>
      <c r="J45" s="76">
        <v>20</v>
      </c>
      <c r="K45" s="76">
        <v>54.4</v>
      </c>
      <c r="L45" s="76">
        <v>213.6</v>
      </c>
      <c r="M45" s="77">
        <f t="shared" si="0"/>
        <v>2218.3000000000002</v>
      </c>
      <c r="N45" s="78"/>
      <c r="O45" s="78">
        <f t="shared" si="1"/>
        <v>1992</v>
      </c>
      <c r="P45" s="79"/>
    </row>
    <row r="46" spans="2:16" s="10" customFormat="1" ht="6" customHeight="1">
      <c r="B46" s="86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8"/>
      <c r="N46" s="89"/>
      <c r="O46" s="89"/>
      <c r="P46" s="90"/>
    </row>
    <row r="47" spans="2:16" s="17" customFormat="1" ht="28.35" customHeight="1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29"/>
      <c r="O47" s="29"/>
      <c r="P47" s="30"/>
    </row>
    <row r="48" spans="2:16" s="17" customFormat="1" ht="28.35" customHeight="1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29"/>
      <c r="O48" s="29"/>
      <c r="P48" s="30"/>
    </row>
    <row r="49" spans="2:27" s="17" customFormat="1" ht="28.35" customHeight="1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29"/>
      <c r="O49" s="29"/>
      <c r="P49" s="30"/>
    </row>
    <row r="50" spans="2:27" ht="28.35" customHeight="1">
      <c r="B50" s="168" t="s">
        <v>57</v>
      </c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R50" s="10"/>
      <c r="S50" s="10"/>
      <c r="T50" s="10"/>
      <c r="U50" s="10"/>
      <c r="V50" s="10"/>
      <c r="W50" s="10"/>
    </row>
    <row r="51" spans="2:27" ht="28.35" customHeight="1">
      <c r="B51" s="169" t="s">
        <v>58</v>
      </c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R51" s="10"/>
      <c r="S51" s="10"/>
      <c r="T51" s="10"/>
      <c r="U51" s="10"/>
      <c r="V51" s="10"/>
      <c r="W51" s="10"/>
    </row>
    <row r="52" spans="2:27" s="3" customFormat="1" ht="17.100000000000001" customHeight="1">
      <c r="B52" s="31" t="s">
        <v>48</v>
      </c>
      <c r="C52" s="32"/>
      <c r="D52" s="32"/>
      <c r="E52" s="32"/>
      <c r="F52" s="33"/>
      <c r="G52" s="34"/>
      <c r="H52" s="35"/>
      <c r="I52" s="35"/>
      <c r="J52" s="36"/>
      <c r="K52" s="37"/>
      <c r="L52" s="38"/>
      <c r="M52" s="38"/>
      <c r="N52" s="170" t="s">
        <v>47</v>
      </c>
      <c r="O52" s="170"/>
      <c r="P52" s="170"/>
      <c r="R52" s="2"/>
      <c r="S52" s="2"/>
      <c r="T52" s="2"/>
      <c r="U52" s="2"/>
      <c r="V52" s="2"/>
      <c r="W52" s="2"/>
    </row>
    <row r="53" spans="2:27" ht="4.3499999999999996" customHeight="1">
      <c r="B53" s="91"/>
      <c r="C53" s="91"/>
      <c r="D53" s="91"/>
      <c r="E53" s="91"/>
      <c r="F53" s="91"/>
      <c r="G53" s="91"/>
      <c r="H53" s="92"/>
      <c r="I53" s="92"/>
      <c r="J53" s="92"/>
      <c r="K53" s="92"/>
      <c r="L53" s="92"/>
      <c r="M53" s="93"/>
      <c r="N53" s="94"/>
      <c r="O53" s="95"/>
      <c r="P53" s="96"/>
    </row>
    <row r="54" spans="2:27" ht="3" customHeight="1">
      <c r="B54" s="97"/>
      <c r="C54" s="98"/>
      <c r="D54" s="98"/>
      <c r="E54" s="99"/>
      <c r="F54" s="100"/>
      <c r="G54" s="100"/>
      <c r="H54" s="100"/>
      <c r="I54" s="101"/>
      <c r="J54" s="102"/>
      <c r="K54" s="100"/>
      <c r="L54" s="100"/>
      <c r="M54" s="103" t="s">
        <v>0</v>
      </c>
      <c r="N54" s="98"/>
      <c r="O54" s="98"/>
      <c r="P54" s="52"/>
      <c r="Q54" s="12"/>
      <c r="R54" s="12"/>
      <c r="S54" s="12"/>
      <c r="T54" s="12"/>
      <c r="U54" s="12"/>
      <c r="V54" s="12"/>
      <c r="W54" s="13"/>
      <c r="X54" s="12"/>
      <c r="Y54" s="12"/>
      <c r="Z54" s="12"/>
      <c r="AA54" s="10"/>
    </row>
    <row r="55" spans="2:27" ht="20.100000000000001" customHeight="1">
      <c r="B55" s="104"/>
      <c r="C55" s="105" t="s">
        <v>0</v>
      </c>
      <c r="D55" s="106" t="s">
        <v>4</v>
      </c>
      <c r="E55" s="107"/>
      <c r="F55" s="56" t="s">
        <v>65</v>
      </c>
      <c r="G55" s="56" t="s">
        <v>0</v>
      </c>
      <c r="H55" s="56" t="s">
        <v>0</v>
      </c>
      <c r="I55" s="56" t="s">
        <v>0</v>
      </c>
      <c r="J55" s="108" t="s">
        <v>0</v>
      </c>
      <c r="K55" s="56"/>
      <c r="L55" s="56"/>
      <c r="M55" s="57"/>
      <c r="N55" s="106"/>
      <c r="O55" s="109"/>
      <c r="P55" s="64"/>
      <c r="Q55" s="10"/>
      <c r="R55" s="10"/>
      <c r="S55" s="10"/>
      <c r="T55" s="10"/>
      <c r="U55" s="10"/>
      <c r="V55" s="10"/>
      <c r="W55" s="12"/>
      <c r="X55" s="10"/>
      <c r="Y55" s="10"/>
      <c r="Z55" s="10"/>
      <c r="AA55" s="10"/>
    </row>
    <row r="56" spans="2:27" ht="20.100000000000001" customHeight="1">
      <c r="B56" s="104"/>
      <c r="C56" s="105" t="s">
        <v>4</v>
      </c>
      <c r="D56" s="106" t="s">
        <v>42</v>
      </c>
      <c r="E56" s="107"/>
      <c r="F56" s="56" t="s">
        <v>66</v>
      </c>
      <c r="G56" s="56" t="s">
        <v>4</v>
      </c>
      <c r="H56" s="56" t="s">
        <v>0</v>
      </c>
      <c r="I56" s="56" t="s">
        <v>61</v>
      </c>
      <c r="J56" s="108" t="s">
        <v>0</v>
      </c>
      <c r="K56" s="56" t="s">
        <v>0</v>
      </c>
      <c r="L56" s="56" t="s">
        <v>0</v>
      </c>
      <c r="M56" s="110"/>
      <c r="N56" s="111"/>
      <c r="O56" s="63" t="s">
        <v>52</v>
      </c>
      <c r="P56" s="64"/>
    </row>
    <row r="57" spans="2:27">
      <c r="B57" s="112" t="s">
        <v>5</v>
      </c>
      <c r="C57" s="105" t="s">
        <v>7</v>
      </c>
      <c r="D57" s="106" t="s">
        <v>10</v>
      </c>
      <c r="E57" s="107"/>
      <c r="F57" s="56" t="s">
        <v>67</v>
      </c>
      <c r="G57" s="56" t="s">
        <v>8</v>
      </c>
      <c r="H57" s="56" t="s">
        <v>63</v>
      </c>
      <c r="I57" s="56" t="s">
        <v>62</v>
      </c>
      <c r="J57" s="108" t="s">
        <v>60</v>
      </c>
      <c r="K57" s="56" t="s">
        <v>64</v>
      </c>
      <c r="L57" s="56" t="s">
        <v>9</v>
      </c>
      <c r="M57" s="113" t="s">
        <v>11</v>
      </c>
      <c r="N57" s="181" t="s">
        <v>53</v>
      </c>
      <c r="O57" s="181"/>
      <c r="P57" s="182"/>
    </row>
    <row r="58" spans="2:27" s="25" customFormat="1" ht="20.100000000000001" customHeight="1">
      <c r="B58" s="112"/>
      <c r="C58" s="105"/>
      <c r="D58" s="106"/>
      <c r="E58" s="107"/>
      <c r="F58" s="56" t="s">
        <v>13</v>
      </c>
      <c r="G58" s="56"/>
      <c r="H58" s="56"/>
      <c r="I58" s="56" t="s">
        <v>0</v>
      </c>
      <c r="J58" s="108"/>
      <c r="K58" s="56"/>
      <c r="L58" s="56"/>
      <c r="M58" s="113"/>
      <c r="N58" s="181"/>
      <c r="O58" s="181"/>
      <c r="P58" s="182"/>
    </row>
    <row r="59" spans="2:27" s="25" customFormat="1" ht="20.100000000000001" customHeight="1">
      <c r="B59" s="112"/>
      <c r="C59" s="105"/>
      <c r="D59" s="114"/>
      <c r="E59" s="115"/>
      <c r="F59" s="56" t="s">
        <v>16</v>
      </c>
      <c r="G59" s="56"/>
      <c r="H59" s="56"/>
      <c r="I59" s="56" t="s">
        <v>17</v>
      </c>
      <c r="J59" s="108"/>
      <c r="K59" s="56"/>
      <c r="L59" s="56"/>
      <c r="M59" s="57"/>
      <c r="N59" s="106"/>
      <c r="O59" s="109"/>
      <c r="P59" s="116"/>
    </row>
    <row r="60" spans="2:27" s="25" customFormat="1" ht="20.100000000000001" customHeight="1">
      <c r="B60" s="112"/>
      <c r="C60" s="105"/>
      <c r="D60" s="106" t="s">
        <v>73</v>
      </c>
      <c r="E60" s="107"/>
      <c r="F60" s="56" t="s">
        <v>21</v>
      </c>
      <c r="G60" s="56" t="s">
        <v>44</v>
      </c>
      <c r="H60" s="56"/>
      <c r="I60" s="56" t="s">
        <v>22</v>
      </c>
      <c r="J60" s="108"/>
      <c r="K60" s="56"/>
      <c r="L60" s="56"/>
      <c r="M60" s="57"/>
      <c r="N60" s="181"/>
      <c r="O60" s="181"/>
      <c r="P60" s="182"/>
    </row>
    <row r="61" spans="2:27" s="25" customFormat="1" ht="20.100000000000001" customHeight="1">
      <c r="B61" s="112"/>
      <c r="C61" s="105" t="s">
        <v>20</v>
      </c>
      <c r="D61" s="106" t="s">
        <v>21</v>
      </c>
      <c r="E61" s="107"/>
      <c r="F61" s="56" t="s">
        <v>25</v>
      </c>
      <c r="G61" s="56" t="s">
        <v>45</v>
      </c>
      <c r="H61" s="56"/>
      <c r="I61" s="56" t="s">
        <v>21</v>
      </c>
      <c r="J61" s="108"/>
      <c r="K61" s="56" t="s">
        <v>0</v>
      </c>
      <c r="L61" s="56" t="s">
        <v>28</v>
      </c>
      <c r="M61" s="117"/>
      <c r="N61" s="181" t="s">
        <v>50</v>
      </c>
      <c r="O61" s="181"/>
      <c r="P61" s="182"/>
    </row>
    <row r="62" spans="2:27" s="25" customFormat="1" ht="20.100000000000001" customHeight="1">
      <c r="B62" s="118" t="s">
        <v>30</v>
      </c>
      <c r="C62" s="119" t="s">
        <v>43</v>
      </c>
      <c r="D62" s="120" t="s">
        <v>74</v>
      </c>
      <c r="E62" s="121"/>
      <c r="F62" s="122" t="s">
        <v>33</v>
      </c>
      <c r="G62" s="122" t="s">
        <v>43</v>
      </c>
      <c r="H62" s="122" t="s">
        <v>72</v>
      </c>
      <c r="I62" s="122" t="s">
        <v>36</v>
      </c>
      <c r="J62" s="123" t="s">
        <v>37</v>
      </c>
      <c r="K62" s="122" t="s">
        <v>38</v>
      </c>
      <c r="L62" s="122" t="s">
        <v>39</v>
      </c>
      <c r="M62" s="124" t="s">
        <v>41</v>
      </c>
      <c r="N62" s="178" t="s">
        <v>51</v>
      </c>
      <c r="O62" s="179"/>
      <c r="P62" s="180"/>
    </row>
    <row r="63" spans="2:27" s="17" customFormat="1" ht="49.5" customHeight="1">
      <c r="B63" s="125">
        <v>884</v>
      </c>
      <c r="C63" s="126">
        <v>174.8</v>
      </c>
      <c r="D63" s="171">
        <v>43.6</v>
      </c>
      <c r="E63" s="171"/>
      <c r="F63" s="76">
        <v>32.799999999999997</v>
      </c>
      <c r="G63" s="76">
        <v>65</v>
      </c>
      <c r="H63" s="76">
        <v>458.1</v>
      </c>
      <c r="I63" s="76">
        <v>631.79999999999995</v>
      </c>
      <c r="J63" s="76">
        <v>329.6</v>
      </c>
      <c r="K63" s="76">
        <v>56.2</v>
      </c>
      <c r="L63" s="76">
        <v>65.400000000000006</v>
      </c>
      <c r="M63" s="77">
        <f t="shared" ref="M63:M75" si="2">SUM(L63+K63+J63+I63+H63+G63+F63+D63+C63+B63)</f>
        <v>2741.2999999999997</v>
      </c>
      <c r="N63" s="127"/>
      <c r="O63" s="127" t="s">
        <v>78</v>
      </c>
      <c r="P63" s="79"/>
    </row>
    <row r="64" spans="2:27" ht="49.5" customHeight="1">
      <c r="B64" s="128">
        <v>653.5</v>
      </c>
      <c r="C64" s="129">
        <v>175.3</v>
      </c>
      <c r="D64" s="172">
        <v>150.5</v>
      </c>
      <c r="E64" s="172"/>
      <c r="F64" s="130">
        <v>38.1</v>
      </c>
      <c r="G64" s="130">
        <v>198.3</v>
      </c>
      <c r="H64" s="130">
        <v>687</v>
      </c>
      <c r="I64" s="130">
        <v>798.6</v>
      </c>
      <c r="J64" s="130">
        <v>419.9</v>
      </c>
      <c r="K64" s="130">
        <v>51.7</v>
      </c>
      <c r="L64" s="130">
        <v>75.5</v>
      </c>
      <c r="M64" s="131">
        <f t="shared" si="2"/>
        <v>3248.4</v>
      </c>
      <c r="N64" s="132"/>
      <c r="O64" s="132">
        <v>1994</v>
      </c>
      <c r="P64" s="133"/>
    </row>
    <row r="65" spans="2:22" s="17" customFormat="1" ht="49.5" customHeight="1">
      <c r="B65" s="125">
        <v>752.6</v>
      </c>
      <c r="C65" s="126">
        <v>159.5</v>
      </c>
      <c r="D65" s="171">
        <v>199.8</v>
      </c>
      <c r="E65" s="171"/>
      <c r="F65" s="76">
        <v>46.4</v>
      </c>
      <c r="G65" s="76">
        <v>195.6</v>
      </c>
      <c r="H65" s="76">
        <v>757.4</v>
      </c>
      <c r="I65" s="76">
        <v>970.4</v>
      </c>
      <c r="J65" s="76">
        <v>494.8</v>
      </c>
      <c r="K65" s="76">
        <v>53.5</v>
      </c>
      <c r="L65" s="76">
        <v>75.7</v>
      </c>
      <c r="M65" s="77">
        <f t="shared" si="2"/>
        <v>3705.7000000000003</v>
      </c>
      <c r="N65" s="127"/>
      <c r="O65" s="127">
        <v>1995</v>
      </c>
      <c r="P65" s="79"/>
      <c r="Q65" s="28"/>
      <c r="R65" s="28"/>
      <c r="S65" s="28"/>
      <c r="T65" s="28"/>
    </row>
    <row r="66" spans="2:22" ht="49.5" customHeight="1">
      <c r="B66" s="128">
        <v>792</v>
      </c>
      <c r="C66" s="129">
        <v>156.4</v>
      </c>
      <c r="D66" s="172">
        <v>214.4</v>
      </c>
      <c r="E66" s="172"/>
      <c r="F66" s="130">
        <v>53.6</v>
      </c>
      <c r="G66" s="130">
        <v>200.3</v>
      </c>
      <c r="H66" s="130">
        <v>777.8</v>
      </c>
      <c r="I66" s="130">
        <v>1035.7</v>
      </c>
      <c r="J66" s="130">
        <v>505.9</v>
      </c>
      <c r="K66" s="130">
        <v>104.7</v>
      </c>
      <c r="L66" s="130">
        <v>79.5</v>
      </c>
      <c r="M66" s="131">
        <f t="shared" si="2"/>
        <v>3920.3</v>
      </c>
      <c r="N66" s="132"/>
      <c r="O66" s="132">
        <v>1996</v>
      </c>
      <c r="P66" s="133"/>
      <c r="Q66" s="9"/>
      <c r="R66" s="9"/>
      <c r="S66" s="9"/>
      <c r="T66" s="9"/>
    </row>
    <row r="67" spans="2:22" s="17" customFormat="1" ht="49.5" customHeight="1">
      <c r="B67" s="125">
        <v>794.2</v>
      </c>
      <c r="C67" s="126">
        <v>154.1</v>
      </c>
      <c r="D67" s="171">
        <v>220.2</v>
      </c>
      <c r="E67" s="171"/>
      <c r="F67" s="76">
        <v>70</v>
      </c>
      <c r="G67" s="76">
        <v>217.7</v>
      </c>
      <c r="H67" s="76">
        <v>775.2</v>
      </c>
      <c r="I67" s="76">
        <v>1064.5</v>
      </c>
      <c r="J67" s="76">
        <v>503.9</v>
      </c>
      <c r="K67" s="76">
        <v>86.6</v>
      </c>
      <c r="L67" s="76">
        <v>93.3</v>
      </c>
      <c r="M67" s="77">
        <f t="shared" si="2"/>
        <v>3979.7</v>
      </c>
      <c r="N67" s="127"/>
      <c r="O67" s="127">
        <v>1997</v>
      </c>
      <c r="P67" s="79"/>
      <c r="Q67" s="28"/>
      <c r="R67" s="28"/>
      <c r="S67" s="28"/>
      <c r="T67" s="28"/>
    </row>
    <row r="68" spans="2:22" ht="49.5" customHeight="1">
      <c r="B68" s="128">
        <v>855.6</v>
      </c>
      <c r="C68" s="129">
        <v>161.19999999999999</v>
      </c>
      <c r="D68" s="172">
        <v>223</v>
      </c>
      <c r="E68" s="172"/>
      <c r="F68" s="130">
        <v>108.7</v>
      </c>
      <c r="G68" s="130">
        <v>223.6</v>
      </c>
      <c r="H68" s="130">
        <v>791.4</v>
      </c>
      <c r="I68" s="130">
        <v>1104.7</v>
      </c>
      <c r="J68" s="130">
        <v>615.9</v>
      </c>
      <c r="K68" s="130">
        <v>85.9</v>
      </c>
      <c r="L68" s="130">
        <v>115.3</v>
      </c>
      <c r="M68" s="131">
        <f t="shared" si="2"/>
        <v>4285.2999999999993</v>
      </c>
      <c r="N68" s="132"/>
      <c r="O68" s="132" t="s">
        <v>79</v>
      </c>
      <c r="P68" s="133"/>
      <c r="Q68" s="9"/>
      <c r="R68" s="9"/>
      <c r="S68" s="9"/>
      <c r="T68" s="9"/>
      <c r="V68" s="8" t="s">
        <v>54</v>
      </c>
    </row>
    <row r="69" spans="2:22" s="17" customFormat="1" ht="49.5" customHeight="1">
      <c r="B69" s="125">
        <v>953.3</v>
      </c>
      <c r="C69" s="126">
        <v>174</v>
      </c>
      <c r="D69" s="171">
        <v>232</v>
      </c>
      <c r="E69" s="171"/>
      <c r="F69" s="76">
        <v>140.5</v>
      </c>
      <c r="G69" s="76">
        <v>197</v>
      </c>
      <c r="H69" s="76">
        <v>758.7</v>
      </c>
      <c r="I69" s="76">
        <v>1127</v>
      </c>
      <c r="J69" s="76">
        <v>663.3</v>
      </c>
      <c r="K69" s="76">
        <v>102.9</v>
      </c>
      <c r="L69" s="76">
        <v>117.3</v>
      </c>
      <c r="M69" s="77">
        <f t="shared" si="2"/>
        <v>4466</v>
      </c>
      <c r="N69" s="127"/>
      <c r="O69" s="127">
        <v>1999</v>
      </c>
      <c r="P69" s="79"/>
      <c r="Q69" s="28"/>
      <c r="R69" s="28"/>
      <c r="S69" s="28"/>
      <c r="T69" s="28"/>
    </row>
    <row r="70" spans="2:22" ht="49.5" customHeight="1">
      <c r="B70" s="128">
        <v>1094.8</v>
      </c>
      <c r="C70" s="129">
        <v>152.80000000000001</v>
      </c>
      <c r="D70" s="172">
        <v>240</v>
      </c>
      <c r="E70" s="172"/>
      <c r="F70" s="130">
        <v>155.19999999999999</v>
      </c>
      <c r="G70" s="130">
        <v>134.19999999999999</v>
      </c>
      <c r="H70" s="130">
        <v>744.9</v>
      </c>
      <c r="I70" s="130">
        <v>1112.5</v>
      </c>
      <c r="J70" s="130">
        <v>683.4</v>
      </c>
      <c r="K70" s="130">
        <v>100.7</v>
      </c>
      <c r="L70" s="130">
        <v>128</v>
      </c>
      <c r="M70" s="131">
        <f t="shared" si="2"/>
        <v>4546.5</v>
      </c>
      <c r="N70" s="132"/>
      <c r="O70" s="132">
        <v>2000</v>
      </c>
      <c r="P70" s="133"/>
      <c r="Q70" s="9"/>
      <c r="R70" s="9"/>
      <c r="S70" s="9"/>
      <c r="T70" s="9"/>
    </row>
    <row r="71" spans="2:22" s="17" customFormat="1" ht="49.5" customHeight="1">
      <c r="B71" s="125">
        <v>1321.7</v>
      </c>
      <c r="C71" s="126">
        <v>150.9</v>
      </c>
      <c r="D71" s="171">
        <v>326.39999999999998</v>
      </c>
      <c r="E71" s="171"/>
      <c r="F71" s="76">
        <v>171</v>
      </c>
      <c r="G71" s="76">
        <v>132.1</v>
      </c>
      <c r="H71" s="76">
        <v>728.9</v>
      </c>
      <c r="I71" s="76">
        <v>1206.0999999999999</v>
      </c>
      <c r="J71" s="76">
        <v>728.6</v>
      </c>
      <c r="K71" s="76">
        <v>77.7</v>
      </c>
      <c r="L71" s="76">
        <v>105.5</v>
      </c>
      <c r="M71" s="77">
        <f t="shared" si="2"/>
        <v>4948.8999999999996</v>
      </c>
      <c r="N71" s="127"/>
      <c r="O71" s="127">
        <v>2001</v>
      </c>
      <c r="P71" s="79"/>
      <c r="Q71" s="28"/>
      <c r="R71" s="28"/>
      <c r="S71" s="28"/>
      <c r="T71" s="28"/>
    </row>
    <row r="72" spans="2:22" ht="49.5" customHeight="1">
      <c r="B72" s="128">
        <v>1299.7</v>
      </c>
      <c r="C72" s="129">
        <v>139.69999999999999</v>
      </c>
      <c r="D72" s="172">
        <v>349.7</v>
      </c>
      <c r="E72" s="172"/>
      <c r="F72" s="130">
        <v>173.5</v>
      </c>
      <c r="G72" s="130">
        <v>163.6</v>
      </c>
      <c r="H72" s="130">
        <v>764.9</v>
      </c>
      <c r="I72" s="130">
        <v>1250.9000000000001</v>
      </c>
      <c r="J72" s="130">
        <v>789.8</v>
      </c>
      <c r="K72" s="130">
        <v>95.3</v>
      </c>
      <c r="L72" s="130">
        <v>102.9</v>
      </c>
      <c r="M72" s="131">
        <f t="shared" si="2"/>
        <v>5130</v>
      </c>
      <c r="N72" s="132"/>
      <c r="O72" s="132">
        <v>2002</v>
      </c>
      <c r="P72" s="133"/>
      <c r="Q72" s="9"/>
      <c r="R72" s="9"/>
      <c r="S72" s="9"/>
      <c r="T72" s="9"/>
    </row>
    <row r="73" spans="2:22" s="17" customFormat="1" ht="49.5" customHeight="1">
      <c r="B73" s="125">
        <v>1330.9</v>
      </c>
      <c r="C73" s="126">
        <v>133.1</v>
      </c>
      <c r="D73" s="171">
        <v>349</v>
      </c>
      <c r="E73" s="171"/>
      <c r="F73" s="76">
        <v>172.8</v>
      </c>
      <c r="G73" s="76">
        <v>166.6</v>
      </c>
      <c r="H73" s="76">
        <v>804.5</v>
      </c>
      <c r="I73" s="76">
        <v>1327.3</v>
      </c>
      <c r="J73" s="76">
        <v>801.4</v>
      </c>
      <c r="K73" s="76">
        <v>78</v>
      </c>
      <c r="L73" s="76">
        <v>98.8</v>
      </c>
      <c r="M73" s="77">
        <f t="shared" si="2"/>
        <v>5262.4</v>
      </c>
      <c r="N73" s="127"/>
      <c r="O73" s="127">
        <v>2003</v>
      </c>
      <c r="P73" s="79"/>
      <c r="Q73" s="28"/>
      <c r="R73" s="28"/>
      <c r="S73" s="28"/>
      <c r="T73" s="28"/>
    </row>
    <row r="74" spans="2:22" s="17" customFormat="1" ht="49.5" customHeight="1">
      <c r="B74" s="128">
        <v>1756</v>
      </c>
      <c r="C74" s="129">
        <v>97.2</v>
      </c>
      <c r="D74" s="172">
        <v>494.3</v>
      </c>
      <c r="E74" s="172"/>
      <c r="F74" s="130">
        <v>154.9</v>
      </c>
      <c r="G74" s="130">
        <v>174.1</v>
      </c>
      <c r="H74" s="130">
        <v>953.2</v>
      </c>
      <c r="I74" s="130">
        <v>1472.9</v>
      </c>
      <c r="J74" s="130">
        <v>895.3</v>
      </c>
      <c r="K74" s="130">
        <v>77.7</v>
      </c>
      <c r="L74" s="130">
        <v>113.6</v>
      </c>
      <c r="M74" s="131">
        <f>SUM(L74+K74+J74+I74+H74+G74+F74+D74+C74+B74)</f>
        <v>6189.2</v>
      </c>
      <c r="N74" s="132"/>
      <c r="O74" s="132">
        <v>2004</v>
      </c>
      <c r="P74" s="133"/>
      <c r="Q74" s="28"/>
      <c r="R74" s="28"/>
      <c r="S74" s="28"/>
      <c r="T74" s="28"/>
    </row>
    <row r="75" spans="2:22" s="17" customFormat="1" ht="49.5" customHeight="1">
      <c r="B75" s="125">
        <v>2717.2</v>
      </c>
      <c r="C75" s="126">
        <v>176.1</v>
      </c>
      <c r="D75" s="171">
        <v>554.1</v>
      </c>
      <c r="E75" s="171"/>
      <c r="F75" s="76">
        <v>181.2</v>
      </c>
      <c r="G75" s="76">
        <v>219.6</v>
      </c>
      <c r="H75" s="76">
        <v>1162.0999999999999</v>
      </c>
      <c r="I75" s="76">
        <v>1585</v>
      </c>
      <c r="J75" s="76">
        <v>981.6</v>
      </c>
      <c r="K75" s="76">
        <v>56.5</v>
      </c>
      <c r="L75" s="76">
        <v>110.9</v>
      </c>
      <c r="M75" s="77">
        <f t="shared" si="2"/>
        <v>7744.3</v>
      </c>
      <c r="N75" s="127"/>
      <c r="O75" s="127">
        <v>2005</v>
      </c>
      <c r="P75" s="79"/>
      <c r="Q75" s="28"/>
      <c r="R75" s="28"/>
      <c r="S75" s="28"/>
      <c r="T75" s="28"/>
    </row>
    <row r="76" spans="2:22" s="17" customFormat="1" ht="49.5" customHeight="1">
      <c r="B76" s="128">
        <v>3642.2</v>
      </c>
      <c r="C76" s="129">
        <v>242.1</v>
      </c>
      <c r="D76" s="172">
        <v>637.29999999999995</v>
      </c>
      <c r="E76" s="172"/>
      <c r="F76" s="130">
        <v>195.1</v>
      </c>
      <c r="G76" s="130">
        <v>291</v>
      </c>
      <c r="H76" s="130">
        <v>1560.8</v>
      </c>
      <c r="I76" s="130">
        <v>1916.6</v>
      </c>
      <c r="J76" s="130">
        <v>1093.0999999999999</v>
      </c>
      <c r="K76" s="130">
        <v>42.8</v>
      </c>
      <c r="L76" s="130">
        <v>140.9</v>
      </c>
      <c r="M76" s="131">
        <f t="shared" ref="M76:M82" si="3">SUM(L76+K76+J76+I76+H76+G76+F76+D76+C76+B76)</f>
        <v>9761.9000000000015</v>
      </c>
      <c r="N76" s="132"/>
      <c r="O76" s="132">
        <v>2006</v>
      </c>
      <c r="P76" s="133"/>
      <c r="Q76" s="28"/>
      <c r="R76" s="28"/>
      <c r="S76" s="28"/>
      <c r="T76" s="28"/>
    </row>
    <row r="77" spans="2:22" s="17" customFormat="1" ht="49.5" customHeight="1">
      <c r="B77" s="125">
        <v>3616.9</v>
      </c>
      <c r="C77" s="126">
        <v>390.1</v>
      </c>
      <c r="D77" s="171">
        <v>733.7</v>
      </c>
      <c r="E77" s="171"/>
      <c r="F77" s="76">
        <v>255.8</v>
      </c>
      <c r="G77" s="76">
        <v>352.3</v>
      </c>
      <c r="H77" s="76">
        <v>1942.1</v>
      </c>
      <c r="I77" s="76">
        <v>2434.6999999999998</v>
      </c>
      <c r="J77" s="76">
        <v>1348.1</v>
      </c>
      <c r="K77" s="76">
        <v>65.7</v>
      </c>
      <c r="L77" s="76">
        <v>156.19999999999999</v>
      </c>
      <c r="M77" s="77">
        <f t="shared" si="3"/>
        <v>11295.6</v>
      </c>
      <c r="N77" s="127"/>
      <c r="O77" s="127">
        <v>2007</v>
      </c>
      <c r="P77" s="79"/>
      <c r="Q77" s="28"/>
      <c r="R77" s="28"/>
      <c r="S77" s="28"/>
      <c r="T77" s="28"/>
    </row>
    <row r="78" spans="2:22" s="10" customFormat="1" ht="49.5" customHeight="1">
      <c r="B78" s="128">
        <v>3952.7</v>
      </c>
      <c r="C78" s="129">
        <v>437.7</v>
      </c>
      <c r="D78" s="172">
        <v>870.3</v>
      </c>
      <c r="E78" s="172"/>
      <c r="F78" s="130">
        <v>366.6</v>
      </c>
      <c r="G78" s="130">
        <v>370.5</v>
      </c>
      <c r="H78" s="130">
        <v>2293.1</v>
      </c>
      <c r="I78" s="130">
        <v>2897.5</v>
      </c>
      <c r="J78" s="130">
        <v>1597.6</v>
      </c>
      <c r="K78" s="130">
        <v>48.3</v>
      </c>
      <c r="L78" s="130">
        <v>210</v>
      </c>
      <c r="M78" s="131">
        <f t="shared" si="3"/>
        <v>13044.3</v>
      </c>
      <c r="N78" s="132"/>
      <c r="O78" s="132">
        <v>2008</v>
      </c>
      <c r="P78" s="133"/>
      <c r="Q78" s="21"/>
      <c r="R78" s="21"/>
      <c r="S78" s="21"/>
      <c r="T78" s="21"/>
    </row>
    <row r="79" spans="2:22" s="16" customFormat="1" ht="49.5" customHeight="1">
      <c r="B79" s="125">
        <v>3392.1</v>
      </c>
      <c r="C79" s="134">
        <v>434.1</v>
      </c>
      <c r="D79" s="171">
        <v>909.5</v>
      </c>
      <c r="E79" s="171"/>
      <c r="F79" s="75">
        <v>427.9</v>
      </c>
      <c r="G79" s="75">
        <v>453.1</v>
      </c>
      <c r="H79" s="75">
        <v>2582.5</v>
      </c>
      <c r="I79" s="75">
        <v>3195.4</v>
      </c>
      <c r="J79" s="75">
        <v>1631.2</v>
      </c>
      <c r="K79" s="75">
        <v>60.2</v>
      </c>
      <c r="L79" s="75">
        <v>231.2</v>
      </c>
      <c r="M79" s="77">
        <f t="shared" si="3"/>
        <v>13317.2</v>
      </c>
      <c r="N79" s="127"/>
      <c r="O79" s="127">
        <v>2009</v>
      </c>
      <c r="P79" s="79"/>
      <c r="Q79" s="26"/>
      <c r="R79" s="26"/>
      <c r="S79" s="26"/>
      <c r="T79" s="26"/>
    </row>
    <row r="80" spans="2:22" s="16" customFormat="1" ht="49.5" customHeight="1">
      <c r="B80" s="128">
        <v>3093.8</v>
      </c>
      <c r="C80" s="129">
        <v>408.3</v>
      </c>
      <c r="D80" s="172">
        <v>1050</v>
      </c>
      <c r="E80" s="172"/>
      <c r="F80" s="130">
        <v>457.3</v>
      </c>
      <c r="G80" s="130">
        <v>484.1</v>
      </c>
      <c r="H80" s="130">
        <v>3167.7</v>
      </c>
      <c r="I80" s="130">
        <v>3594</v>
      </c>
      <c r="J80" s="130">
        <v>1929</v>
      </c>
      <c r="K80" s="130">
        <v>55.4</v>
      </c>
      <c r="L80" s="130">
        <v>211.8</v>
      </c>
      <c r="M80" s="131">
        <f t="shared" si="3"/>
        <v>14451.399999999998</v>
      </c>
      <c r="N80" s="132"/>
      <c r="O80" s="132">
        <v>2010</v>
      </c>
      <c r="P80" s="133"/>
      <c r="Q80" s="26"/>
      <c r="R80" s="26"/>
      <c r="S80" s="26"/>
      <c r="T80" s="26"/>
    </row>
    <row r="81" spans="2:33" s="16" customFormat="1" ht="49.5" customHeight="1">
      <c r="B81" s="125">
        <v>3411.6</v>
      </c>
      <c r="C81" s="134">
        <v>430.5</v>
      </c>
      <c r="D81" s="171">
        <v>1135.3</v>
      </c>
      <c r="E81" s="171"/>
      <c r="F81" s="75">
        <v>493.7</v>
      </c>
      <c r="G81" s="75">
        <v>531.6</v>
      </c>
      <c r="H81" s="75">
        <v>3463.6</v>
      </c>
      <c r="I81" s="75">
        <v>3779</v>
      </c>
      <c r="J81" s="75">
        <v>2297.1999999999998</v>
      </c>
      <c r="K81" s="75">
        <v>79.5</v>
      </c>
      <c r="L81" s="75">
        <v>229.2</v>
      </c>
      <c r="M81" s="77">
        <f t="shared" si="3"/>
        <v>15851.2</v>
      </c>
      <c r="N81" s="127"/>
      <c r="O81" s="127">
        <v>2011</v>
      </c>
      <c r="P81" s="79"/>
      <c r="Q81" s="26"/>
      <c r="R81" s="26"/>
      <c r="S81" s="26"/>
      <c r="T81" s="26"/>
    </row>
    <row r="82" spans="2:33" s="16" customFormat="1" ht="49.5" customHeight="1">
      <c r="B82" s="128">
        <v>3830.5</v>
      </c>
      <c r="C82" s="129">
        <v>486.1</v>
      </c>
      <c r="D82" s="172">
        <v>2172</v>
      </c>
      <c r="E82" s="172"/>
      <c r="F82" s="130">
        <v>505.6</v>
      </c>
      <c r="G82" s="130">
        <v>554.5</v>
      </c>
      <c r="H82" s="130">
        <v>3682.6</v>
      </c>
      <c r="I82" s="130">
        <v>3754.9</v>
      </c>
      <c r="J82" s="130">
        <v>2515.6999999999998</v>
      </c>
      <c r="K82" s="130">
        <v>73</v>
      </c>
      <c r="L82" s="130">
        <v>254.9</v>
      </c>
      <c r="M82" s="131">
        <f t="shared" si="3"/>
        <v>17829.800000000003</v>
      </c>
      <c r="N82" s="132"/>
      <c r="O82" s="132">
        <v>2012</v>
      </c>
      <c r="P82" s="133"/>
      <c r="Q82" s="26"/>
      <c r="R82" s="26"/>
      <c r="S82" s="26"/>
      <c r="T82" s="26"/>
    </row>
    <row r="83" spans="2:33" s="16" customFormat="1" ht="49.5" customHeight="1">
      <c r="B83" s="125">
        <v>4145.1000000000004</v>
      </c>
      <c r="C83" s="134">
        <v>508.8</v>
      </c>
      <c r="D83" s="171">
        <v>2172.6</v>
      </c>
      <c r="E83" s="171"/>
      <c r="F83" s="138">
        <v>503.5</v>
      </c>
      <c r="G83" s="138">
        <v>536.70000000000005</v>
      </c>
      <c r="H83" s="138">
        <v>4086.4</v>
      </c>
      <c r="I83" s="138">
        <v>3937.3</v>
      </c>
      <c r="J83" s="138">
        <v>2649.6</v>
      </c>
      <c r="K83" s="138">
        <v>164.1</v>
      </c>
      <c r="L83" s="138">
        <v>235.7</v>
      </c>
      <c r="M83" s="77">
        <f>SUM(B83:L83)-0.1</f>
        <v>18939.7</v>
      </c>
      <c r="N83" s="127"/>
      <c r="O83" s="127">
        <v>2013</v>
      </c>
      <c r="P83" s="79"/>
      <c r="Q83" s="26"/>
      <c r="R83" s="26"/>
      <c r="S83" s="26"/>
      <c r="T83" s="26"/>
    </row>
    <row r="84" spans="2:33" s="16" customFormat="1" ht="49.5" customHeight="1">
      <c r="B84" s="128">
        <v>4493.5</v>
      </c>
      <c r="C84" s="152">
        <v>539.5</v>
      </c>
      <c r="D84" s="172">
        <v>2170</v>
      </c>
      <c r="E84" s="172"/>
      <c r="F84" s="151">
        <v>571.5</v>
      </c>
      <c r="G84" s="151">
        <v>292.7</v>
      </c>
      <c r="H84" s="151">
        <v>4552.8</v>
      </c>
      <c r="I84" s="151">
        <v>3683.8</v>
      </c>
      <c r="J84" s="151">
        <v>2531.1999999999998</v>
      </c>
      <c r="K84" s="151">
        <v>196.1</v>
      </c>
      <c r="L84" s="151">
        <v>243.4</v>
      </c>
      <c r="M84" s="131">
        <f t="shared" ref="M84:M88" si="4">SUM(L84+K84+J84+I84+H84+G84+F84+D84+C84+B84)</f>
        <v>19274.5</v>
      </c>
      <c r="N84" s="132"/>
      <c r="O84" s="132">
        <v>2014</v>
      </c>
      <c r="P84" s="133"/>
      <c r="Q84" s="26"/>
      <c r="R84" s="26"/>
      <c r="S84" s="26"/>
      <c r="T84" s="26"/>
    </row>
    <row r="85" spans="2:33" s="16" customFormat="1" ht="49.5" customHeight="1">
      <c r="B85" s="125">
        <v>5182</v>
      </c>
      <c r="C85" s="134">
        <v>515.20000000000005</v>
      </c>
      <c r="D85" s="171">
        <v>3232</v>
      </c>
      <c r="E85" s="171"/>
      <c r="F85" s="153">
        <v>593.1</v>
      </c>
      <c r="G85" s="153">
        <v>259.8</v>
      </c>
      <c r="H85" s="153">
        <v>4904.5</v>
      </c>
      <c r="I85" s="153">
        <v>3883.8</v>
      </c>
      <c r="J85" s="153">
        <v>2145.8000000000002</v>
      </c>
      <c r="K85" s="153">
        <v>170.2</v>
      </c>
      <c r="L85" s="153">
        <v>217.1</v>
      </c>
      <c r="M85" s="77">
        <f t="shared" si="4"/>
        <v>21103.5</v>
      </c>
      <c r="N85" s="127"/>
      <c r="O85" s="127">
        <v>2015</v>
      </c>
      <c r="P85" s="79"/>
      <c r="Q85" s="26"/>
      <c r="R85" s="26"/>
      <c r="S85" s="26"/>
      <c r="T85" s="26"/>
    </row>
    <row r="86" spans="2:33" s="16" customFormat="1" ht="49.5" customHeight="1">
      <c r="B86" s="128">
        <v>5379.4</v>
      </c>
      <c r="C86" s="152">
        <v>577.20000000000005</v>
      </c>
      <c r="D86" s="172">
        <v>3296.2</v>
      </c>
      <c r="E86" s="172"/>
      <c r="F86" s="154">
        <v>597.70000000000005</v>
      </c>
      <c r="G86" s="154">
        <v>355.8</v>
      </c>
      <c r="H86" s="154">
        <v>5827.7</v>
      </c>
      <c r="I86" s="154">
        <v>4075.5</v>
      </c>
      <c r="J86" s="154">
        <v>2203.4</v>
      </c>
      <c r="K86" s="154">
        <v>288.39999999999998</v>
      </c>
      <c r="L86" s="154">
        <v>304.5</v>
      </c>
      <c r="M86" s="131">
        <f t="shared" si="4"/>
        <v>22905.800000000003</v>
      </c>
      <c r="N86" s="132"/>
      <c r="O86" s="132">
        <v>2016</v>
      </c>
      <c r="P86" s="133"/>
      <c r="Q86" s="26"/>
      <c r="R86" s="26"/>
      <c r="S86" s="26"/>
      <c r="T86" s="26"/>
    </row>
    <row r="87" spans="2:33" s="16" customFormat="1" ht="49.5" customHeight="1">
      <c r="B87" s="125">
        <v>5274.5</v>
      </c>
      <c r="C87" s="134">
        <v>632.5</v>
      </c>
      <c r="D87" s="171">
        <v>3707.2</v>
      </c>
      <c r="E87" s="171"/>
      <c r="F87" s="163">
        <v>619.70000000000005</v>
      </c>
      <c r="G87" s="163">
        <v>354.3</v>
      </c>
      <c r="H87" s="163">
        <v>6601</v>
      </c>
      <c r="I87" s="163">
        <v>4230.8999999999996</v>
      </c>
      <c r="J87" s="163">
        <v>2724.2</v>
      </c>
      <c r="K87" s="163">
        <v>255.2</v>
      </c>
      <c r="L87" s="163">
        <v>337.3</v>
      </c>
      <c r="M87" s="77">
        <f t="shared" si="4"/>
        <v>24736.799999999999</v>
      </c>
      <c r="N87" s="127"/>
      <c r="O87" s="127">
        <v>2017</v>
      </c>
      <c r="P87" s="79"/>
      <c r="Q87" s="26"/>
      <c r="R87" s="26"/>
      <c r="S87" s="26"/>
      <c r="T87" s="26"/>
    </row>
    <row r="88" spans="2:33" s="16" customFormat="1" ht="49.5" customHeight="1">
      <c r="B88" s="164">
        <v>5511.5</v>
      </c>
      <c r="C88" s="165">
        <v>768.2</v>
      </c>
      <c r="D88" s="172">
        <v>3852.9</v>
      </c>
      <c r="E88" s="172"/>
      <c r="F88" s="165">
        <v>592.1</v>
      </c>
      <c r="G88" s="165">
        <v>328.9</v>
      </c>
      <c r="H88" s="165">
        <v>6830.9</v>
      </c>
      <c r="I88" s="165">
        <v>4470.6000000000004</v>
      </c>
      <c r="J88" s="165">
        <v>3064.3</v>
      </c>
      <c r="K88" s="165">
        <v>355.7</v>
      </c>
      <c r="L88" s="165">
        <v>336.7</v>
      </c>
      <c r="M88" s="131">
        <f t="shared" si="4"/>
        <v>26111.800000000003</v>
      </c>
      <c r="N88" s="132"/>
      <c r="O88" s="132">
        <v>2018</v>
      </c>
      <c r="P88" s="133"/>
      <c r="Q88" s="26"/>
      <c r="R88" s="26"/>
      <c r="S88" s="26"/>
      <c r="T88" s="26"/>
    </row>
    <row r="89" spans="2:33" s="16" customFormat="1" ht="49.5" customHeight="1">
      <c r="B89" s="125">
        <v>6004.3</v>
      </c>
      <c r="C89" s="134">
        <v>634.79999999999995</v>
      </c>
      <c r="D89" s="171">
        <v>4269</v>
      </c>
      <c r="E89" s="171"/>
      <c r="F89" s="166">
        <v>638</v>
      </c>
      <c r="G89" s="166">
        <v>343.1</v>
      </c>
      <c r="H89" s="166">
        <v>6975.4</v>
      </c>
      <c r="I89" s="166">
        <v>4231.1000000000004</v>
      </c>
      <c r="J89" s="166">
        <v>3353.6</v>
      </c>
      <c r="K89" s="166">
        <v>296.39999999999998</v>
      </c>
      <c r="L89" s="166">
        <v>336.5</v>
      </c>
      <c r="M89" s="77">
        <f t="shared" ref="M89:M91" si="5">SUM(L89+K89+J89+I89+H89+G89+F89+D89+C89+B89)</f>
        <v>27082.199999999997</v>
      </c>
      <c r="N89" s="127"/>
      <c r="O89" s="127">
        <v>2019</v>
      </c>
      <c r="P89" s="79"/>
      <c r="Q89" s="26"/>
      <c r="R89" s="26"/>
      <c r="S89" s="26"/>
      <c r="T89" s="26"/>
    </row>
    <row r="90" spans="2:33" s="16" customFormat="1" ht="49.5" customHeight="1">
      <c r="B90" s="164">
        <v>6536.7</v>
      </c>
      <c r="C90" s="167">
        <v>655.7</v>
      </c>
      <c r="D90" s="172">
        <v>4360.8999999999996</v>
      </c>
      <c r="E90" s="172"/>
      <c r="F90" s="167">
        <v>735.6</v>
      </c>
      <c r="G90" s="167">
        <v>385.6</v>
      </c>
      <c r="H90" s="167">
        <v>7261.5</v>
      </c>
      <c r="I90" s="167">
        <v>4524.3</v>
      </c>
      <c r="J90" s="167">
        <v>3525.4</v>
      </c>
      <c r="K90" s="167">
        <v>236.6</v>
      </c>
      <c r="L90" s="167">
        <v>416.8</v>
      </c>
      <c r="M90" s="131">
        <f t="shared" ref="M90" si="6">SUM(L90+K90+J90+I90+H90+G90+F90+D90+C90+B90)</f>
        <v>28639.1</v>
      </c>
      <c r="N90" s="132"/>
      <c r="O90" s="132">
        <v>2020</v>
      </c>
      <c r="P90" s="133"/>
      <c r="Q90" s="26"/>
      <c r="R90" s="26"/>
      <c r="S90" s="26"/>
      <c r="T90" s="26"/>
    </row>
    <row r="91" spans="2:33" s="16" customFormat="1" ht="49.5" customHeight="1">
      <c r="B91" s="183">
        <v>7270.4</v>
      </c>
      <c r="C91" s="184">
        <v>763.5</v>
      </c>
      <c r="D91" s="185">
        <v>4608.8</v>
      </c>
      <c r="E91" s="185"/>
      <c r="F91" s="87">
        <v>713.5</v>
      </c>
      <c r="G91" s="87">
        <v>394.7</v>
      </c>
      <c r="H91" s="87">
        <v>7718.5</v>
      </c>
      <c r="I91" s="87">
        <v>4453.1000000000004</v>
      </c>
      <c r="J91" s="87">
        <v>3484.5</v>
      </c>
      <c r="K91" s="87">
        <v>168.2</v>
      </c>
      <c r="L91" s="87">
        <v>453.3</v>
      </c>
      <c r="M91" s="88">
        <f t="shared" si="5"/>
        <v>30028.5</v>
      </c>
      <c r="N91" s="186"/>
      <c r="O91" s="186">
        <v>2021</v>
      </c>
      <c r="P91" s="90"/>
      <c r="Q91" s="26"/>
      <c r="R91" s="26"/>
      <c r="S91" s="26"/>
      <c r="T91" s="26"/>
    </row>
    <row r="92" spans="2:33" s="16" customFormat="1" ht="6.95" customHeight="1">
      <c r="B92" s="161"/>
      <c r="C92" s="155"/>
      <c r="D92" s="156"/>
      <c r="E92" s="157"/>
      <c r="F92" s="157"/>
      <c r="G92" s="157"/>
      <c r="H92" s="157"/>
      <c r="I92" s="157"/>
      <c r="J92" s="157"/>
      <c r="K92" s="157"/>
      <c r="L92" s="157"/>
      <c r="M92" s="158"/>
      <c r="N92" s="159"/>
      <c r="O92" s="160"/>
      <c r="P92" s="162"/>
      <c r="Q92" s="26"/>
      <c r="R92" s="26"/>
      <c r="S92" s="26"/>
      <c r="T92" s="26"/>
    </row>
    <row r="93" spans="2:33" s="18" customFormat="1" ht="18">
      <c r="B93" s="139" t="s">
        <v>80</v>
      </c>
      <c r="C93" s="140"/>
      <c r="D93" s="141"/>
      <c r="E93" s="142"/>
      <c r="F93" s="142"/>
      <c r="G93" s="142"/>
      <c r="H93" s="142"/>
      <c r="I93" s="142"/>
      <c r="J93" s="142"/>
      <c r="K93" s="142"/>
      <c r="L93" s="142"/>
      <c r="M93" s="143"/>
      <c r="N93" s="144"/>
      <c r="O93" s="145" t="s">
        <v>75</v>
      </c>
      <c r="P93" s="135"/>
      <c r="AB93" s="4"/>
      <c r="AC93" s="4"/>
      <c r="AD93" s="4"/>
      <c r="AE93" s="4"/>
      <c r="AF93" s="4"/>
      <c r="AG93" s="4"/>
    </row>
    <row r="94" spans="2:33" s="19" customFormat="1" ht="18">
      <c r="B94" s="140" t="s">
        <v>76</v>
      </c>
      <c r="C94" s="146"/>
      <c r="D94" s="142"/>
      <c r="E94" s="142"/>
      <c r="F94" s="142"/>
      <c r="G94" s="142"/>
      <c r="H94" s="142"/>
      <c r="I94" s="142"/>
      <c r="J94" s="142"/>
      <c r="K94" s="142"/>
      <c r="L94" s="142"/>
      <c r="M94" s="143"/>
      <c r="N94" s="144"/>
      <c r="O94" s="147" t="s">
        <v>49</v>
      </c>
      <c r="P94" s="136"/>
      <c r="AB94" s="4"/>
      <c r="AC94" s="4"/>
      <c r="AD94" s="4"/>
      <c r="AE94" s="4"/>
      <c r="AF94" s="4"/>
    </row>
    <row r="95" spans="2:33" s="4" customFormat="1" ht="18">
      <c r="B95" s="139" t="s">
        <v>77</v>
      </c>
      <c r="C95" s="140"/>
      <c r="D95" s="140"/>
      <c r="E95" s="148"/>
      <c r="F95" s="148"/>
      <c r="G95" s="148"/>
      <c r="H95" s="148"/>
      <c r="I95" s="148"/>
      <c r="J95" s="148"/>
      <c r="K95" s="148"/>
      <c r="L95" s="148"/>
      <c r="M95" s="143"/>
      <c r="N95" s="149"/>
      <c r="O95" s="150" t="s">
        <v>71</v>
      </c>
      <c r="P95" s="137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6"/>
    </row>
    <row r="96" spans="2:33" s="4" customFormat="1" ht="15.75">
      <c r="J96" s="5"/>
      <c r="M96" s="27"/>
      <c r="N96" s="1"/>
      <c r="O96" s="20"/>
      <c r="P96" s="20"/>
      <c r="Q96" s="20"/>
    </row>
    <row r="97" spans="13:21">
      <c r="M97" s="15"/>
      <c r="Q97" s="10"/>
    </row>
    <row r="98" spans="13:21">
      <c r="Q98" s="10"/>
      <c r="T98" s="9"/>
    </row>
    <row r="99" spans="13:21">
      <c r="T99" s="9"/>
      <c r="U99" s="9"/>
    </row>
    <row r="100" spans="13:21">
      <c r="T100" s="9"/>
      <c r="U100" s="9"/>
    </row>
    <row r="101" spans="13:21">
      <c r="T101" s="9"/>
      <c r="U101" s="9"/>
    </row>
    <row r="102" spans="13:21">
      <c r="T102" s="9"/>
      <c r="U102" s="9"/>
    </row>
    <row r="103" spans="13:21">
      <c r="T103" s="9"/>
      <c r="U103" s="9"/>
    </row>
  </sheetData>
  <mergeCells count="44">
    <mergeCell ref="N62:P62"/>
    <mergeCell ref="N57:P57"/>
    <mergeCell ref="N12:P12"/>
    <mergeCell ref="N58:P58"/>
    <mergeCell ref="N60:P60"/>
    <mergeCell ref="N61:P61"/>
    <mergeCell ref="N14:P14"/>
    <mergeCell ref="N16:P16"/>
    <mergeCell ref="D63:E63"/>
    <mergeCell ref="D64:E64"/>
    <mergeCell ref="D65:E65"/>
    <mergeCell ref="D66:E66"/>
    <mergeCell ref="D67:E67"/>
    <mergeCell ref="D68:E68"/>
    <mergeCell ref="D75:E75"/>
    <mergeCell ref="D76:E76"/>
    <mergeCell ref="D77:E77"/>
    <mergeCell ref="D78:E78"/>
    <mergeCell ref="D69:E69"/>
    <mergeCell ref="D70:E70"/>
    <mergeCell ref="D71:E71"/>
    <mergeCell ref="D72:E72"/>
    <mergeCell ref="D73:E73"/>
    <mergeCell ref="D74:E74"/>
    <mergeCell ref="D79:E79"/>
    <mergeCell ref="D87:E87"/>
    <mergeCell ref="D91:E91"/>
    <mergeCell ref="D86:E86"/>
    <mergeCell ref="D85:E85"/>
    <mergeCell ref="D81:E81"/>
    <mergeCell ref="D88:E88"/>
    <mergeCell ref="D82:E82"/>
    <mergeCell ref="D83:E83"/>
    <mergeCell ref="D89:E89"/>
    <mergeCell ref="D84:E84"/>
    <mergeCell ref="D80:E80"/>
    <mergeCell ref="D90:E90"/>
    <mergeCell ref="B3:P3"/>
    <mergeCell ref="B4:P4"/>
    <mergeCell ref="B50:P50"/>
    <mergeCell ref="B51:P51"/>
    <mergeCell ref="N52:P52"/>
    <mergeCell ref="N15:P15"/>
    <mergeCell ref="N11:P11"/>
  </mergeCells>
  <phoneticPr fontId="0" type="noConversion"/>
  <printOptions horizontalCentered="1"/>
  <pageMargins left="0.62992125984251968" right="0.62992125984251968" top="0.78740157480314965" bottom="0.98425196850393704" header="0.51181102362204722" footer="0.51181102362204722"/>
  <pageSetup paperSize="9" scale="47" orientation="portrait" r:id="rId1"/>
  <headerFooter alignWithMargins="0">
    <oddFooter>&amp;C&amp;"Times New Roman (Arabic),Regular"&amp;22-25-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12</vt:lpstr>
      <vt:lpstr>Database</vt:lpstr>
      <vt:lpstr>'12'!Print_Area</vt:lpstr>
    </vt:vector>
  </TitlesOfParts>
  <Company>cbj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stat1</dc:creator>
  <cp:lastModifiedBy>Wael I. Elmahadin</cp:lastModifiedBy>
  <cp:lastPrinted>2017-04-16T11:19:53Z</cp:lastPrinted>
  <dcterms:created xsi:type="dcterms:W3CDTF">2009-02-17T07:05:28Z</dcterms:created>
  <dcterms:modified xsi:type="dcterms:W3CDTF">2022-06-16T07:22:11Z</dcterms:modified>
</cp:coreProperties>
</file>