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0" yWindow="0" windowWidth="21600" windowHeight="9000"/>
  </bookViews>
  <sheets>
    <sheet name="si_35" sheetId="1" r:id="rId1"/>
  </sheets>
  <definedNames>
    <definedName name="_xlnm.Print_Area" localSheetId="0">si_35!$C$74:$S$109</definedName>
  </definedNames>
  <calcPr calcId="162913"/>
</workbook>
</file>

<file path=xl/calcChain.xml><?xml version="1.0" encoding="utf-8"?>
<calcChain xmlns="http://schemas.openxmlformats.org/spreadsheetml/2006/main">
  <c r="H103" i="1" l="1"/>
  <c r="H98" i="1" l="1"/>
  <c r="H100" i="1" l="1"/>
  <c r="H99" i="1"/>
  <c r="H102" i="1" l="1"/>
  <c r="H101" i="1" l="1"/>
  <c r="G62" i="1" l="1"/>
  <c r="G58" i="1"/>
  <c r="H19" i="1"/>
  <c r="G19" i="1" s="1"/>
  <c r="H20" i="1"/>
  <c r="G20" i="1" s="1"/>
  <c r="H21" i="1"/>
  <c r="G21" i="1"/>
  <c r="H22" i="1"/>
  <c r="G22" i="1" s="1"/>
  <c r="H23" i="1"/>
  <c r="G23" i="1"/>
  <c r="H24" i="1"/>
  <c r="G24" i="1" s="1"/>
  <c r="G25" i="1"/>
  <c r="H26" i="1"/>
  <c r="G26" i="1" s="1"/>
  <c r="H27" i="1"/>
  <c r="G27" i="1"/>
  <c r="H28" i="1"/>
  <c r="G28" i="1" s="1"/>
  <c r="H29" i="1"/>
  <c r="G29" i="1" s="1"/>
  <c r="H30" i="1"/>
  <c r="G30" i="1" s="1"/>
  <c r="G36" i="1"/>
  <c r="G38" i="1"/>
  <c r="G41" i="1"/>
</calcChain>
</file>

<file path=xl/sharedStrings.xml><?xml version="1.0" encoding="utf-8"?>
<sst xmlns="http://schemas.openxmlformats.org/spreadsheetml/2006/main" count="213" uniqueCount="105">
  <si>
    <t>الناتج</t>
  </si>
  <si>
    <t>تجارة</t>
  </si>
  <si>
    <t>القومي</t>
  </si>
  <si>
    <t>المحلي</t>
  </si>
  <si>
    <t>خدمات</t>
  </si>
  <si>
    <t>الجملة</t>
  </si>
  <si>
    <t>الاجمالي</t>
  </si>
  <si>
    <t>منتجو</t>
  </si>
  <si>
    <t>والتجزئة</t>
  </si>
  <si>
    <t>الخدمات</t>
  </si>
  <si>
    <t>والمطاعم</t>
  </si>
  <si>
    <t>وصيد</t>
  </si>
  <si>
    <t>السوق</t>
  </si>
  <si>
    <t>الحكومية</t>
  </si>
  <si>
    <t>والفنادق</t>
  </si>
  <si>
    <t>Finance,</t>
  </si>
  <si>
    <t>Wholesale</t>
  </si>
  <si>
    <t>GNP</t>
  </si>
  <si>
    <t>GDP</t>
  </si>
  <si>
    <t>Transport,</t>
  </si>
  <si>
    <t>&amp; Retail</t>
  </si>
  <si>
    <t>Producers</t>
  </si>
  <si>
    <t xml:space="preserve">Estate &amp; </t>
  </si>
  <si>
    <t>Storage &amp;</t>
  </si>
  <si>
    <t>Trade,</t>
  </si>
  <si>
    <t>Mining</t>
  </si>
  <si>
    <t>Forestry</t>
  </si>
  <si>
    <t>Market</t>
  </si>
  <si>
    <t>Other</t>
  </si>
  <si>
    <t>Business</t>
  </si>
  <si>
    <t>Communi-</t>
  </si>
  <si>
    <t>Restaurants</t>
  </si>
  <si>
    <t>and</t>
  </si>
  <si>
    <t>Services</t>
  </si>
  <si>
    <t>cations</t>
  </si>
  <si>
    <t>&amp; Hotels</t>
  </si>
  <si>
    <t>Water</t>
  </si>
  <si>
    <t>Quarrying</t>
  </si>
  <si>
    <t>Fishing</t>
  </si>
  <si>
    <t>مليون دينار</t>
  </si>
  <si>
    <t>الزراعة</t>
  </si>
  <si>
    <t>والغابات</t>
  </si>
  <si>
    <t>الاسماك</t>
  </si>
  <si>
    <t>الصناعات</t>
  </si>
  <si>
    <t>التحويلية</t>
  </si>
  <si>
    <t>الكهرباء</t>
  </si>
  <si>
    <t>والمياه</t>
  </si>
  <si>
    <t>النقل</t>
  </si>
  <si>
    <t>والتخزين</t>
  </si>
  <si>
    <t>والاتصالات</t>
  </si>
  <si>
    <t>والعقارات</t>
  </si>
  <si>
    <t xml:space="preserve">باسعار </t>
  </si>
  <si>
    <t>الاساس</t>
  </si>
  <si>
    <t>الجارية</t>
  </si>
  <si>
    <t>الانشاءات</t>
  </si>
  <si>
    <t>Prices</t>
  </si>
  <si>
    <t>at Current</t>
  </si>
  <si>
    <t>Basic</t>
  </si>
  <si>
    <t>المال والتأمين</t>
  </si>
  <si>
    <t>وخدمات</t>
  </si>
  <si>
    <t>الاعمال</t>
  </si>
  <si>
    <t>التعدين</t>
  </si>
  <si>
    <t>والمحاجر</t>
  </si>
  <si>
    <t xml:space="preserve">JD Million </t>
  </si>
  <si>
    <t>Source :  Department of Statistics.</t>
  </si>
  <si>
    <t>Electricity</t>
  </si>
  <si>
    <t>of Government</t>
  </si>
  <si>
    <t>Agriculture</t>
  </si>
  <si>
    <t>Construction</t>
  </si>
  <si>
    <t>Manufacturing</t>
  </si>
  <si>
    <t>Insurance,Real</t>
  </si>
  <si>
    <t xml:space="preserve">  المصدر  :  دائرة الاحصاءات العامـــة .</t>
  </si>
  <si>
    <t xml:space="preserve"> </t>
  </si>
  <si>
    <t xml:space="preserve">       (1)  :  تمثل الخدمات الاجتماعية والشخصية ومنتجو الخدمات الخاصة التي لا تهدف الربح وتخدم العائلات والخدمات المنزلية  </t>
  </si>
  <si>
    <t xml:space="preserve">                مطروحا منها الخدمات المصرفية المحتسبة.</t>
  </si>
  <si>
    <t xml:space="preserve">       (2)  :  تمثل الناتج المحلي الاجمالي بأسعار الاساس الجارية مضافا اليه صافي الضرائب على المنتجات.</t>
  </si>
  <si>
    <t xml:space="preserve">       (3)  :  تمثل الناتج المحلي الاجمالي بأسعار السوق الجارية مضافا اليه صافي دخل عوامل الانتاج من الخارج.</t>
  </si>
  <si>
    <t xml:space="preserve">       (4)  :  أولية.</t>
  </si>
  <si>
    <t xml:space="preserve">      (4) :  Preliminary.</t>
  </si>
  <si>
    <r>
      <t xml:space="preserve">الجارية </t>
    </r>
    <r>
      <rPr>
        <b/>
        <vertAlign val="superscript"/>
        <sz val="12"/>
        <rFont val="Times New Roman"/>
        <family val="1"/>
      </rPr>
      <t>(3)</t>
    </r>
  </si>
  <si>
    <r>
      <t xml:space="preserve">الجارية </t>
    </r>
    <r>
      <rPr>
        <b/>
        <vertAlign val="superscript"/>
        <sz val="12"/>
        <rFont val="Times New Roman"/>
        <family val="1"/>
      </rPr>
      <t>(2)</t>
    </r>
  </si>
  <si>
    <r>
      <t xml:space="preserve">اخرى </t>
    </r>
    <r>
      <rPr>
        <vertAlign val="superscript"/>
        <sz val="12"/>
        <rFont val="Times New Roman"/>
        <family val="1"/>
      </rPr>
      <t>(1)</t>
    </r>
  </si>
  <si>
    <r>
      <t xml:space="preserve">Prices </t>
    </r>
    <r>
      <rPr>
        <b/>
        <vertAlign val="superscript"/>
        <sz val="12"/>
        <rFont val="Times New Roman"/>
        <family val="1"/>
      </rPr>
      <t>(3)</t>
    </r>
  </si>
  <si>
    <r>
      <t xml:space="preserve">Prices </t>
    </r>
    <r>
      <rPr>
        <b/>
        <vertAlign val="superscript"/>
        <sz val="12"/>
        <rFont val="Times New Roman"/>
        <family val="1"/>
      </rPr>
      <t>(2)</t>
    </r>
  </si>
  <si>
    <r>
      <t xml:space="preserve">Services </t>
    </r>
    <r>
      <rPr>
        <vertAlign val="superscript"/>
        <sz val="12"/>
        <rFont val="Times New Roman"/>
        <family val="1"/>
      </rPr>
      <t>(1)</t>
    </r>
  </si>
  <si>
    <r>
      <t xml:space="preserve">      (1) :  Represents Social and Personal Services, Producers of Private Non</t>
    </r>
    <r>
      <rPr>
        <i/>
        <sz val="14"/>
        <rFont val="Times New Roman"/>
        <family val="1"/>
      </rPr>
      <t xml:space="preserve"> </t>
    </r>
    <r>
      <rPr>
        <sz val="14"/>
        <rFont val="Times New Roman"/>
        <family val="1"/>
      </rPr>
      <t>Profit Services for Households &amp;</t>
    </r>
  </si>
  <si>
    <r>
      <t xml:space="preserve">              Domestic Household Services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Imputed Bank Service Charge .</t>
    </r>
  </si>
  <si>
    <r>
      <t xml:space="preserve">      (2) :  Represents GDP at Basic Prices </t>
    </r>
    <r>
      <rPr>
        <i/>
        <sz val="14"/>
        <rFont val="Times New Roman"/>
        <family val="1"/>
      </rPr>
      <t>plus</t>
    </r>
    <r>
      <rPr>
        <sz val="14"/>
        <rFont val="Times New Roman"/>
        <family val="1"/>
      </rPr>
      <t xml:space="preserve"> Net Taxes on Products.</t>
    </r>
  </si>
  <si>
    <r>
      <t xml:space="preserve">      (3) :  Represents GDP at Market Prices</t>
    </r>
    <r>
      <rPr>
        <i/>
        <sz val="14"/>
        <rFont val="Times New Roman"/>
        <family val="1"/>
      </rPr>
      <t xml:space="preserve"> plus</t>
    </r>
    <r>
      <rPr>
        <sz val="14"/>
        <rFont val="Times New Roman"/>
        <family val="1"/>
      </rPr>
      <t xml:space="preserve"> Net Factor Income From Abroad.</t>
    </r>
  </si>
  <si>
    <t>جدول رقم (35) : الناتج  المحلي  الاجمالي  بالأسعار الجارية (تابع) (100=1994)</t>
  </si>
  <si>
    <t>جدول رقم (35)  : الناتج  المحلي الاجمالي بالأسعار الجارية (100=1994)</t>
  </si>
  <si>
    <t>TABLE  NO. (35) : GROSS DOMESTIC PRODUCT AT CURRENT PRICES (CONTINUED)(100=1994)</t>
  </si>
  <si>
    <t>TABLE  NO. (35) : GROSS DOMESTIC PRODUCT AT CURRENT PRICES(100=1994)</t>
  </si>
  <si>
    <r>
      <t>2019</t>
    </r>
    <r>
      <rPr>
        <vertAlign val="superscript"/>
        <sz val="12"/>
        <rFont val="Times New Roman"/>
        <family val="1"/>
      </rPr>
      <t>(4)</t>
    </r>
  </si>
  <si>
    <r>
      <rPr>
        <vertAlign val="superscript"/>
        <sz val="12"/>
        <rFont val="Cambria"/>
        <family val="1"/>
      </rPr>
      <t>(4)</t>
    </r>
    <r>
      <rPr>
        <sz val="16"/>
        <rFont val="Cambria"/>
        <family val="1"/>
      </rPr>
      <t>2019</t>
    </r>
  </si>
  <si>
    <t>جدول رقم (35) : الناتج  المحلي  الاجمالي  بالأسعار الجارية (تابع) (100=2016)</t>
  </si>
  <si>
    <t>جدول رقم (35)  : الناتج  المحلي الاجمالي بالأسعار الجارية (100=2016)</t>
  </si>
  <si>
    <t>TABLE  NO. (35) : GROSS DOMESTIC PRODUCT AT CURRENT PRICES(100=2016)</t>
  </si>
  <si>
    <t>TABLE  NO. (35) : GROSS DOMESTIC PRODUCT AT CURRENT PRICES (CONTINUED)(100=2016)</t>
  </si>
  <si>
    <r>
      <rPr>
        <vertAlign val="superscript"/>
        <sz val="12"/>
        <rFont val="Cambria"/>
        <family val="1"/>
        <scheme val="major"/>
      </rPr>
      <t>(4)</t>
    </r>
    <r>
      <rPr>
        <sz val="16"/>
        <rFont val="Cambria"/>
        <family val="1"/>
        <scheme val="major"/>
      </rPr>
      <t>2020</t>
    </r>
  </si>
  <si>
    <r>
      <t>2020</t>
    </r>
    <r>
      <rPr>
        <vertAlign val="superscript"/>
        <sz val="16"/>
        <rFont val="Cambria"/>
        <family val="1"/>
        <scheme val="major"/>
      </rPr>
      <t>(4)</t>
    </r>
  </si>
  <si>
    <r>
      <rPr>
        <vertAlign val="superscript"/>
        <sz val="12"/>
        <rFont val="Cambria"/>
        <family val="1"/>
        <scheme val="major"/>
      </rPr>
      <t>(4)</t>
    </r>
    <r>
      <rPr>
        <sz val="16"/>
        <rFont val="Cambria"/>
        <family val="1"/>
        <scheme val="major"/>
      </rPr>
      <t>2021</t>
    </r>
  </si>
  <si>
    <r>
      <t>2021</t>
    </r>
    <r>
      <rPr>
        <vertAlign val="superscript"/>
        <sz val="16"/>
        <rFont val="Cambria"/>
        <family val="1"/>
        <scheme val="major"/>
      </rPr>
      <t>(4)</t>
    </r>
  </si>
  <si>
    <r>
      <t>2022</t>
    </r>
    <r>
      <rPr>
        <vertAlign val="superscript"/>
        <sz val="16"/>
        <rFont val="Cambria"/>
        <family val="1"/>
        <scheme val="major"/>
      </rPr>
      <t>(4)</t>
    </r>
  </si>
  <si>
    <r>
      <rPr>
        <vertAlign val="superscript"/>
        <sz val="12"/>
        <rFont val="Cambria"/>
        <family val="1"/>
        <scheme val="major"/>
      </rPr>
      <t>(4)</t>
    </r>
    <r>
      <rPr>
        <sz val="16"/>
        <rFont val="Cambria"/>
        <family val="1"/>
        <scheme val="maj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</si>
</sst>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>
    <font>
      <sz val="10"/>
      <name val="Geneva"/>
      <charset val="178"/>
    </font>
    <font>
      <sz val="10"/>
      <name val="Geneva"/>
      <charset val="178"/>
    </font>
    <font>
      <sz val="14"/>
      <name val="Times New Roman (Arabic)"/>
      <family val="1"/>
      <charset val="178"/>
    </font>
    <font>
      <sz val="18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b/>
      <sz val="18"/>
      <name val="Times New Roman (Arabic)"/>
      <family val="1"/>
      <charset val="178"/>
    </font>
    <font>
      <sz val="20"/>
      <name val="Times New Roman (Arabic)"/>
      <family val="1"/>
      <charset val="178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6"/>
      <name val="Cambria"/>
      <family val="1"/>
    </font>
    <font>
      <vertAlign val="superscript"/>
      <sz val="12"/>
      <name val="Cambria"/>
      <family val="1"/>
    </font>
    <font>
      <b/>
      <sz val="18"/>
      <name val="Cambria"/>
      <family val="1"/>
      <scheme val="major"/>
    </font>
    <font>
      <b/>
      <i/>
      <sz val="18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4"/>
      <name val="Cambria"/>
      <family val="1"/>
      <scheme val="major"/>
    </font>
    <font>
      <vertAlign val="superscript"/>
      <sz val="16"/>
      <name val="Cambria"/>
      <family val="1"/>
      <scheme val="major"/>
    </font>
    <font>
      <vertAlign val="superscript"/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</borders>
  <cellStyleXfs count="2">
    <xf numFmtId="0" fontId="0" fillId="0" borderId="0" applyAlignment="0"/>
    <xf numFmtId="0" fontId="1" fillId="0" borderId="0" applyAlignment="0"/>
  </cellStyleXfs>
  <cellXfs count="149">
    <xf numFmtId="0" fontId="0" fillId="0" borderId="0" xfId="0"/>
    <xf numFmtId="0" fontId="5" fillId="0" borderId="0" xfId="0" applyFont="1" applyBorder="1"/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7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Continuous" vertical="center"/>
    </xf>
    <xf numFmtId="0" fontId="16" fillId="0" borderId="0" xfId="0" applyNumberFormat="1" applyFont="1" applyAlignment="1">
      <alignment horizontal="centerContinuous" vertical="center"/>
    </xf>
    <xf numFmtId="0" fontId="17" fillId="0" borderId="0" xfId="0" applyNumberFormat="1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8" fillId="0" borderId="0" xfId="0" applyFont="1"/>
    <xf numFmtId="0" fontId="19" fillId="0" borderId="0" xfId="0" applyFont="1"/>
    <xf numFmtId="0" fontId="19" fillId="0" borderId="0" xfId="0" applyFont="1" applyBorder="1"/>
    <xf numFmtId="0" fontId="18" fillId="0" borderId="0" xfId="0" applyFont="1" applyBorder="1" applyAlignment="1">
      <alignment horizontal="right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 vertical="center"/>
    </xf>
    <xf numFmtId="0" fontId="18" fillId="4" borderId="4" xfId="0" applyFont="1" applyFill="1" applyBorder="1"/>
    <xf numFmtId="0" fontId="20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5" xfId="0" applyFont="1" applyFill="1" applyBorder="1"/>
    <xf numFmtId="0" fontId="18" fillId="4" borderId="0" xfId="0" applyFont="1" applyFill="1" applyBorder="1"/>
    <xf numFmtId="0" fontId="20" fillId="4" borderId="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64" fontId="20" fillId="2" borderId="13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/>
    </xf>
    <xf numFmtId="164" fontId="18" fillId="2" borderId="0" xfId="0" applyNumberFormat="1" applyFont="1" applyFill="1" applyAlignment="1">
      <alignment horizontal="center"/>
    </xf>
    <xf numFmtId="164" fontId="18" fillId="2" borderId="12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centerContinuous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164" fontId="20" fillId="5" borderId="13" xfId="0" applyNumberFormat="1" applyFont="1" applyFill="1" applyBorder="1" applyAlignment="1">
      <alignment horizontal="center" vertical="center"/>
    </xf>
    <xf numFmtId="164" fontId="20" fillId="5" borderId="0" xfId="0" applyNumberFormat="1" applyFont="1" applyFill="1" applyBorder="1" applyAlignment="1">
      <alignment horizontal="center" vertical="center"/>
    </xf>
    <xf numFmtId="164" fontId="18" fillId="5" borderId="0" xfId="0" applyNumberFormat="1" applyFont="1" applyFill="1" applyBorder="1" applyAlignment="1">
      <alignment horizontal="center" vertical="center"/>
    </xf>
    <xf numFmtId="164" fontId="18" fillId="5" borderId="0" xfId="0" applyNumberFormat="1" applyFont="1" applyFill="1" applyAlignment="1">
      <alignment horizontal="center" vertical="center"/>
    </xf>
    <xf numFmtId="164" fontId="18" fillId="5" borderId="0" xfId="0" applyNumberFormat="1" applyFont="1" applyFill="1" applyBorder="1" applyAlignment="1">
      <alignment horizontal="center"/>
    </xf>
    <xf numFmtId="164" fontId="18" fillId="5" borderId="0" xfId="0" applyNumberFormat="1" applyFont="1" applyFill="1" applyAlignment="1">
      <alignment horizontal="center"/>
    </xf>
    <xf numFmtId="164" fontId="18" fillId="5" borderId="12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right" vertical="center"/>
    </xf>
    <xf numFmtId="0" fontId="18" fillId="5" borderId="4" xfId="0" applyFont="1" applyFill="1" applyBorder="1" applyAlignment="1">
      <alignment horizontal="centerContinuous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8" fillId="0" borderId="1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Continuous" vertical="center"/>
    </xf>
    <xf numFmtId="0" fontId="18" fillId="2" borderId="5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164" fontId="20" fillId="3" borderId="13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1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1" fillId="0" borderId="0" xfId="0" applyFont="1"/>
    <xf numFmtId="0" fontId="21" fillId="0" borderId="0" xfId="0" applyFont="1" applyBorder="1" applyAlignment="1">
      <alignment horizontal="right"/>
    </xf>
    <xf numFmtId="0" fontId="22" fillId="0" borderId="0" xfId="0" applyFont="1"/>
    <xf numFmtId="0" fontId="21" fillId="0" borderId="0" xfId="0" quotePrefix="1" applyFont="1" applyBorder="1" applyAlignment="1">
      <alignment horizontal="left"/>
    </xf>
    <xf numFmtId="164" fontId="21" fillId="0" borderId="0" xfId="0" applyNumberFormat="1" applyFont="1" applyBorder="1" applyAlignment="1">
      <alignment horizontal="right"/>
    </xf>
    <xf numFmtId="164" fontId="23" fillId="0" borderId="0" xfId="0" applyNumberFormat="1" applyFont="1" applyBorder="1" applyAlignment="1">
      <alignment horizontal="right"/>
    </xf>
    <xf numFmtId="0" fontId="22" fillId="0" borderId="0" xfId="0" applyFont="1" applyAlignment="1"/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/>
    <xf numFmtId="164" fontId="23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readingOrder="2"/>
    </xf>
    <xf numFmtId="0" fontId="18" fillId="5" borderId="6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164" fontId="20" fillId="5" borderId="14" xfId="0" applyNumberFormat="1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/>
    </xf>
    <xf numFmtId="164" fontId="18" fillId="5" borderId="15" xfId="0" applyNumberFormat="1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Continuous" vertical="center"/>
    </xf>
    <xf numFmtId="0" fontId="18" fillId="4" borderId="0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6" xfId="0" applyFont="1" applyFill="1" applyBorder="1"/>
    <xf numFmtId="0" fontId="18" fillId="4" borderId="1" xfId="0" applyFont="1" applyFill="1" applyBorder="1"/>
    <xf numFmtId="0" fontId="20" fillId="4" borderId="17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4" borderId="7" xfId="0" applyFont="1" applyFill="1" applyBorder="1"/>
    <xf numFmtId="0" fontId="18" fillId="5" borderId="1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164" fontId="20" fillId="3" borderId="14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1" applyNumberFormat="1" applyFont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right" readingOrder="2"/>
    </xf>
    <xf numFmtId="0" fontId="20" fillId="0" borderId="0" xfId="1" applyNumberFormat="1" applyFont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right" readingOrder="2"/>
    </xf>
    <xf numFmtId="0" fontId="18" fillId="2" borderId="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17"/>
  <sheetViews>
    <sheetView tabSelected="1" topLeftCell="A91" zoomScale="50" zoomScaleNormal="50" workbookViewId="0">
      <selection activeCell="P103" sqref="P103"/>
    </sheetView>
  </sheetViews>
  <sheetFormatPr defaultColWidth="11.42578125" defaultRowHeight="20.25"/>
  <cols>
    <col min="1" max="1" width="18.85546875" style="5" customWidth="1"/>
    <col min="2" max="2" width="16.85546875" style="5" customWidth="1"/>
    <col min="3" max="3" width="6.42578125" style="1" customWidth="1"/>
    <col min="4" max="4" width="16.42578125" style="2" customWidth="1"/>
    <col min="5" max="11" width="21.28515625" style="2" customWidth="1"/>
    <col min="12" max="12" width="24.28515625" style="2" customWidth="1"/>
    <col min="13" max="13" width="20.7109375" style="2" customWidth="1"/>
    <col min="14" max="14" width="22.28515625" style="2" customWidth="1"/>
    <col min="15" max="16" width="24.140625" style="2" customWidth="1"/>
    <col min="17" max="17" width="24.28515625" style="2" customWidth="1"/>
    <col min="18" max="18" width="16.5703125" style="2" customWidth="1"/>
    <col min="19" max="19" width="8.7109375" style="2" customWidth="1"/>
    <col min="20" max="16384" width="11.42578125" style="5"/>
  </cols>
  <sheetData>
    <row r="1" spans="3:27" ht="28.35" customHeight="1">
      <c r="C1" s="2"/>
      <c r="E1" s="7"/>
      <c r="F1" s="7"/>
      <c r="G1" s="7"/>
      <c r="H1" s="7"/>
      <c r="I1" s="7"/>
      <c r="J1" s="8"/>
      <c r="K1" s="7"/>
      <c r="L1" s="7"/>
      <c r="M1" s="7"/>
      <c r="N1" s="7"/>
      <c r="O1" s="7"/>
      <c r="P1" s="7"/>
      <c r="Q1" s="7"/>
      <c r="R1" s="7"/>
      <c r="S1" s="7"/>
    </row>
    <row r="2" spans="3:27" ht="28.35" customHeight="1">
      <c r="C2" s="2"/>
      <c r="E2" s="7"/>
      <c r="F2" s="7"/>
      <c r="G2" s="9"/>
      <c r="I2" s="8"/>
      <c r="K2" s="7"/>
      <c r="L2" s="7"/>
      <c r="M2" s="7"/>
      <c r="N2" s="8"/>
      <c r="O2" s="7"/>
      <c r="P2" s="7"/>
      <c r="Q2" s="7"/>
      <c r="R2" s="7"/>
      <c r="S2" s="7"/>
    </row>
    <row r="3" spans="3:27" s="10" customFormat="1" ht="28.35" customHeight="1">
      <c r="C3" s="132" t="s">
        <v>89</v>
      </c>
      <c r="D3" s="132"/>
      <c r="E3" s="132"/>
      <c r="F3" s="132"/>
      <c r="G3" s="132"/>
      <c r="H3" s="132"/>
      <c r="I3" s="132"/>
      <c r="J3" s="132"/>
      <c r="K3" s="132" t="s">
        <v>90</v>
      </c>
      <c r="L3" s="132"/>
      <c r="M3" s="132"/>
      <c r="N3" s="132"/>
      <c r="O3" s="132"/>
      <c r="P3" s="132"/>
      <c r="Q3" s="132"/>
      <c r="R3" s="132"/>
      <c r="S3" s="132"/>
      <c r="V3" s="15"/>
      <c r="W3" s="15"/>
      <c r="X3" s="15"/>
      <c r="Y3" s="15"/>
      <c r="Z3" s="15"/>
      <c r="AA3" s="15"/>
    </row>
    <row r="4" spans="3:27" s="11" customFormat="1" ht="28.35" customHeight="1">
      <c r="C4" s="136" t="s">
        <v>91</v>
      </c>
      <c r="D4" s="136"/>
      <c r="E4" s="136"/>
      <c r="F4" s="136"/>
      <c r="G4" s="136"/>
      <c r="H4" s="136"/>
      <c r="I4" s="136"/>
      <c r="J4" s="136"/>
      <c r="K4" s="136" t="s">
        <v>92</v>
      </c>
      <c r="L4" s="136"/>
      <c r="M4" s="136"/>
      <c r="N4" s="136"/>
      <c r="O4" s="136"/>
      <c r="P4" s="136"/>
      <c r="Q4" s="136"/>
      <c r="R4" s="136"/>
      <c r="S4" s="136"/>
      <c r="T4" s="18"/>
      <c r="U4" s="18"/>
    </row>
    <row r="5" spans="3:27" s="11" customFormat="1" ht="4.3499999999999996" customHeight="1">
      <c r="C5" s="19"/>
      <c r="D5" s="19"/>
      <c r="E5" s="20"/>
      <c r="F5" s="20"/>
      <c r="G5" s="20"/>
      <c r="H5" s="20"/>
      <c r="I5" s="21"/>
      <c r="J5" s="20"/>
      <c r="K5" s="19"/>
      <c r="L5" s="19"/>
      <c r="M5" s="22"/>
      <c r="N5" s="23"/>
      <c r="O5" s="23"/>
      <c r="P5" s="24"/>
      <c r="Q5" s="24"/>
      <c r="R5" s="24"/>
      <c r="S5" s="22"/>
    </row>
    <row r="6" spans="3:27" s="12" customFormat="1" ht="24.75" customHeight="1">
      <c r="C6" s="25" t="s">
        <v>63</v>
      </c>
      <c r="D6" s="26"/>
      <c r="E6" s="26"/>
      <c r="F6" s="26"/>
      <c r="G6" s="26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8" t="s">
        <v>39</v>
      </c>
    </row>
    <row r="7" spans="3:27" s="4" customFormat="1" ht="18.75" customHeight="1">
      <c r="C7" s="29"/>
      <c r="D7" s="30"/>
      <c r="E7" s="31"/>
      <c r="F7" s="31"/>
      <c r="G7" s="31"/>
      <c r="H7" s="31"/>
      <c r="I7" s="31"/>
      <c r="J7" s="32"/>
      <c r="K7" s="33"/>
      <c r="L7" s="31"/>
      <c r="M7" s="34"/>
      <c r="N7" s="34"/>
      <c r="O7" s="34"/>
      <c r="P7" s="34"/>
      <c r="Q7" s="35"/>
      <c r="R7" s="33"/>
      <c r="S7" s="114"/>
    </row>
    <row r="8" spans="3:27" ht="18.95" customHeight="1">
      <c r="C8" s="112"/>
      <c r="D8" s="113"/>
      <c r="E8" s="37" t="s">
        <v>0</v>
      </c>
      <c r="F8" s="37" t="s">
        <v>0</v>
      </c>
      <c r="G8" s="37" t="s">
        <v>0</v>
      </c>
      <c r="H8" s="38"/>
      <c r="I8" s="38"/>
      <c r="J8" s="113"/>
      <c r="K8" s="113"/>
      <c r="L8" s="38" t="s">
        <v>1</v>
      </c>
      <c r="M8" s="38"/>
      <c r="N8" s="38"/>
      <c r="O8" s="38"/>
      <c r="P8" s="38"/>
      <c r="Q8" s="39"/>
      <c r="R8" s="110"/>
      <c r="S8" s="36"/>
      <c r="T8" s="4"/>
      <c r="V8" s="4"/>
    </row>
    <row r="9" spans="3:27" ht="18.95" customHeight="1">
      <c r="C9" s="40"/>
      <c r="D9" s="41"/>
      <c r="E9" s="37" t="s">
        <v>2</v>
      </c>
      <c r="F9" s="37" t="s">
        <v>3</v>
      </c>
      <c r="G9" s="37" t="s">
        <v>3</v>
      </c>
      <c r="H9" s="38"/>
      <c r="I9" s="37"/>
      <c r="J9" s="113" t="s">
        <v>4</v>
      </c>
      <c r="K9" s="42"/>
      <c r="L9" s="38" t="s">
        <v>5</v>
      </c>
      <c r="M9" s="38"/>
      <c r="N9" s="38"/>
      <c r="O9" s="38"/>
      <c r="P9" s="38"/>
      <c r="Q9" s="39" t="s">
        <v>40</v>
      </c>
      <c r="R9" s="110"/>
      <c r="S9" s="36"/>
      <c r="T9" s="4"/>
      <c r="V9" s="4"/>
    </row>
    <row r="10" spans="3:27" ht="18.95" customHeight="1">
      <c r="C10" s="40"/>
      <c r="D10" s="41"/>
      <c r="E10" s="37" t="s">
        <v>6</v>
      </c>
      <c r="F10" s="37" t="s">
        <v>6</v>
      </c>
      <c r="G10" s="37" t="s">
        <v>6</v>
      </c>
      <c r="H10" s="38"/>
      <c r="I10" s="38"/>
      <c r="J10" s="113" t="s">
        <v>58</v>
      </c>
      <c r="K10" s="113" t="s">
        <v>47</v>
      </c>
      <c r="L10" s="38" t="s">
        <v>8</v>
      </c>
      <c r="M10" s="38"/>
      <c r="N10" s="38"/>
      <c r="O10" s="38"/>
      <c r="P10" s="38"/>
      <c r="Q10" s="39" t="s">
        <v>41</v>
      </c>
      <c r="R10" s="110"/>
      <c r="S10" s="36"/>
      <c r="T10" s="4"/>
      <c r="V10" s="4"/>
    </row>
    <row r="11" spans="3:27" ht="18.95" customHeight="1">
      <c r="C11" s="43"/>
      <c r="D11" s="110"/>
      <c r="E11" s="37" t="s">
        <v>51</v>
      </c>
      <c r="F11" s="37" t="s">
        <v>51</v>
      </c>
      <c r="G11" s="37" t="s">
        <v>51</v>
      </c>
      <c r="H11" s="38"/>
      <c r="I11" s="38" t="s">
        <v>7</v>
      </c>
      <c r="J11" s="113" t="s">
        <v>50</v>
      </c>
      <c r="K11" s="113" t="s">
        <v>48</v>
      </c>
      <c r="L11" s="38" t="s">
        <v>10</v>
      </c>
      <c r="M11" s="38"/>
      <c r="N11" s="38" t="s">
        <v>45</v>
      </c>
      <c r="O11" s="38" t="s">
        <v>43</v>
      </c>
      <c r="P11" s="38" t="s">
        <v>61</v>
      </c>
      <c r="Q11" s="39" t="s">
        <v>11</v>
      </c>
      <c r="R11" s="110"/>
      <c r="S11" s="111"/>
      <c r="T11" s="4"/>
      <c r="V11" s="4"/>
    </row>
    <row r="12" spans="3:27" ht="18.95" customHeight="1">
      <c r="C12" s="133"/>
      <c r="D12" s="134"/>
      <c r="E12" s="37" t="s">
        <v>12</v>
      </c>
      <c r="F12" s="37" t="s">
        <v>12</v>
      </c>
      <c r="G12" s="37" t="s">
        <v>52</v>
      </c>
      <c r="H12" s="38" t="s">
        <v>4</v>
      </c>
      <c r="I12" s="38" t="s">
        <v>9</v>
      </c>
      <c r="J12" s="113" t="s">
        <v>59</v>
      </c>
      <c r="K12" s="113" t="s">
        <v>49</v>
      </c>
      <c r="L12" s="38" t="s">
        <v>14</v>
      </c>
      <c r="M12" s="38" t="s">
        <v>54</v>
      </c>
      <c r="N12" s="38" t="s">
        <v>46</v>
      </c>
      <c r="O12" s="38" t="s">
        <v>44</v>
      </c>
      <c r="P12" s="38" t="s">
        <v>62</v>
      </c>
      <c r="Q12" s="39" t="s">
        <v>42</v>
      </c>
      <c r="R12" s="137"/>
      <c r="S12" s="138"/>
      <c r="T12" s="4"/>
    </row>
    <row r="13" spans="3:27" ht="18.95" customHeight="1">
      <c r="C13" s="40"/>
      <c r="D13" s="41"/>
      <c r="E13" s="37" t="s">
        <v>79</v>
      </c>
      <c r="F13" s="37" t="s">
        <v>80</v>
      </c>
      <c r="G13" s="37" t="s">
        <v>53</v>
      </c>
      <c r="H13" s="38" t="s">
        <v>81</v>
      </c>
      <c r="I13" s="38" t="s">
        <v>13</v>
      </c>
      <c r="J13" s="113" t="s">
        <v>60</v>
      </c>
      <c r="K13" s="113"/>
      <c r="L13" s="38"/>
      <c r="M13" s="38"/>
      <c r="N13" s="38"/>
      <c r="O13" s="38"/>
      <c r="P13" s="38"/>
      <c r="Q13" s="39"/>
      <c r="R13" s="110"/>
      <c r="S13" s="36"/>
      <c r="T13" s="4"/>
    </row>
    <row r="14" spans="3:27" ht="18.95" customHeight="1">
      <c r="C14" s="133"/>
      <c r="D14" s="134"/>
      <c r="E14" s="37"/>
      <c r="F14" s="37"/>
      <c r="G14" s="37"/>
      <c r="H14" s="38"/>
      <c r="I14" s="38"/>
      <c r="J14" s="113" t="s">
        <v>15</v>
      </c>
      <c r="K14" s="113"/>
      <c r="L14" s="38" t="s">
        <v>16</v>
      </c>
      <c r="M14" s="38"/>
      <c r="N14" s="38"/>
      <c r="O14" s="38"/>
      <c r="P14" s="38"/>
      <c r="Q14" s="39"/>
      <c r="R14" s="137"/>
      <c r="S14" s="138"/>
      <c r="T14" s="4"/>
    </row>
    <row r="15" spans="3:27" ht="18.95" customHeight="1">
      <c r="C15" s="43"/>
      <c r="D15" s="110"/>
      <c r="E15" s="37" t="s">
        <v>17</v>
      </c>
      <c r="F15" s="37" t="s">
        <v>18</v>
      </c>
      <c r="G15" s="37" t="s">
        <v>18</v>
      </c>
      <c r="H15" s="38"/>
      <c r="I15" s="38"/>
      <c r="J15" s="113" t="s">
        <v>70</v>
      </c>
      <c r="K15" s="113" t="s">
        <v>19</v>
      </c>
      <c r="L15" s="38" t="s">
        <v>20</v>
      </c>
      <c r="M15" s="38"/>
      <c r="N15" s="38"/>
      <c r="O15" s="38"/>
      <c r="P15" s="38"/>
      <c r="Q15" s="39" t="s">
        <v>67</v>
      </c>
      <c r="R15" s="110"/>
      <c r="S15" s="111"/>
      <c r="T15" s="4"/>
    </row>
    <row r="16" spans="3:27" ht="18.95" customHeight="1">
      <c r="C16" s="40"/>
      <c r="D16" s="41"/>
      <c r="E16" s="37" t="s">
        <v>56</v>
      </c>
      <c r="F16" s="37" t="s">
        <v>56</v>
      </c>
      <c r="G16" s="37" t="s">
        <v>56</v>
      </c>
      <c r="H16" s="38"/>
      <c r="I16" s="38" t="s">
        <v>21</v>
      </c>
      <c r="J16" s="113" t="s">
        <v>22</v>
      </c>
      <c r="K16" s="113" t="s">
        <v>23</v>
      </c>
      <c r="L16" s="38" t="s">
        <v>24</v>
      </c>
      <c r="M16" s="38"/>
      <c r="N16" s="38" t="s">
        <v>65</v>
      </c>
      <c r="O16" s="38"/>
      <c r="P16" s="38" t="s">
        <v>25</v>
      </c>
      <c r="Q16" s="39" t="s">
        <v>26</v>
      </c>
      <c r="R16" s="110"/>
      <c r="S16" s="36"/>
      <c r="T16" s="4"/>
    </row>
    <row r="17" spans="3:20" ht="18.95" customHeight="1">
      <c r="C17" s="43"/>
      <c r="D17" s="110"/>
      <c r="E17" s="37" t="s">
        <v>27</v>
      </c>
      <c r="F17" s="37" t="s">
        <v>27</v>
      </c>
      <c r="G17" s="37" t="s">
        <v>57</v>
      </c>
      <c r="H17" s="38" t="s">
        <v>28</v>
      </c>
      <c r="I17" s="38" t="s">
        <v>66</v>
      </c>
      <c r="J17" s="113" t="s">
        <v>29</v>
      </c>
      <c r="K17" s="113" t="s">
        <v>30</v>
      </c>
      <c r="L17" s="38" t="s">
        <v>31</v>
      </c>
      <c r="M17" s="38"/>
      <c r="N17" s="38" t="s">
        <v>32</v>
      </c>
      <c r="O17" s="38"/>
      <c r="P17" s="38" t="s">
        <v>32</v>
      </c>
      <c r="Q17" s="39" t="s">
        <v>32</v>
      </c>
      <c r="R17" s="110"/>
      <c r="S17" s="111"/>
      <c r="T17" s="4"/>
    </row>
    <row r="18" spans="3:20" ht="18.95" customHeight="1">
      <c r="C18" s="115"/>
      <c r="D18" s="116"/>
      <c r="E18" s="117" t="s">
        <v>82</v>
      </c>
      <c r="F18" s="117" t="s">
        <v>83</v>
      </c>
      <c r="G18" s="117" t="s">
        <v>55</v>
      </c>
      <c r="H18" s="118" t="s">
        <v>84</v>
      </c>
      <c r="I18" s="118" t="s">
        <v>33</v>
      </c>
      <c r="J18" s="119" t="s">
        <v>33</v>
      </c>
      <c r="K18" s="119" t="s">
        <v>34</v>
      </c>
      <c r="L18" s="118" t="s">
        <v>35</v>
      </c>
      <c r="M18" s="118" t="s">
        <v>68</v>
      </c>
      <c r="N18" s="118" t="s">
        <v>36</v>
      </c>
      <c r="O18" s="118" t="s">
        <v>69</v>
      </c>
      <c r="P18" s="118" t="s">
        <v>37</v>
      </c>
      <c r="Q18" s="120" t="s">
        <v>38</v>
      </c>
      <c r="R18" s="121"/>
      <c r="S18" s="122"/>
      <c r="T18" s="4"/>
    </row>
    <row r="19" spans="3:20" s="13" customFormat="1" ht="23.25" customHeight="1">
      <c r="C19" s="44"/>
      <c r="D19" s="45">
        <v>1964</v>
      </c>
      <c r="E19" s="46">
        <v>203</v>
      </c>
      <c r="F19" s="47">
        <v>200.8</v>
      </c>
      <c r="G19" s="47">
        <f t="shared" ref="G19:G41" si="0">H19+I19+J19+K19+L19+M19+N19+O19+P19+Q19</f>
        <v>186.60000000000005</v>
      </c>
      <c r="H19" s="48">
        <f>4.7+2.1+0.5-1.1</f>
        <v>6.2000000000000011</v>
      </c>
      <c r="I19" s="49">
        <v>22.1</v>
      </c>
      <c r="J19" s="48">
        <v>54.9</v>
      </c>
      <c r="K19" s="50">
        <v>15.9</v>
      </c>
      <c r="L19" s="51">
        <v>25.2</v>
      </c>
      <c r="M19" s="51">
        <v>7.8</v>
      </c>
      <c r="N19" s="51">
        <v>1</v>
      </c>
      <c r="O19" s="51">
        <v>19.8</v>
      </c>
      <c r="P19" s="51">
        <v>1.8</v>
      </c>
      <c r="Q19" s="52">
        <v>31.9</v>
      </c>
      <c r="R19" s="53">
        <v>1964</v>
      </c>
      <c r="S19" s="54"/>
    </row>
    <row r="20" spans="3:20" s="13" customFormat="1" ht="23.25" customHeight="1">
      <c r="C20" s="55"/>
      <c r="D20" s="56">
        <v>1965</v>
      </c>
      <c r="E20" s="57">
        <v>217.2</v>
      </c>
      <c r="F20" s="58">
        <v>214.2</v>
      </c>
      <c r="G20" s="58">
        <f t="shared" si="0"/>
        <v>196.3</v>
      </c>
      <c r="H20" s="59">
        <f>5.2+2.2+0.6-1.3</f>
        <v>6.7</v>
      </c>
      <c r="I20" s="60">
        <v>23.6</v>
      </c>
      <c r="J20" s="59">
        <v>52.8</v>
      </c>
      <c r="K20" s="61">
        <v>17.899999999999999</v>
      </c>
      <c r="L20" s="62">
        <v>27.1</v>
      </c>
      <c r="M20" s="62">
        <v>10.3</v>
      </c>
      <c r="N20" s="62">
        <v>1.7</v>
      </c>
      <c r="O20" s="62">
        <v>23.3</v>
      </c>
      <c r="P20" s="62">
        <v>2.6</v>
      </c>
      <c r="Q20" s="63">
        <v>30.3</v>
      </c>
      <c r="R20" s="64">
        <v>1965</v>
      </c>
      <c r="S20" s="65"/>
    </row>
    <row r="21" spans="3:20" s="13" customFormat="1" ht="23.25" customHeight="1">
      <c r="C21" s="44"/>
      <c r="D21" s="45">
        <v>1966</v>
      </c>
      <c r="E21" s="46">
        <v>239.2</v>
      </c>
      <c r="F21" s="47">
        <v>235</v>
      </c>
      <c r="G21" s="47">
        <f t="shared" si="0"/>
        <v>214.2</v>
      </c>
      <c r="H21" s="48">
        <f>5.3+2.4+0.6-1.6</f>
        <v>6.6999999999999993</v>
      </c>
      <c r="I21" s="49">
        <v>32</v>
      </c>
      <c r="J21" s="48">
        <v>58.9</v>
      </c>
      <c r="K21" s="50">
        <v>20.2</v>
      </c>
      <c r="L21" s="51">
        <v>29.5</v>
      </c>
      <c r="M21" s="51">
        <v>10.6</v>
      </c>
      <c r="N21" s="51">
        <v>2</v>
      </c>
      <c r="O21" s="51">
        <v>28.1</v>
      </c>
      <c r="P21" s="51">
        <v>2.6</v>
      </c>
      <c r="Q21" s="52">
        <v>23.6</v>
      </c>
      <c r="R21" s="53">
        <v>1966</v>
      </c>
      <c r="S21" s="54"/>
    </row>
    <row r="22" spans="3:20" s="13" customFormat="1" ht="23.25" customHeight="1">
      <c r="C22" s="55"/>
      <c r="D22" s="56">
        <v>1967</v>
      </c>
      <c r="E22" s="57">
        <v>229.9</v>
      </c>
      <c r="F22" s="58">
        <v>225.6</v>
      </c>
      <c r="G22" s="58">
        <f t="shared" si="0"/>
        <v>209.7</v>
      </c>
      <c r="H22" s="59">
        <f>3.3+2.5+0.5+-1.4</f>
        <v>4.9000000000000004</v>
      </c>
      <c r="I22" s="60">
        <v>29</v>
      </c>
      <c r="J22" s="59">
        <v>63.4</v>
      </c>
      <c r="K22" s="61">
        <v>17</v>
      </c>
      <c r="L22" s="62">
        <v>25.5</v>
      </c>
      <c r="M22" s="62">
        <v>9.9</v>
      </c>
      <c r="N22" s="62">
        <v>1.2</v>
      </c>
      <c r="O22" s="62">
        <v>21.2</v>
      </c>
      <c r="P22" s="62">
        <v>2.1</v>
      </c>
      <c r="Q22" s="63">
        <v>35.5</v>
      </c>
      <c r="R22" s="64">
        <v>1967</v>
      </c>
      <c r="S22" s="65"/>
    </row>
    <row r="23" spans="3:20" s="13" customFormat="1" ht="23.25" customHeight="1">
      <c r="C23" s="44"/>
      <c r="D23" s="45">
        <v>1968</v>
      </c>
      <c r="E23" s="46">
        <v>205.7</v>
      </c>
      <c r="F23" s="47">
        <v>200.4</v>
      </c>
      <c r="G23" s="47">
        <f t="shared" si="0"/>
        <v>183.5</v>
      </c>
      <c r="H23" s="48">
        <f>3.5+1.6+0.6-2.1</f>
        <v>3.5999999999999992</v>
      </c>
      <c r="I23" s="49">
        <v>37.4</v>
      </c>
      <c r="J23" s="48">
        <v>38.4</v>
      </c>
      <c r="K23" s="50">
        <v>17.2</v>
      </c>
      <c r="L23" s="51">
        <v>24.3</v>
      </c>
      <c r="M23" s="51">
        <v>13.7</v>
      </c>
      <c r="N23" s="51">
        <v>1.5</v>
      </c>
      <c r="O23" s="51">
        <v>25.6</v>
      </c>
      <c r="P23" s="51">
        <v>2.4</v>
      </c>
      <c r="Q23" s="52">
        <v>19.399999999999999</v>
      </c>
      <c r="R23" s="53">
        <v>1968</v>
      </c>
      <c r="S23" s="54"/>
    </row>
    <row r="24" spans="3:20" s="13" customFormat="1" ht="23.25" customHeight="1">
      <c r="C24" s="55"/>
      <c r="D24" s="56">
        <v>1969</v>
      </c>
      <c r="E24" s="57">
        <v>256.3</v>
      </c>
      <c r="F24" s="58">
        <v>249.6</v>
      </c>
      <c r="G24" s="58">
        <f t="shared" si="0"/>
        <v>229.29999999999998</v>
      </c>
      <c r="H24" s="59">
        <f>3.8+1.8+0.6-3.1</f>
        <v>3.0999999999999992</v>
      </c>
      <c r="I24" s="60">
        <v>42.8</v>
      </c>
      <c r="J24" s="59">
        <v>56</v>
      </c>
      <c r="K24" s="61">
        <v>19.7</v>
      </c>
      <c r="L24" s="62">
        <v>29.6</v>
      </c>
      <c r="M24" s="62">
        <v>12.7</v>
      </c>
      <c r="N24" s="62">
        <v>1.6</v>
      </c>
      <c r="O24" s="62">
        <v>30</v>
      </c>
      <c r="P24" s="62">
        <v>2.6</v>
      </c>
      <c r="Q24" s="63">
        <v>31.2</v>
      </c>
      <c r="R24" s="64">
        <v>1969</v>
      </c>
      <c r="S24" s="65"/>
    </row>
    <row r="25" spans="3:20" s="13" customFormat="1" ht="23.25" customHeight="1">
      <c r="C25" s="44"/>
      <c r="D25" s="45">
        <v>1970</v>
      </c>
      <c r="E25" s="46">
        <v>235.1</v>
      </c>
      <c r="F25" s="47">
        <v>228.4</v>
      </c>
      <c r="G25" s="47">
        <f t="shared" si="0"/>
        <v>207.10000000000002</v>
      </c>
      <c r="H25" s="48"/>
      <c r="I25" s="49">
        <v>40.200000000000003</v>
      </c>
      <c r="J25" s="48">
        <v>59.3</v>
      </c>
      <c r="K25" s="50">
        <v>17.2</v>
      </c>
      <c r="L25" s="51">
        <v>25.7</v>
      </c>
      <c r="M25" s="51">
        <v>10.5</v>
      </c>
      <c r="N25" s="51">
        <v>1.9</v>
      </c>
      <c r="O25" s="51">
        <v>23.9</v>
      </c>
      <c r="P25" s="51">
        <v>3.8</v>
      </c>
      <c r="Q25" s="52">
        <v>24.6</v>
      </c>
      <c r="R25" s="53">
        <v>1970</v>
      </c>
      <c r="S25" s="54"/>
    </row>
    <row r="26" spans="3:20" s="13" customFormat="1" ht="23.25" customHeight="1">
      <c r="C26" s="55"/>
      <c r="D26" s="56">
        <v>1971</v>
      </c>
      <c r="E26" s="57">
        <v>247.5</v>
      </c>
      <c r="F26" s="58">
        <v>242.2</v>
      </c>
      <c r="G26" s="58">
        <f t="shared" si="0"/>
        <v>224.8</v>
      </c>
      <c r="H26" s="59">
        <f>4.3+2.6+0.6-2.3</f>
        <v>5.2</v>
      </c>
      <c r="I26" s="60">
        <v>40.200000000000003</v>
      </c>
      <c r="J26" s="59">
        <v>62.1</v>
      </c>
      <c r="K26" s="61">
        <v>19.399999999999999</v>
      </c>
      <c r="L26" s="62">
        <v>28.3</v>
      </c>
      <c r="M26" s="62">
        <v>9.6999999999999993</v>
      </c>
      <c r="N26" s="62">
        <v>2.2000000000000002</v>
      </c>
      <c r="O26" s="62">
        <v>25.3</v>
      </c>
      <c r="P26" s="62">
        <v>2.4</v>
      </c>
      <c r="Q26" s="63">
        <v>30</v>
      </c>
      <c r="R26" s="64">
        <v>1971</v>
      </c>
      <c r="S26" s="65"/>
    </row>
    <row r="27" spans="3:20" s="13" customFormat="1" ht="23.25" customHeight="1">
      <c r="C27" s="44"/>
      <c r="D27" s="45">
        <v>1972</v>
      </c>
      <c r="E27" s="46">
        <v>285.7</v>
      </c>
      <c r="F27" s="47">
        <v>281.60000000000002</v>
      </c>
      <c r="G27" s="47">
        <f t="shared" si="0"/>
        <v>261</v>
      </c>
      <c r="H27" s="48">
        <f>4.6+2.8+0.6-2.2</f>
        <v>5.7999999999999989</v>
      </c>
      <c r="I27" s="49">
        <v>43.7</v>
      </c>
      <c r="J27" s="48">
        <v>68.099999999999994</v>
      </c>
      <c r="K27" s="50">
        <v>23.2</v>
      </c>
      <c r="L27" s="51">
        <v>33.5</v>
      </c>
      <c r="M27" s="51">
        <v>17.3</v>
      </c>
      <c r="N27" s="51">
        <v>2.5</v>
      </c>
      <c r="O27" s="51">
        <v>28.8</v>
      </c>
      <c r="P27" s="51">
        <v>3.4</v>
      </c>
      <c r="Q27" s="52">
        <v>34.700000000000003</v>
      </c>
      <c r="R27" s="53">
        <v>1972</v>
      </c>
      <c r="S27" s="54"/>
    </row>
    <row r="28" spans="3:20" s="13" customFormat="1" ht="23.25" customHeight="1">
      <c r="C28" s="55"/>
      <c r="D28" s="56">
        <v>1973</v>
      </c>
      <c r="E28" s="57">
        <v>316.7</v>
      </c>
      <c r="F28" s="58">
        <v>310.10000000000002</v>
      </c>
      <c r="G28" s="58">
        <f t="shared" si="0"/>
        <v>284.8</v>
      </c>
      <c r="H28" s="59">
        <f>4.8+3.2+0.6-2</f>
        <v>6.6</v>
      </c>
      <c r="I28" s="60">
        <v>49.3</v>
      </c>
      <c r="J28" s="59">
        <v>72.400000000000006</v>
      </c>
      <c r="K28" s="61">
        <v>25.6</v>
      </c>
      <c r="L28" s="62">
        <v>36.9</v>
      </c>
      <c r="M28" s="62">
        <v>26.1</v>
      </c>
      <c r="N28" s="62">
        <v>2.8</v>
      </c>
      <c r="O28" s="62">
        <v>36</v>
      </c>
      <c r="P28" s="62">
        <v>4.0999999999999996</v>
      </c>
      <c r="Q28" s="63">
        <v>25</v>
      </c>
      <c r="R28" s="64">
        <v>1973</v>
      </c>
      <c r="S28" s="65"/>
    </row>
    <row r="29" spans="3:20" s="13" customFormat="1" ht="23.25" customHeight="1">
      <c r="C29" s="44"/>
      <c r="D29" s="45">
        <v>1974</v>
      </c>
      <c r="E29" s="46">
        <v>394.8</v>
      </c>
      <c r="F29" s="47">
        <v>385.7</v>
      </c>
      <c r="G29" s="47">
        <f t="shared" si="0"/>
        <v>347.49999999999994</v>
      </c>
      <c r="H29" s="48">
        <f>5.7+4+0.7-2.8</f>
        <v>7.5999999999999988</v>
      </c>
      <c r="I29" s="49">
        <v>65.3</v>
      </c>
      <c r="J29" s="48">
        <v>78.5</v>
      </c>
      <c r="K29" s="50">
        <v>33.5</v>
      </c>
      <c r="L29" s="51">
        <v>42.7</v>
      </c>
      <c r="M29" s="51">
        <v>21.7</v>
      </c>
      <c r="N29" s="51">
        <v>3</v>
      </c>
      <c r="O29" s="51">
        <v>26.8</v>
      </c>
      <c r="P29" s="51">
        <v>11.2</v>
      </c>
      <c r="Q29" s="52">
        <v>57.2</v>
      </c>
      <c r="R29" s="53">
        <v>1974</v>
      </c>
      <c r="S29" s="54"/>
    </row>
    <row r="30" spans="3:20" s="13" customFormat="1" ht="23.25" customHeight="1">
      <c r="C30" s="55"/>
      <c r="D30" s="56">
        <v>1975</v>
      </c>
      <c r="E30" s="57">
        <v>449.5</v>
      </c>
      <c r="F30" s="58">
        <v>435.9</v>
      </c>
      <c r="G30" s="58">
        <f t="shared" si="0"/>
        <v>382.2</v>
      </c>
      <c r="H30" s="59">
        <f>6.3+4.8+0.7-3.1</f>
        <v>8.6999999999999993</v>
      </c>
      <c r="I30" s="60">
        <v>77.400000000000006</v>
      </c>
      <c r="J30" s="59">
        <v>84.7</v>
      </c>
      <c r="K30" s="61">
        <v>42.8</v>
      </c>
      <c r="L30" s="62">
        <v>47.9</v>
      </c>
      <c r="M30" s="62">
        <v>36.5</v>
      </c>
      <c r="N30" s="62">
        <v>3.1</v>
      </c>
      <c r="O30" s="62">
        <v>34</v>
      </c>
      <c r="P30" s="62">
        <v>16.899999999999999</v>
      </c>
      <c r="Q30" s="63">
        <v>30.2</v>
      </c>
      <c r="R30" s="64">
        <v>1975</v>
      </c>
      <c r="S30" s="65"/>
    </row>
    <row r="31" spans="3:20" s="13" customFormat="1" ht="23.25" customHeight="1">
      <c r="C31" s="44"/>
      <c r="D31" s="45">
        <v>1976</v>
      </c>
      <c r="E31" s="46">
        <v>589.29999999999995</v>
      </c>
      <c r="F31" s="47">
        <v>567.29999999999995</v>
      </c>
      <c r="G31" s="47">
        <v>509</v>
      </c>
      <c r="H31" s="48">
        <v>7.2</v>
      </c>
      <c r="I31" s="49">
        <v>112.7</v>
      </c>
      <c r="J31" s="48">
        <v>100.6</v>
      </c>
      <c r="K31" s="50">
        <v>60.8</v>
      </c>
      <c r="L31" s="51">
        <v>72.400000000000006</v>
      </c>
      <c r="M31" s="51">
        <v>44.4</v>
      </c>
      <c r="N31" s="51">
        <v>3.6</v>
      </c>
      <c r="O31" s="51">
        <v>48.6</v>
      </c>
      <c r="P31" s="51">
        <v>16.2</v>
      </c>
      <c r="Q31" s="52">
        <v>42.4</v>
      </c>
      <c r="R31" s="53">
        <v>1976</v>
      </c>
      <c r="S31" s="54"/>
    </row>
    <row r="32" spans="3:20" s="13" customFormat="1" ht="23.25" customHeight="1">
      <c r="C32" s="55"/>
      <c r="D32" s="56">
        <v>1977</v>
      </c>
      <c r="E32" s="57">
        <v>712.3</v>
      </c>
      <c r="F32" s="58">
        <v>690.4</v>
      </c>
      <c r="G32" s="58">
        <v>607.4</v>
      </c>
      <c r="H32" s="59">
        <v>12.7</v>
      </c>
      <c r="I32" s="60">
        <v>116.3</v>
      </c>
      <c r="J32" s="59">
        <v>117.5</v>
      </c>
      <c r="K32" s="61">
        <v>78.3</v>
      </c>
      <c r="L32" s="62">
        <v>90.1</v>
      </c>
      <c r="M32" s="62">
        <v>55.4</v>
      </c>
      <c r="N32" s="62">
        <v>4.0999999999999996</v>
      </c>
      <c r="O32" s="62">
        <v>60.8</v>
      </c>
      <c r="P32" s="62">
        <v>19.399999999999999</v>
      </c>
      <c r="Q32" s="63">
        <v>52.7</v>
      </c>
      <c r="R32" s="64">
        <v>1977</v>
      </c>
      <c r="S32" s="65"/>
    </row>
    <row r="33" spans="2:19" s="13" customFormat="1" ht="23.25" customHeight="1">
      <c r="C33" s="44"/>
      <c r="D33" s="45">
        <v>1978</v>
      </c>
      <c r="E33" s="46">
        <v>818.5</v>
      </c>
      <c r="F33" s="47">
        <v>795.4</v>
      </c>
      <c r="G33" s="47">
        <v>712.4</v>
      </c>
      <c r="H33" s="48">
        <v>14.2</v>
      </c>
      <c r="I33" s="49">
        <v>132.69999999999999</v>
      </c>
      <c r="J33" s="48">
        <v>139.19999999999999</v>
      </c>
      <c r="K33" s="50">
        <v>91.8</v>
      </c>
      <c r="L33" s="51">
        <v>95.1</v>
      </c>
      <c r="M33" s="51">
        <v>66.599999999999994</v>
      </c>
      <c r="N33" s="51">
        <v>7.4</v>
      </c>
      <c r="O33" s="51">
        <v>67.5</v>
      </c>
      <c r="P33" s="51">
        <v>20.8</v>
      </c>
      <c r="Q33" s="52">
        <v>77</v>
      </c>
      <c r="R33" s="53">
        <v>1978</v>
      </c>
      <c r="S33" s="54"/>
    </row>
    <row r="34" spans="2:19" s="13" customFormat="1" ht="23.25" customHeight="1">
      <c r="C34" s="55"/>
      <c r="D34" s="56">
        <v>1979</v>
      </c>
      <c r="E34" s="57">
        <v>1009.7</v>
      </c>
      <c r="F34" s="58">
        <v>982.5</v>
      </c>
      <c r="G34" s="58">
        <v>901.1</v>
      </c>
      <c r="H34" s="59">
        <v>19</v>
      </c>
      <c r="I34" s="60">
        <v>171.7</v>
      </c>
      <c r="J34" s="59">
        <v>197.1</v>
      </c>
      <c r="K34" s="61">
        <v>110.1</v>
      </c>
      <c r="L34" s="62">
        <v>123.6</v>
      </c>
      <c r="M34" s="62">
        <v>87.1</v>
      </c>
      <c r="N34" s="62">
        <v>10.3</v>
      </c>
      <c r="O34" s="62">
        <v>91.8</v>
      </c>
      <c r="P34" s="62">
        <v>28.8</v>
      </c>
      <c r="Q34" s="63">
        <v>61.6</v>
      </c>
      <c r="R34" s="64">
        <v>1979</v>
      </c>
      <c r="S34" s="65"/>
    </row>
    <row r="35" spans="2:19" s="13" customFormat="1" ht="23.25" customHeight="1">
      <c r="C35" s="44"/>
      <c r="D35" s="45">
        <v>1980</v>
      </c>
      <c r="E35" s="46">
        <v>1198.2</v>
      </c>
      <c r="F35" s="47">
        <v>1164.8</v>
      </c>
      <c r="G35" s="47">
        <v>1058.7</v>
      </c>
      <c r="H35" s="48">
        <v>25.1</v>
      </c>
      <c r="I35" s="49">
        <v>186.5</v>
      </c>
      <c r="J35" s="48">
        <v>221.7</v>
      </c>
      <c r="K35" s="50">
        <v>132.19999999999999</v>
      </c>
      <c r="L35" s="51">
        <v>143.6</v>
      </c>
      <c r="M35" s="51">
        <v>104.2</v>
      </c>
      <c r="N35" s="51">
        <v>17.2</v>
      </c>
      <c r="O35" s="51">
        <v>104.6</v>
      </c>
      <c r="P35" s="51">
        <v>40.299999999999997</v>
      </c>
      <c r="Q35" s="52">
        <v>83.2</v>
      </c>
      <c r="R35" s="53">
        <v>1980</v>
      </c>
      <c r="S35" s="54"/>
    </row>
    <row r="36" spans="2:19" s="13" customFormat="1" ht="23.25" customHeight="1">
      <c r="C36" s="55"/>
      <c r="D36" s="56">
        <v>1981</v>
      </c>
      <c r="E36" s="57">
        <v>1506.2</v>
      </c>
      <c r="F36" s="58">
        <v>1448.7</v>
      </c>
      <c r="G36" s="58">
        <f t="shared" si="0"/>
        <v>1312.2</v>
      </c>
      <c r="H36" s="59">
        <v>28.5</v>
      </c>
      <c r="I36" s="60">
        <v>225.2</v>
      </c>
      <c r="J36" s="59">
        <v>239.5</v>
      </c>
      <c r="K36" s="61">
        <v>177.4</v>
      </c>
      <c r="L36" s="62">
        <v>193.8</v>
      </c>
      <c r="M36" s="62">
        <v>133.5</v>
      </c>
      <c r="N36" s="62">
        <v>23.7</v>
      </c>
      <c r="O36" s="62">
        <v>167.1</v>
      </c>
      <c r="P36" s="62">
        <v>43.7</v>
      </c>
      <c r="Q36" s="63">
        <v>79.8</v>
      </c>
      <c r="R36" s="64">
        <v>1981</v>
      </c>
      <c r="S36" s="65"/>
    </row>
    <row r="37" spans="2:19" s="13" customFormat="1" ht="23.25" customHeight="1">
      <c r="C37" s="44"/>
      <c r="D37" s="45">
        <v>1982</v>
      </c>
      <c r="E37" s="46">
        <v>1714.3</v>
      </c>
      <c r="F37" s="47">
        <v>1649.9</v>
      </c>
      <c r="G37" s="47">
        <v>1506.7</v>
      </c>
      <c r="H37" s="48">
        <v>27.6</v>
      </c>
      <c r="I37" s="49">
        <v>255.1</v>
      </c>
      <c r="J37" s="48">
        <v>276.10000000000002</v>
      </c>
      <c r="K37" s="50">
        <v>211.9</v>
      </c>
      <c r="L37" s="51">
        <v>211.4</v>
      </c>
      <c r="M37" s="51">
        <v>174.8</v>
      </c>
      <c r="N37" s="51">
        <v>29.1</v>
      </c>
      <c r="O37" s="51">
        <v>181.3</v>
      </c>
      <c r="P37" s="51">
        <v>46.5</v>
      </c>
      <c r="Q37" s="52">
        <v>92.9</v>
      </c>
      <c r="R37" s="53">
        <v>1982</v>
      </c>
      <c r="S37" s="54"/>
    </row>
    <row r="38" spans="2:19" s="13" customFormat="1" ht="23.25" customHeight="1">
      <c r="C38" s="55"/>
      <c r="D38" s="56">
        <v>1983</v>
      </c>
      <c r="E38" s="57">
        <v>1835.8</v>
      </c>
      <c r="F38" s="58">
        <v>1786.6</v>
      </c>
      <c r="G38" s="58">
        <f t="shared" si="0"/>
        <v>1601.4</v>
      </c>
      <c r="H38" s="59">
        <v>24.1</v>
      </c>
      <c r="I38" s="60">
        <v>275.10000000000002</v>
      </c>
      <c r="J38" s="59">
        <v>310</v>
      </c>
      <c r="K38" s="61">
        <v>236.1</v>
      </c>
      <c r="L38" s="62">
        <v>204</v>
      </c>
      <c r="M38" s="62">
        <v>187.1</v>
      </c>
      <c r="N38" s="62">
        <v>22.2</v>
      </c>
      <c r="O38" s="62">
        <v>189.3</v>
      </c>
      <c r="P38" s="62">
        <v>43.6</v>
      </c>
      <c r="Q38" s="63">
        <v>109.9</v>
      </c>
      <c r="R38" s="64">
        <v>1983</v>
      </c>
      <c r="S38" s="65"/>
    </row>
    <row r="39" spans="2:19" s="13" customFormat="1" ht="23.25" customHeight="1">
      <c r="C39" s="44"/>
      <c r="D39" s="45">
        <v>1984</v>
      </c>
      <c r="E39" s="46">
        <v>1923.3</v>
      </c>
      <c r="F39" s="47">
        <v>1909.7</v>
      </c>
      <c r="G39" s="47">
        <v>1730.6</v>
      </c>
      <c r="H39" s="48">
        <v>27.3</v>
      </c>
      <c r="I39" s="49">
        <v>299.5</v>
      </c>
      <c r="J39" s="48">
        <v>354.4</v>
      </c>
      <c r="K39" s="50">
        <v>238.8</v>
      </c>
      <c r="L39" s="51">
        <v>224.9</v>
      </c>
      <c r="M39" s="51">
        <v>185.7</v>
      </c>
      <c r="N39" s="51">
        <v>32.1</v>
      </c>
      <c r="O39" s="51">
        <v>205.6</v>
      </c>
      <c r="P39" s="51">
        <v>64.5</v>
      </c>
      <c r="Q39" s="52">
        <v>97.7</v>
      </c>
      <c r="R39" s="53">
        <v>1984</v>
      </c>
      <c r="S39" s="54"/>
    </row>
    <row r="40" spans="2:19" s="13" customFormat="1" ht="23.25" customHeight="1">
      <c r="C40" s="55"/>
      <c r="D40" s="56">
        <v>1985</v>
      </c>
      <c r="E40" s="57">
        <v>1965.8</v>
      </c>
      <c r="F40" s="58">
        <v>1970.5</v>
      </c>
      <c r="G40" s="58">
        <v>1767.7</v>
      </c>
      <c r="H40" s="59">
        <v>31.1</v>
      </c>
      <c r="I40" s="60">
        <v>328.3</v>
      </c>
      <c r="J40" s="59">
        <v>375.8</v>
      </c>
      <c r="K40" s="61">
        <v>274.39999999999998</v>
      </c>
      <c r="L40" s="62">
        <v>217.1</v>
      </c>
      <c r="M40" s="62">
        <v>149.19999999999999</v>
      </c>
      <c r="N40" s="62">
        <v>40.1</v>
      </c>
      <c r="O40" s="62">
        <v>189.2</v>
      </c>
      <c r="P40" s="62">
        <v>65.7</v>
      </c>
      <c r="Q40" s="63">
        <v>96.9</v>
      </c>
      <c r="R40" s="64">
        <v>1985</v>
      </c>
      <c r="S40" s="65"/>
    </row>
    <row r="41" spans="2:19" s="13" customFormat="1" ht="23.25" customHeight="1">
      <c r="C41" s="44"/>
      <c r="D41" s="45">
        <v>1986</v>
      </c>
      <c r="E41" s="46">
        <v>2223.1999999999998</v>
      </c>
      <c r="F41" s="47">
        <v>2240.5</v>
      </c>
      <c r="G41" s="47">
        <f t="shared" si="0"/>
        <v>1937.2</v>
      </c>
      <c r="H41" s="48">
        <v>30.5</v>
      </c>
      <c r="I41" s="49">
        <v>369.7</v>
      </c>
      <c r="J41" s="48">
        <v>382.2</v>
      </c>
      <c r="K41" s="50">
        <v>284.10000000000002</v>
      </c>
      <c r="L41" s="51">
        <v>231.2</v>
      </c>
      <c r="M41" s="51">
        <v>138.19999999999999</v>
      </c>
      <c r="N41" s="51">
        <v>44.2</v>
      </c>
      <c r="O41" s="51">
        <v>274.39999999999998</v>
      </c>
      <c r="P41" s="51">
        <v>68.400000000000006</v>
      </c>
      <c r="Q41" s="52">
        <v>114.3</v>
      </c>
      <c r="R41" s="53">
        <v>1986</v>
      </c>
      <c r="S41" s="54"/>
    </row>
    <row r="42" spans="2:19" s="13" customFormat="1" ht="23.25" customHeight="1">
      <c r="C42" s="55"/>
      <c r="D42" s="56">
        <v>1987</v>
      </c>
      <c r="E42" s="57">
        <v>2236.5</v>
      </c>
      <c r="F42" s="58">
        <v>2286.6999999999998</v>
      </c>
      <c r="G42" s="58">
        <v>1999.9</v>
      </c>
      <c r="H42" s="59">
        <v>32.1</v>
      </c>
      <c r="I42" s="60">
        <v>388</v>
      </c>
      <c r="J42" s="59">
        <v>397</v>
      </c>
      <c r="K42" s="61">
        <v>287.2</v>
      </c>
      <c r="L42" s="62">
        <v>225.4</v>
      </c>
      <c r="M42" s="62">
        <v>121</v>
      </c>
      <c r="N42" s="62">
        <v>48.6</v>
      </c>
      <c r="O42" s="62">
        <v>293.2</v>
      </c>
      <c r="P42" s="62">
        <v>72.599999999999994</v>
      </c>
      <c r="Q42" s="63">
        <v>134.69999999999999</v>
      </c>
      <c r="R42" s="64">
        <v>1987</v>
      </c>
      <c r="S42" s="65"/>
    </row>
    <row r="43" spans="2:19" s="13" customFormat="1" ht="23.25" customHeight="1">
      <c r="C43" s="44"/>
      <c r="D43" s="45">
        <v>1988</v>
      </c>
      <c r="E43" s="46">
        <v>2261</v>
      </c>
      <c r="F43" s="47">
        <v>2349.5</v>
      </c>
      <c r="G43" s="47">
        <v>2062.8000000000002</v>
      </c>
      <c r="H43" s="48">
        <v>29.1</v>
      </c>
      <c r="I43" s="49">
        <v>418.9</v>
      </c>
      <c r="J43" s="48">
        <v>446.3</v>
      </c>
      <c r="K43" s="50">
        <v>305.5</v>
      </c>
      <c r="L43" s="51">
        <v>218.1</v>
      </c>
      <c r="M43" s="51">
        <v>114.3</v>
      </c>
      <c r="N43" s="51">
        <v>50.7</v>
      </c>
      <c r="O43" s="51">
        <v>259.8</v>
      </c>
      <c r="P43" s="51">
        <v>82.6</v>
      </c>
      <c r="Q43" s="52">
        <v>137.6</v>
      </c>
      <c r="R43" s="53">
        <v>1988</v>
      </c>
      <c r="S43" s="54"/>
    </row>
    <row r="44" spans="2:19" s="13" customFormat="1" ht="23.25" customHeight="1">
      <c r="C44" s="55"/>
      <c r="D44" s="56">
        <v>1989</v>
      </c>
      <c r="E44" s="57">
        <v>2234</v>
      </c>
      <c r="F44" s="58">
        <v>2425.4</v>
      </c>
      <c r="G44" s="58">
        <v>2199.4</v>
      </c>
      <c r="H44" s="59">
        <v>27.2</v>
      </c>
      <c r="I44" s="60">
        <v>431.4</v>
      </c>
      <c r="J44" s="59">
        <v>489.6</v>
      </c>
      <c r="K44" s="61">
        <v>369.9</v>
      </c>
      <c r="L44" s="62">
        <v>177.2</v>
      </c>
      <c r="M44" s="62">
        <v>102.9</v>
      </c>
      <c r="N44" s="62">
        <v>52.8</v>
      </c>
      <c r="O44" s="62">
        <v>261.2</v>
      </c>
      <c r="P44" s="62">
        <v>154.69999999999999</v>
      </c>
      <c r="Q44" s="63">
        <v>132.69999999999999</v>
      </c>
      <c r="R44" s="64">
        <v>1989</v>
      </c>
      <c r="S44" s="65"/>
    </row>
    <row r="45" spans="2:19" s="13" customFormat="1" ht="23.25" customHeight="1">
      <c r="C45" s="44"/>
      <c r="D45" s="45">
        <v>1990</v>
      </c>
      <c r="E45" s="46">
        <v>2521.4</v>
      </c>
      <c r="F45" s="47">
        <v>2760.9</v>
      </c>
      <c r="G45" s="47">
        <v>2463.6999999999998</v>
      </c>
      <c r="H45" s="48">
        <v>54.7</v>
      </c>
      <c r="I45" s="49">
        <v>449.1</v>
      </c>
      <c r="J45" s="48">
        <v>490.4</v>
      </c>
      <c r="K45" s="50">
        <v>369.6</v>
      </c>
      <c r="L45" s="51">
        <v>247</v>
      </c>
      <c r="M45" s="51">
        <v>107.1</v>
      </c>
      <c r="N45" s="51">
        <v>54.3</v>
      </c>
      <c r="O45" s="51">
        <v>352.5</v>
      </c>
      <c r="P45" s="51">
        <v>149.1</v>
      </c>
      <c r="Q45" s="52">
        <v>190</v>
      </c>
      <c r="R45" s="53">
        <v>1990</v>
      </c>
      <c r="S45" s="54"/>
    </row>
    <row r="46" spans="2:19" s="13" customFormat="1" ht="23.25" customHeight="1">
      <c r="C46" s="55"/>
      <c r="D46" s="56">
        <v>1991</v>
      </c>
      <c r="E46" s="57">
        <v>2736.9</v>
      </c>
      <c r="F46" s="58">
        <v>2958</v>
      </c>
      <c r="G46" s="58">
        <v>2632.6</v>
      </c>
      <c r="H46" s="59">
        <v>58.8</v>
      </c>
      <c r="I46" s="60">
        <v>474.4</v>
      </c>
      <c r="J46" s="59">
        <v>571.5</v>
      </c>
      <c r="K46" s="61">
        <v>390.8</v>
      </c>
      <c r="L46" s="62">
        <v>260.7</v>
      </c>
      <c r="M46" s="62">
        <v>127</v>
      </c>
      <c r="N46" s="62">
        <v>62.4</v>
      </c>
      <c r="O46" s="62">
        <v>347.4</v>
      </c>
      <c r="P46" s="62">
        <v>125.4</v>
      </c>
      <c r="Q46" s="63">
        <v>214.3</v>
      </c>
      <c r="R46" s="64">
        <v>1991</v>
      </c>
      <c r="S46" s="65"/>
    </row>
    <row r="47" spans="2:19" s="3" customFormat="1" ht="23.25" customHeight="1">
      <c r="C47" s="44"/>
      <c r="D47" s="45">
        <v>1992</v>
      </c>
      <c r="E47" s="46">
        <v>3424.3</v>
      </c>
      <c r="F47" s="47">
        <v>3610.5</v>
      </c>
      <c r="G47" s="47">
        <v>3128.9</v>
      </c>
      <c r="H47" s="48">
        <v>92.8</v>
      </c>
      <c r="I47" s="49">
        <v>554.79999999999995</v>
      </c>
      <c r="J47" s="48">
        <v>621</v>
      </c>
      <c r="K47" s="50">
        <v>456.8</v>
      </c>
      <c r="L47" s="51">
        <v>297</v>
      </c>
      <c r="M47" s="51">
        <v>217.1</v>
      </c>
      <c r="N47" s="51">
        <v>67</v>
      </c>
      <c r="O47" s="51">
        <v>444.6</v>
      </c>
      <c r="P47" s="51">
        <v>130.80000000000001</v>
      </c>
      <c r="Q47" s="52">
        <v>247</v>
      </c>
      <c r="R47" s="53">
        <v>1992</v>
      </c>
      <c r="S47" s="54"/>
    </row>
    <row r="48" spans="2:19" s="3" customFormat="1" ht="23.25" customHeight="1">
      <c r="B48" s="6"/>
      <c r="C48" s="55"/>
      <c r="D48" s="56">
        <v>1993</v>
      </c>
      <c r="E48" s="57">
        <v>3735.2</v>
      </c>
      <c r="F48" s="58">
        <v>3884.2</v>
      </c>
      <c r="G48" s="58">
        <v>3334.4</v>
      </c>
      <c r="H48" s="59">
        <v>70.099999999999994</v>
      </c>
      <c r="I48" s="60">
        <v>619.20000000000005</v>
      </c>
      <c r="J48" s="59">
        <v>703.3</v>
      </c>
      <c r="K48" s="61">
        <v>495.9</v>
      </c>
      <c r="L48" s="62">
        <v>331.6</v>
      </c>
      <c r="M48" s="62">
        <v>285.60000000000002</v>
      </c>
      <c r="N48" s="62">
        <v>79.099999999999994</v>
      </c>
      <c r="O48" s="62">
        <v>443.3</v>
      </c>
      <c r="P48" s="62">
        <v>107.2</v>
      </c>
      <c r="Q48" s="63">
        <v>199.2</v>
      </c>
      <c r="R48" s="64">
        <v>1993</v>
      </c>
      <c r="S48" s="65"/>
    </row>
    <row r="49" spans="3:22" s="3" customFormat="1" ht="23.25" customHeight="1">
      <c r="C49" s="66"/>
      <c r="D49" s="67">
        <v>1994</v>
      </c>
      <c r="E49" s="68">
        <v>4206.8999999999996</v>
      </c>
      <c r="F49" s="69">
        <v>4357.3999999999996</v>
      </c>
      <c r="G49" s="69">
        <v>3690.4</v>
      </c>
      <c r="H49" s="70">
        <v>86.2</v>
      </c>
      <c r="I49" s="71">
        <v>667.3</v>
      </c>
      <c r="J49" s="70">
        <v>749.3</v>
      </c>
      <c r="K49" s="72">
        <v>533.4</v>
      </c>
      <c r="L49" s="73">
        <v>386</v>
      </c>
      <c r="M49" s="73">
        <v>301.8</v>
      </c>
      <c r="N49" s="73">
        <v>84.9</v>
      </c>
      <c r="O49" s="73">
        <v>585.79999999999995</v>
      </c>
      <c r="P49" s="73">
        <v>102.7</v>
      </c>
      <c r="Q49" s="74">
        <v>192.9</v>
      </c>
      <c r="R49" s="75">
        <v>1994</v>
      </c>
      <c r="S49" s="76"/>
    </row>
    <row r="50" spans="3:22" s="3" customFormat="1" ht="23.25" customHeight="1">
      <c r="C50" s="55"/>
      <c r="D50" s="56">
        <v>1995</v>
      </c>
      <c r="E50" s="57">
        <v>4597.8999999999996</v>
      </c>
      <c r="F50" s="58">
        <v>4714.7</v>
      </c>
      <c r="G50" s="58">
        <v>4019.2</v>
      </c>
      <c r="H50" s="59">
        <v>109.6</v>
      </c>
      <c r="I50" s="60">
        <v>756.6</v>
      </c>
      <c r="J50" s="59">
        <v>828.6</v>
      </c>
      <c r="K50" s="61">
        <v>581.9</v>
      </c>
      <c r="L50" s="62">
        <v>406.3</v>
      </c>
      <c r="M50" s="62">
        <v>300.10000000000002</v>
      </c>
      <c r="N50" s="62">
        <v>98.4</v>
      </c>
      <c r="O50" s="62">
        <v>606.79999999999995</v>
      </c>
      <c r="P50" s="62">
        <v>157.19999999999999</v>
      </c>
      <c r="Q50" s="63">
        <v>173.8</v>
      </c>
      <c r="R50" s="64">
        <v>1995</v>
      </c>
      <c r="S50" s="65"/>
    </row>
    <row r="51" spans="3:22" s="3" customFormat="1" ht="23.25" customHeight="1">
      <c r="C51" s="44"/>
      <c r="D51" s="45">
        <v>1996</v>
      </c>
      <c r="E51" s="46">
        <v>4799.1000000000004</v>
      </c>
      <c r="F51" s="47">
        <v>4911.3</v>
      </c>
      <c r="G51" s="47">
        <v>4142.6000000000004</v>
      </c>
      <c r="H51" s="48">
        <v>123</v>
      </c>
      <c r="I51" s="49">
        <v>827.4</v>
      </c>
      <c r="J51" s="48">
        <v>882.3</v>
      </c>
      <c r="K51" s="50">
        <v>642.70000000000005</v>
      </c>
      <c r="L51" s="51">
        <v>425.9</v>
      </c>
      <c r="M51" s="51">
        <v>254.8</v>
      </c>
      <c r="N51" s="51">
        <v>104.4</v>
      </c>
      <c r="O51" s="51">
        <v>570</v>
      </c>
      <c r="P51" s="51">
        <v>153.69999999999999</v>
      </c>
      <c r="Q51" s="52">
        <v>158.6</v>
      </c>
      <c r="R51" s="53">
        <v>1996</v>
      </c>
      <c r="S51" s="54"/>
    </row>
    <row r="52" spans="3:22" s="3" customFormat="1" ht="23.25" customHeight="1">
      <c r="C52" s="55"/>
      <c r="D52" s="56">
        <v>1997</v>
      </c>
      <c r="E52" s="57">
        <v>5090</v>
      </c>
      <c r="F52" s="58">
        <v>5137.3999999999996</v>
      </c>
      <c r="G52" s="58">
        <v>4451.2</v>
      </c>
      <c r="H52" s="59">
        <v>155.4</v>
      </c>
      <c r="I52" s="60">
        <v>896.1</v>
      </c>
      <c r="J52" s="59">
        <v>918.5</v>
      </c>
      <c r="K52" s="61">
        <v>672.7</v>
      </c>
      <c r="L52" s="62">
        <v>510.2</v>
      </c>
      <c r="M52" s="62">
        <v>240.5</v>
      </c>
      <c r="N52" s="62">
        <v>117.8</v>
      </c>
      <c r="O52" s="62">
        <v>621.6</v>
      </c>
      <c r="P52" s="62">
        <v>169.9</v>
      </c>
      <c r="Q52" s="63">
        <v>148.30000000000001</v>
      </c>
      <c r="R52" s="64">
        <v>1997</v>
      </c>
      <c r="S52" s="65"/>
    </row>
    <row r="53" spans="3:22" s="3" customFormat="1" ht="23.25" customHeight="1">
      <c r="C53" s="44"/>
      <c r="D53" s="45">
        <v>1998</v>
      </c>
      <c r="E53" s="46">
        <v>5604</v>
      </c>
      <c r="F53" s="47">
        <v>5609.9</v>
      </c>
      <c r="G53" s="47">
        <v>4720.2</v>
      </c>
      <c r="H53" s="48">
        <v>155.4</v>
      </c>
      <c r="I53" s="49">
        <v>943.2</v>
      </c>
      <c r="J53" s="48">
        <v>979.1</v>
      </c>
      <c r="K53" s="50">
        <v>717.1</v>
      </c>
      <c r="L53" s="51">
        <v>532.4</v>
      </c>
      <c r="M53" s="51">
        <v>214.6</v>
      </c>
      <c r="N53" s="51">
        <v>121.2</v>
      </c>
      <c r="O53" s="51">
        <v>742</v>
      </c>
      <c r="P53" s="51">
        <v>170.4</v>
      </c>
      <c r="Q53" s="52">
        <v>144.69999999999999</v>
      </c>
      <c r="R53" s="53">
        <v>1998</v>
      </c>
      <c r="S53" s="54"/>
    </row>
    <row r="54" spans="3:22" s="3" customFormat="1" ht="23.25" customHeight="1">
      <c r="C54" s="55"/>
      <c r="D54" s="56">
        <v>1999</v>
      </c>
      <c r="E54" s="57">
        <v>5769.4</v>
      </c>
      <c r="F54" s="58">
        <v>5778.1</v>
      </c>
      <c r="G54" s="58">
        <v>4864.8999999999996</v>
      </c>
      <c r="H54" s="59">
        <v>196.1</v>
      </c>
      <c r="I54" s="60">
        <v>995.7</v>
      </c>
      <c r="J54" s="59">
        <v>990.9</v>
      </c>
      <c r="K54" s="61">
        <v>762.2</v>
      </c>
      <c r="L54" s="62">
        <v>543.20000000000005</v>
      </c>
      <c r="M54" s="62">
        <v>207.1</v>
      </c>
      <c r="N54" s="62">
        <v>129.30000000000001</v>
      </c>
      <c r="O54" s="62">
        <v>760.7</v>
      </c>
      <c r="P54" s="62">
        <v>163.80000000000001</v>
      </c>
      <c r="Q54" s="63">
        <v>115.9</v>
      </c>
      <c r="R54" s="64">
        <v>1999</v>
      </c>
      <c r="S54" s="65"/>
      <c r="T54" s="5"/>
      <c r="U54" s="5"/>
      <c r="V54" s="5"/>
    </row>
    <row r="55" spans="3:22" s="3" customFormat="1" ht="23.25" customHeight="1">
      <c r="C55" s="44"/>
      <c r="D55" s="45">
        <v>2000</v>
      </c>
      <c r="E55" s="46">
        <v>6069.7</v>
      </c>
      <c r="F55" s="47">
        <v>5998.6</v>
      </c>
      <c r="G55" s="47">
        <v>5153.6000000000004</v>
      </c>
      <c r="H55" s="48">
        <v>193.5</v>
      </c>
      <c r="I55" s="49">
        <v>1042.2</v>
      </c>
      <c r="J55" s="48">
        <v>1072.0999999999999</v>
      </c>
      <c r="K55" s="50">
        <v>819.7</v>
      </c>
      <c r="L55" s="51">
        <v>588.9</v>
      </c>
      <c r="M55" s="51">
        <v>203.3</v>
      </c>
      <c r="N55" s="51">
        <v>134.4</v>
      </c>
      <c r="O55" s="51">
        <v>807.2</v>
      </c>
      <c r="P55" s="51">
        <v>171.5</v>
      </c>
      <c r="Q55" s="52">
        <v>120.9</v>
      </c>
      <c r="R55" s="53">
        <v>2000</v>
      </c>
      <c r="S55" s="54"/>
      <c r="T55" s="5"/>
      <c r="U55" s="5"/>
      <c r="V55" s="5"/>
    </row>
    <row r="56" spans="3:22" s="3" customFormat="1" ht="23.25" customHeight="1">
      <c r="C56" s="55"/>
      <c r="D56" s="56">
        <v>2001</v>
      </c>
      <c r="E56" s="57">
        <v>6478.4</v>
      </c>
      <c r="F56" s="58">
        <v>6363.7</v>
      </c>
      <c r="G56" s="58">
        <v>5470</v>
      </c>
      <c r="H56" s="59">
        <v>197.5</v>
      </c>
      <c r="I56" s="60">
        <v>1077.0999999999999</v>
      </c>
      <c r="J56" s="59">
        <v>1136.3</v>
      </c>
      <c r="K56" s="61">
        <v>907.2</v>
      </c>
      <c r="L56" s="62">
        <v>618.6</v>
      </c>
      <c r="M56" s="62">
        <v>231</v>
      </c>
      <c r="N56" s="62">
        <v>140.6</v>
      </c>
      <c r="O56" s="62">
        <v>861.2</v>
      </c>
      <c r="P56" s="62">
        <v>176.4</v>
      </c>
      <c r="Q56" s="63">
        <v>124.3</v>
      </c>
      <c r="R56" s="64">
        <v>2001</v>
      </c>
      <c r="S56" s="65"/>
      <c r="T56" s="5"/>
      <c r="U56" s="5"/>
      <c r="V56" s="5"/>
    </row>
    <row r="57" spans="3:22" s="3" customFormat="1" ht="23.25" customHeight="1">
      <c r="C57" s="77"/>
      <c r="D57" s="45">
        <v>2002</v>
      </c>
      <c r="E57" s="46">
        <v>6842.9</v>
      </c>
      <c r="F57" s="47">
        <v>6794</v>
      </c>
      <c r="G57" s="47">
        <v>5849.4</v>
      </c>
      <c r="H57" s="48">
        <v>168.3</v>
      </c>
      <c r="I57" s="49">
        <v>1141.4000000000001</v>
      </c>
      <c r="J57" s="48">
        <v>1236.3</v>
      </c>
      <c r="K57" s="50">
        <v>934.9</v>
      </c>
      <c r="L57" s="51">
        <v>635</v>
      </c>
      <c r="M57" s="51">
        <v>251.7</v>
      </c>
      <c r="N57" s="51">
        <v>156.6</v>
      </c>
      <c r="O57" s="51">
        <v>987.7</v>
      </c>
      <c r="P57" s="51">
        <v>188.7</v>
      </c>
      <c r="Q57" s="52">
        <v>148.9</v>
      </c>
      <c r="R57" s="53">
        <v>2002</v>
      </c>
      <c r="S57" s="54"/>
      <c r="T57" s="5"/>
      <c r="U57" s="5"/>
      <c r="V57" s="5"/>
    </row>
    <row r="58" spans="3:22" s="3" customFormat="1" ht="23.25" customHeight="1">
      <c r="C58" s="55"/>
      <c r="D58" s="56">
        <v>2003</v>
      </c>
      <c r="E58" s="57">
        <v>7320.8</v>
      </c>
      <c r="F58" s="58">
        <v>7228.8</v>
      </c>
      <c r="G58" s="58">
        <f>H58+I58+J58+K58+L58+M58+N58+O58+P58+Q58</f>
        <v>6301.3</v>
      </c>
      <c r="H58" s="59">
        <v>183.29999999999995</v>
      </c>
      <c r="I58" s="60">
        <v>1255.9000000000001</v>
      </c>
      <c r="J58" s="59">
        <v>1311.3</v>
      </c>
      <c r="K58" s="61">
        <v>1015.6</v>
      </c>
      <c r="L58" s="62">
        <v>652.70000000000005</v>
      </c>
      <c r="M58" s="62">
        <v>268.3</v>
      </c>
      <c r="N58" s="62">
        <v>161.19999999999999</v>
      </c>
      <c r="O58" s="62">
        <v>1082.5999999999999</v>
      </c>
      <c r="P58" s="62">
        <v>192.1</v>
      </c>
      <c r="Q58" s="63">
        <v>178.3</v>
      </c>
      <c r="R58" s="64">
        <v>2003</v>
      </c>
      <c r="S58" s="65"/>
      <c r="T58" s="5"/>
      <c r="U58" s="5"/>
      <c r="V58" s="5"/>
    </row>
    <row r="59" spans="3:22" s="3" customFormat="1" ht="23.25" customHeight="1">
      <c r="C59" s="77"/>
      <c r="D59" s="45">
        <v>2004</v>
      </c>
      <c r="E59" s="78">
        <v>8254.7000000000007</v>
      </c>
      <c r="F59" s="69">
        <v>8090.7</v>
      </c>
      <c r="G59" s="69">
        <v>7195</v>
      </c>
      <c r="H59" s="70">
        <v>217</v>
      </c>
      <c r="I59" s="70">
        <v>1338.6</v>
      </c>
      <c r="J59" s="70">
        <v>1444.4</v>
      </c>
      <c r="K59" s="72">
        <v>1188.5</v>
      </c>
      <c r="L59" s="72">
        <v>746.5</v>
      </c>
      <c r="M59" s="72">
        <v>324.39999999999998</v>
      </c>
      <c r="N59" s="72">
        <v>189.4</v>
      </c>
      <c r="O59" s="72">
        <v>1313.6</v>
      </c>
      <c r="P59" s="72">
        <v>230.4</v>
      </c>
      <c r="Q59" s="74">
        <v>202.1</v>
      </c>
      <c r="R59" s="53">
        <v>2004</v>
      </c>
      <c r="S59" s="54"/>
      <c r="T59" s="5"/>
      <c r="U59" s="5"/>
      <c r="V59" s="5"/>
    </row>
    <row r="60" spans="3:22" s="3" customFormat="1" ht="23.25" customHeight="1">
      <c r="C60" s="55"/>
      <c r="D60" s="56">
        <v>2005</v>
      </c>
      <c r="E60" s="57">
        <v>9108</v>
      </c>
      <c r="F60" s="58">
        <v>8925.4</v>
      </c>
      <c r="G60" s="58">
        <v>7963.6</v>
      </c>
      <c r="H60" s="59">
        <v>174.5</v>
      </c>
      <c r="I60" s="60">
        <v>1424.4</v>
      </c>
      <c r="J60" s="59">
        <v>1747.6</v>
      </c>
      <c r="K60" s="61">
        <v>1256.5</v>
      </c>
      <c r="L60" s="62">
        <v>835.9</v>
      </c>
      <c r="M60" s="62">
        <v>382.1</v>
      </c>
      <c r="N60" s="62">
        <v>190.2</v>
      </c>
      <c r="O60" s="62">
        <v>1426.3</v>
      </c>
      <c r="P60" s="62">
        <v>279.89999999999998</v>
      </c>
      <c r="Q60" s="63">
        <v>246.2</v>
      </c>
      <c r="R60" s="64">
        <v>2005</v>
      </c>
      <c r="S60" s="65"/>
      <c r="T60" s="4"/>
      <c r="U60" s="4"/>
      <c r="V60" s="4"/>
    </row>
    <row r="61" spans="3:22" s="3" customFormat="1" ht="23.25" customHeight="1">
      <c r="C61" s="77"/>
      <c r="D61" s="45">
        <v>2006</v>
      </c>
      <c r="E61" s="78">
        <v>10933.2</v>
      </c>
      <c r="F61" s="69">
        <v>10675.4</v>
      </c>
      <c r="G61" s="69">
        <v>9362.7999999999993</v>
      </c>
      <c r="H61" s="70">
        <v>186</v>
      </c>
      <c r="I61" s="70">
        <v>1776.4</v>
      </c>
      <c r="J61" s="70">
        <v>1920.3</v>
      </c>
      <c r="K61" s="72">
        <v>1465.3</v>
      </c>
      <c r="L61" s="72">
        <v>1025.5999999999999</v>
      </c>
      <c r="M61" s="72">
        <v>429</v>
      </c>
      <c r="N61" s="72">
        <v>205.6</v>
      </c>
      <c r="O61" s="72">
        <v>1814.8</v>
      </c>
      <c r="P61" s="72">
        <v>264</v>
      </c>
      <c r="Q61" s="74">
        <v>275.8</v>
      </c>
      <c r="R61" s="53">
        <v>2006</v>
      </c>
      <c r="S61" s="54"/>
      <c r="T61" s="5"/>
      <c r="U61" s="5"/>
      <c r="V61" s="5"/>
    </row>
    <row r="62" spans="3:22" s="3" customFormat="1" ht="23.25" customHeight="1">
      <c r="C62" s="55"/>
      <c r="D62" s="56">
        <v>2007</v>
      </c>
      <c r="E62" s="57">
        <v>12539.6</v>
      </c>
      <c r="F62" s="58">
        <v>12131.4</v>
      </c>
      <c r="G62" s="58">
        <f>H62+I62+J62+K62+L62+M62+N62+O62+P62+Q62</f>
        <v>10805.099999999999</v>
      </c>
      <c r="H62" s="59">
        <v>148.69999999999999</v>
      </c>
      <c r="I62" s="60">
        <v>2021.3</v>
      </c>
      <c r="J62" s="59">
        <v>2157.4</v>
      </c>
      <c r="K62" s="61">
        <v>1553</v>
      </c>
      <c r="L62" s="62">
        <v>1201.4000000000001</v>
      </c>
      <c r="M62" s="62">
        <v>544.79999999999995</v>
      </c>
      <c r="N62" s="62">
        <v>238</v>
      </c>
      <c r="O62" s="62">
        <v>2294.5</v>
      </c>
      <c r="P62" s="62">
        <v>338.9</v>
      </c>
      <c r="Q62" s="63">
        <v>307.10000000000002</v>
      </c>
      <c r="R62" s="64">
        <v>2007</v>
      </c>
      <c r="S62" s="65"/>
      <c r="T62" s="4"/>
      <c r="U62" s="4"/>
      <c r="V62" s="4"/>
    </row>
    <row r="63" spans="3:22" s="3" customFormat="1" ht="23.25" customHeight="1">
      <c r="C63" s="77"/>
      <c r="D63" s="45">
        <v>2008</v>
      </c>
      <c r="E63" s="78">
        <v>15885.5</v>
      </c>
      <c r="F63" s="69">
        <v>15593.4</v>
      </c>
      <c r="G63" s="69">
        <v>13971.2</v>
      </c>
      <c r="H63" s="70">
        <v>-33.4</v>
      </c>
      <c r="I63" s="70">
        <v>2909.2</v>
      </c>
      <c r="J63" s="70">
        <v>2639.2</v>
      </c>
      <c r="K63" s="72">
        <v>1848.2</v>
      </c>
      <c r="L63" s="72">
        <v>1503.2</v>
      </c>
      <c r="M63" s="72">
        <v>697.9</v>
      </c>
      <c r="N63" s="72">
        <v>254.2</v>
      </c>
      <c r="O63" s="72">
        <v>2933</v>
      </c>
      <c r="P63" s="72">
        <v>843</v>
      </c>
      <c r="Q63" s="74">
        <v>376.8</v>
      </c>
      <c r="R63" s="53">
        <v>2008</v>
      </c>
      <c r="S63" s="54"/>
      <c r="T63" s="5"/>
      <c r="U63" s="5"/>
      <c r="V63" s="5"/>
    </row>
    <row r="64" spans="3:22" s="3" customFormat="1" ht="23.25" customHeight="1">
      <c r="C64" s="55"/>
      <c r="D64" s="56">
        <v>2009</v>
      </c>
      <c r="E64" s="57">
        <v>17178.8</v>
      </c>
      <c r="F64" s="58">
        <v>16912.2</v>
      </c>
      <c r="G64" s="58">
        <v>15044.5</v>
      </c>
      <c r="H64" s="59">
        <v>-75.3</v>
      </c>
      <c r="I64" s="60">
        <v>3471.1</v>
      </c>
      <c r="J64" s="59">
        <v>2735.6</v>
      </c>
      <c r="K64" s="61">
        <v>2014.8</v>
      </c>
      <c r="L64" s="62">
        <v>1612.9</v>
      </c>
      <c r="M64" s="62">
        <v>887.9</v>
      </c>
      <c r="N64" s="62">
        <v>355.9</v>
      </c>
      <c r="O64" s="62">
        <v>3026.3</v>
      </c>
      <c r="P64" s="62">
        <v>556.29999999999995</v>
      </c>
      <c r="Q64" s="63">
        <v>459.2</v>
      </c>
      <c r="R64" s="64">
        <v>2009</v>
      </c>
      <c r="S64" s="65"/>
      <c r="T64" s="4"/>
      <c r="U64" s="4"/>
      <c r="V64" s="4"/>
    </row>
    <row r="65" spans="3:27" s="3" customFormat="1" ht="23.25" customHeight="1">
      <c r="C65" s="77"/>
      <c r="D65" s="45">
        <v>2010</v>
      </c>
      <c r="E65" s="78">
        <v>18609.599999999999</v>
      </c>
      <c r="F65" s="69">
        <v>18762</v>
      </c>
      <c r="G65" s="69">
        <v>16417.2</v>
      </c>
      <c r="H65" s="70">
        <v>-67.599999999999994</v>
      </c>
      <c r="I65" s="70">
        <v>3735.4</v>
      </c>
      <c r="J65" s="70">
        <v>3135.3</v>
      </c>
      <c r="K65" s="72">
        <v>2285.1999999999998</v>
      </c>
      <c r="L65" s="72">
        <v>1723.9</v>
      </c>
      <c r="M65" s="72">
        <v>896.2</v>
      </c>
      <c r="N65" s="72">
        <v>380</v>
      </c>
      <c r="O65" s="72">
        <v>3146.1</v>
      </c>
      <c r="P65" s="72">
        <v>621.79999999999995</v>
      </c>
      <c r="Q65" s="74">
        <v>560.9</v>
      </c>
      <c r="R65" s="53">
        <v>2010</v>
      </c>
      <c r="S65" s="54"/>
      <c r="T65" s="5"/>
      <c r="U65" s="5"/>
      <c r="V65" s="5"/>
    </row>
    <row r="66" spans="3:27" s="3" customFormat="1" ht="23.25" customHeight="1">
      <c r="C66" s="55"/>
      <c r="D66" s="56">
        <v>2011</v>
      </c>
      <c r="E66" s="57">
        <v>20288.8</v>
      </c>
      <c r="F66" s="58">
        <v>20476.599999999999</v>
      </c>
      <c r="G66" s="58">
        <v>17987.7</v>
      </c>
      <c r="H66" s="59">
        <v>-81.5</v>
      </c>
      <c r="I66" s="60">
        <v>4121.3</v>
      </c>
      <c r="J66" s="59">
        <v>3483.9</v>
      </c>
      <c r="K66" s="61">
        <v>2426.1</v>
      </c>
      <c r="L66" s="62">
        <v>1845.3</v>
      </c>
      <c r="M66" s="62">
        <v>888</v>
      </c>
      <c r="N66" s="62">
        <v>417.5</v>
      </c>
      <c r="O66" s="62">
        <v>3485.3</v>
      </c>
      <c r="P66" s="62">
        <v>803.5</v>
      </c>
      <c r="Q66" s="63">
        <v>598.29999999999995</v>
      </c>
      <c r="R66" s="64">
        <v>2011</v>
      </c>
      <c r="S66" s="65"/>
      <c r="T66" s="4"/>
      <c r="U66" s="4"/>
      <c r="V66" s="4"/>
    </row>
    <row r="67" spans="3:27" s="3" customFormat="1" ht="23.25" customHeight="1">
      <c r="C67" s="77"/>
      <c r="D67" s="45">
        <v>2012</v>
      </c>
      <c r="E67" s="78">
        <v>21690</v>
      </c>
      <c r="F67" s="69">
        <v>21965.5</v>
      </c>
      <c r="G67" s="69">
        <v>19298.3</v>
      </c>
      <c r="H67" s="70">
        <v>-125</v>
      </c>
      <c r="I67" s="70">
        <v>4485.6000000000004</v>
      </c>
      <c r="J67" s="70">
        <v>3838.4</v>
      </c>
      <c r="K67" s="72">
        <v>2637.4</v>
      </c>
      <c r="L67" s="72">
        <v>2055.9</v>
      </c>
      <c r="M67" s="72">
        <v>961.7</v>
      </c>
      <c r="N67" s="72">
        <v>482.8</v>
      </c>
      <c r="O67" s="72">
        <v>3633.4</v>
      </c>
      <c r="P67" s="72">
        <v>723.6</v>
      </c>
      <c r="Q67" s="74">
        <v>604.5</v>
      </c>
      <c r="R67" s="53">
        <v>2012</v>
      </c>
      <c r="S67" s="54"/>
      <c r="T67" s="5"/>
      <c r="U67" s="5"/>
      <c r="V67" s="5"/>
    </row>
    <row r="68" spans="3:27" s="3" customFormat="1" ht="23.25" customHeight="1">
      <c r="C68" s="55"/>
      <c r="D68" s="56">
        <v>2013</v>
      </c>
      <c r="E68" s="57">
        <v>23611.200000000001</v>
      </c>
      <c r="F68" s="58">
        <v>23851.599999999999</v>
      </c>
      <c r="G68" s="58">
        <v>20981.4</v>
      </c>
      <c r="H68" s="59">
        <v>-168.1</v>
      </c>
      <c r="I68" s="60">
        <v>4831.6000000000004</v>
      </c>
      <c r="J68" s="59">
        <v>4205.3</v>
      </c>
      <c r="K68" s="61">
        <v>2889.2</v>
      </c>
      <c r="L68" s="62">
        <v>2279.9</v>
      </c>
      <c r="M68" s="62">
        <v>1060.5999999999999</v>
      </c>
      <c r="N68" s="62">
        <v>531</v>
      </c>
      <c r="O68" s="62">
        <v>4074.4</v>
      </c>
      <c r="P68" s="62">
        <v>563.9</v>
      </c>
      <c r="Q68" s="63">
        <v>713.7</v>
      </c>
      <c r="R68" s="64">
        <v>2013</v>
      </c>
      <c r="S68" s="65"/>
      <c r="T68" s="4"/>
      <c r="U68" s="4"/>
      <c r="V68" s="4"/>
    </row>
    <row r="69" spans="3:27" s="3" customFormat="1" ht="23.25" customHeight="1">
      <c r="C69" s="77"/>
      <c r="D69" s="45">
        <v>2014</v>
      </c>
      <c r="E69" s="78">
        <v>25141.200000000001</v>
      </c>
      <c r="F69" s="69">
        <v>25437.1</v>
      </c>
      <c r="G69" s="69">
        <v>22365.9</v>
      </c>
      <c r="H69" s="70">
        <v>-142</v>
      </c>
      <c r="I69" s="70">
        <v>5080.3</v>
      </c>
      <c r="J69" s="70">
        <v>4514.7</v>
      </c>
      <c r="K69" s="72">
        <v>2975.5</v>
      </c>
      <c r="L69" s="72">
        <v>2428.1999999999998</v>
      </c>
      <c r="M69" s="72">
        <v>1140</v>
      </c>
      <c r="N69" s="72">
        <v>592.5</v>
      </c>
      <c r="O69" s="72">
        <v>4254.5</v>
      </c>
      <c r="P69" s="72">
        <v>676.8</v>
      </c>
      <c r="Q69" s="74">
        <v>845.4</v>
      </c>
      <c r="R69" s="53">
        <v>2014</v>
      </c>
      <c r="S69" s="54"/>
      <c r="T69" s="5"/>
      <c r="U69" s="5"/>
      <c r="V69" s="5"/>
    </row>
    <row r="70" spans="3:27" s="3" customFormat="1" ht="23.25" customHeight="1">
      <c r="C70" s="55"/>
      <c r="D70" s="56">
        <v>2015</v>
      </c>
      <c r="E70" s="57">
        <v>26330.3</v>
      </c>
      <c r="F70" s="58">
        <v>26637.4</v>
      </c>
      <c r="G70" s="58">
        <v>23475.8</v>
      </c>
      <c r="H70" s="59">
        <v>-133.79999999999859</v>
      </c>
      <c r="I70" s="60">
        <v>5269.4</v>
      </c>
      <c r="J70" s="59">
        <v>4800.3999999999996</v>
      </c>
      <c r="K70" s="61">
        <v>3122.3</v>
      </c>
      <c r="L70" s="62">
        <v>2479.1999999999998</v>
      </c>
      <c r="M70" s="62">
        <v>1159.5999999999999</v>
      </c>
      <c r="N70" s="62">
        <v>685.7</v>
      </c>
      <c r="O70" s="62">
        <v>4335.3</v>
      </c>
      <c r="P70" s="62">
        <v>777.8</v>
      </c>
      <c r="Q70" s="63">
        <v>979.90000000000009</v>
      </c>
      <c r="R70" s="64">
        <v>2015</v>
      </c>
      <c r="S70" s="65"/>
      <c r="T70" s="4"/>
      <c r="U70" s="4"/>
      <c r="V70" s="4"/>
    </row>
    <row r="71" spans="3:27" s="3" customFormat="1" ht="23.25" customHeight="1">
      <c r="C71" s="77"/>
      <c r="D71" s="45">
        <v>2016</v>
      </c>
      <c r="E71" s="78">
        <v>27228.799999999999</v>
      </c>
      <c r="F71" s="69">
        <v>27444.799999999999</v>
      </c>
      <c r="G71" s="69">
        <v>24188.1</v>
      </c>
      <c r="H71" s="70">
        <v>-134.5</v>
      </c>
      <c r="I71" s="70">
        <v>5384.6</v>
      </c>
      <c r="J71" s="70">
        <v>5084.2</v>
      </c>
      <c r="K71" s="72">
        <v>3270.8</v>
      </c>
      <c r="L71" s="72">
        <v>2543.6</v>
      </c>
      <c r="M71" s="72">
        <v>1195.8</v>
      </c>
      <c r="N71" s="72">
        <v>758.6</v>
      </c>
      <c r="O71" s="72">
        <v>4395.6000000000004</v>
      </c>
      <c r="P71" s="72">
        <v>650.20000000000005</v>
      </c>
      <c r="Q71" s="74">
        <v>1039.3</v>
      </c>
      <c r="R71" s="53">
        <v>2016</v>
      </c>
      <c r="S71" s="54"/>
      <c r="T71" s="5"/>
      <c r="U71" s="5"/>
      <c r="V71" s="5"/>
    </row>
    <row r="72" spans="3:27" s="3" customFormat="1" ht="23.25" customHeight="1">
      <c r="C72" s="102"/>
      <c r="D72" s="103">
        <v>2017</v>
      </c>
      <c r="E72" s="104">
        <v>28302.799999999999</v>
      </c>
      <c r="F72" s="105">
        <v>28448.5</v>
      </c>
      <c r="G72" s="105">
        <v>25089.599999999999</v>
      </c>
      <c r="H72" s="106">
        <v>-132.10000000000446</v>
      </c>
      <c r="I72" s="106">
        <v>5483.2</v>
      </c>
      <c r="J72" s="106">
        <v>5306.5</v>
      </c>
      <c r="K72" s="107">
        <v>3449.2</v>
      </c>
      <c r="L72" s="107">
        <v>2608.1999999999998</v>
      </c>
      <c r="M72" s="107">
        <v>1202.8</v>
      </c>
      <c r="N72" s="107">
        <v>798.8</v>
      </c>
      <c r="O72" s="107">
        <v>4573.6000000000004</v>
      </c>
      <c r="P72" s="107">
        <v>659.2</v>
      </c>
      <c r="Q72" s="108">
        <v>1140.2</v>
      </c>
      <c r="R72" s="123">
        <v>2017</v>
      </c>
      <c r="S72" s="109"/>
      <c r="T72" s="4"/>
      <c r="U72" s="4"/>
      <c r="V72" s="4"/>
    </row>
    <row r="73" spans="3:27" s="3" customFormat="1" ht="23.25" customHeight="1">
      <c r="V73" s="4"/>
    </row>
    <row r="74" spans="3:27" s="10" customFormat="1" ht="28.35" customHeight="1">
      <c r="C74" s="132" t="s">
        <v>95</v>
      </c>
      <c r="D74" s="132"/>
      <c r="E74" s="132"/>
      <c r="F74" s="132"/>
      <c r="G74" s="132"/>
      <c r="H74" s="132"/>
      <c r="I74" s="132"/>
      <c r="J74" s="132"/>
      <c r="K74" s="132" t="s">
        <v>96</v>
      </c>
      <c r="L74" s="132"/>
      <c r="M74" s="132"/>
      <c r="N74" s="132"/>
      <c r="O74" s="132"/>
      <c r="P74" s="132"/>
      <c r="Q74" s="132"/>
      <c r="R74" s="132"/>
      <c r="S74" s="132"/>
      <c r="V74" s="15"/>
      <c r="W74" s="15"/>
      <c r="X74" s="15"/>
      <c r="Y74" s="15"/>
      <c r="Z74" s="15"/>
      <c r="AA74" s="15"/>
    </row>
    <row r="75" spans="3:27" s="11" customFormat="1" ht="28.35" customHeight="1">
      <c r="C75" s="136" t="s">
        <v>98</v>
      </c>
      <c r="D75" s="136"/>
      <c r="E75" s="136"/>
      <c r="F75" s="136"/>
      <c r="G75" s="136"/>
      <c r="H75" s="136"/>
      <c r="I75" s="136"/>
      <c r="J75" s="136"/>
      <c r="K75" s="136" t="s">
        <v>97</v>
      </c>
      <c r="L75" s="136"/>
      <c r="M75" s="136"/>
      <c r="N75" s="136"/>
      <c r="O75" s="136"/>
      <c r="P75" s="136"/>
      <c r="Q75" s="136"/>
      <c r="R75" s="136"/>
      <c r="S75" s="136"/>
      <c r="T75" s="18"/>
      <c r="U75" s="18"/>
    </row>
    <row r="76" spans="3:27" s="12" customFormat="1" ht="24.75" customHeight="1">
      <c r="C76" s="25" t="s">
        <v>63</v>
      </c>
      <c r="D76" s="26"/>
      <c r="E76" s="26"/>
      <c r="F76" s="26"/>
      <c r="G76" s="26"/>
      <c r="H76" s="26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8" t="s">
        <v>39</v>
      </c>
    </row>
    <row r="77" spans="3:27" s="4" customFormat="1" ht="18.75" customHeight="1">
      <c r="C77" s="29"/>
      <c r="D77" s="30"/>
      <c r="E77" s="31"/>
      <c r="F77" s="31"/>
      <c r="G77" s="31"/>
      <c r="H77" s="31"/>
      <c r="I77" s="31"/>
      <c r="J77" s="32"/>
      <c r="K77" s="33"/>
      <c r="L77" s="31"/>
      <c r="M77" s="34"/>
      <c r="N77" s="34"/>
      <c r="O77" s="34"/>
      <c r="P77" s="34"/>
      <c r="Q77" s="35"/>
      <c r="R77" s="33"/>
      <c r="S77" s="114"/>
    </row>
    <row r="78" spans="3:27" ht="18.95" customHeight="1">
      <c r="C78" s="112"/>
      <c r="D78" s="113"/>
      <c r="E78" s="37" t="s">
        <v>0</v>
      </c>
      <c r="F78" s="37" t="s">
        <v>0</v>
      </c>
      <c r="G78" s="37" t="s">
        <v>0</v>
      </c>
      <c r="H78" s="38"/>
      <c r="I78" s="38"/>
      <c r="J78" s="113"/>
      <c r="K78" s="113"/>
      <c r="L78" s="38" t="s">
        <v>1</v>
      </c>
      <c r="M78" s="38"/>
      <c r="N78" s="38"/>
      <c r="O78" s="38"/>
      <c r="P78" s="38"/>
      <c r="Q78" s="39"/>
      <c r="R78" s="110"/>
      <c r="S78" s="36"/>
      <c r="T78" s="4"/>
      <c r="V78" s="4"/>
    </row>
    <row r="79" spans="3:27" ht="18.95" customHeight="1">
      <c r="C79" s="40"/>
      <c r="D79" s="41"/>
      <c r="E79" s="37" t="s">
        <v>2</v>
      </c>
      <c r="F79" s="37" t="s">
        <v>3</v>
      </c>
      <c r="G79" s="37" t="s">
        <v>3</v>
      </c>
      <c r="H79" s="38"/>
      <c r="I79" s="37"/>
      <c r="J79" s="113" t="s">
        <v>4</v>
      </c>
      <c r="K79" s="42"/>
      <c r="L79" s="38" t="s">
        <v>5</v>
      </c>
      <c r="M79" s="38"/>
      <c r="N79" s="38"/>
      <c r="O79" s="38"/>
      <c r="P79" s="38"/>
      <c r="Q79" s="39" t="s">
        <v>40</v>
      </c>
      <c r="R79" s="110"/>
      <c r="S79" s="36"/>
      <c r="T79" s="4"/>
      <c r="V79" s="4"/>
    </row>
    <row r="80" spans="3:27" ht="18.95" customHeight="1">
      <c r="C80" s="40"/>
      <c r="D80" s="41"/>
      <c r="E80" s="37" t="s">
        <v>6</v>
      </c>
      <c r="F80" s="37" t="s">
        <v>6</v>
      </c>
      <c r="G80" s="37" t="s">
        <v>6</v>
      </c>
      <c r="H80" s="38"/>
      <c r="I80" s="38"/>
      <c r="J80" s="113" t="s">
        <v>58</v>
      </c>
      <c r="K80" s="113" t="s">
        <v>47</v>
      </c>
      <c r="L80" s="38" t="s">
        <v>8</v>
      </c>
      <c r="M80" s="38"/>
      <c r="N80" s="38"/>
      <c r="O80" s="38"/>
      <c r="P80" s="38"/>
      <c r="Q80" s="39" t="s">
        <v>41</v>
      </c>
      <c r="R80" s="110"/>
      <c r="S80" s="36"/>
      <c r="T80" s="4"/>
      <c r="V80" s="4"/>
    </row>
    <row r="81" spans="3:22" ht="18.95" customHeight="1">
      <c r="C81" s="43"/>
      <c r="D81" s="110"/>
      <c r="E81" s="37" t="s">
        <v>51</v>
      </c>
      <c r="F81" s="37" t="s">
        <v>51</v>
      </c>
      <c r="G81" s="37" t="s">
        <v>51</v>
      </c>
      <c r="H81" s="38"/>
      <c r="I81" s="38" t="s">
        <v>7</v>
      </c>
      <c r="J81" s="113" t="s">
        <v>50</v>
      </c>
      <c r="K81" s="113" t="s">
        <v>48</v>
      </c>
      <c r="L81" s="38" t="s">
        <v>10</v>
      </c>
      <c r="M81" s="38"/>
      <c r="N81" s="38" t="s">
        <v>45</v>
      </c>
      <c r="O81" s="38" t="s">
        <v>43</v>
      </c>
      <c r="P81" s="38" t="s">
        <v>61</v>
      </c>
      <c r="Q81" s="39" t="s">
        <v>11</v>
      </c>
      <c r="R81" s="110"/>
      <c r="S81" s="111"/>
      <c r="T81" s="4"/>
      <c r="V81" s="4"/>
    </row>
    <row r="82" spans="3:22" ht="18.95" customHeight="1">
      <c r="C82" s="133"/>
      <c r="D82" s="134"/>
      <c r="E82" s="37" t="s">
        <v>12</v>
      </c>
      <c r="F82" s="37" t="s">
        <v>12</v>
      </c>
      <c r="G82" s="37" t="s">
        <v>52</v>
      </c>
      <c r="H82" s="38" t="s">
        <v>4</v>
      </c>
      <c r="I82" s="38" t="s">
        <v>9</v>
      </c>
      <c r="J82" s="113" t="s">
        <v>59</v>
      </c>
      <c r="K82" s="113" t="s">
        <v>49</v>
      </c>
      <c r="L82" s="38" t="s">
        <v>14</v>
      </c>
      <c r="M82" s="38" t="s">
        <v>54</v>
      </c>
      <c r="N82" s="38" t="s">
        <v>46</v>
      </c>
      <c r="O82" s="38" t="s">
        <v>44</v>
      </c>
      <c r="P82" s="38" t="s">
        <v>62</v>
      </c>
      <c r="Q82" s="39" t="s">
        <v>42</v>
      </c>
      <c r="R82" s="137"/>
      <c r="S82" s="138"/>
      <c r="T82" s="4"/>
    </row>
    <row r="83" spans="3:22" ht="18.95" customHeight="1">
      <c r="C83" s="40"/>
      <c r="D83" s="41"/>
      <c r="E83" s="37" t="s">
        <v>79</v>
      </c>
      <c r="F83" s="37" t="s">
        <v>80</v>
      </c>
      <c r="G83" s="37" t="s">
        <v>53</v>
      </c>
      <c r="H83" s="38" t="s">
        <v>81</v>
      </c>
      <c r="I83" s="38" t="s">
        <v>13</v>
      </c>
      <c r="J83" s="113" t="s">
        <v>60</v>
      </c>
      <c r="K83" s="113"/>
      <c r="L83" s="38"/>
      <c r="M83" s="38"/>
      <c r="N83" s="38"/>
      <c r="O83" s="38"/>
      <c r="P83" s="38"/>
      <c r="Q83" s="39"/>
      <c r="R83" s="110"/>
      <c r="S83" s="36"/>
      <c r="T83" s="4"/>
    </row>
    <row r="84" spans="3:22" ht="18.95" customHeight="1">
      <c r="C84" s="133"/>
      <c r="D84" s="134"/>
      <c r="E84" s="37"/>
      <c r="F84" s="37"/>
      <c r="G84" s="37"/>
      <c r="H84" s="38"/>
      <c r="I84" s="38"/>
      <c r="J84" s="113" t="s">
        <v>15</v>
      </c>
      <c r="K84" s="113"/>
      <c r="L84" s="38" t="s">
        <v>16</v>
      </c>
      <c r="M84" s="38"/>
      <c r="N84" s="38"/>
      <c r="O84" s="38"/>
      <c r="P84" s="38"/>
      <c r="Q84" s="39"/>
      <c r="R84" s="137"/>
      <c r="S84" s="138"/>
      <c r="T84" s="4"/>
    </row>
    <row r="85" spans="3:22" ht="18.95" customHeight="1">
      <c r="C85" s="43"/>
      <c r="D85" s="110"/>
      <c r="E85" s="37" t="s">
        <v>17</v>
      </c>
      <c r="F85" s="37" t="s">
        <v>18</v>
      </c>
      <c r="G85" s="37" t="s">
        <v>18</v>
      </c>
      <c r="H85" s="38"/>
      <c r="I85" s="38"/>
      <c r="J85" s="113" t="s">
        <v>70</v>
      </c>
      <c r="K85" s="113" t="s">
        <v>19</v>
      </c>
      <c r="L85" s="38" t="s">
        <v>20</v>
      </c>
      <c r="M85" s="38"/>
      <c r="N85" s="38"/>
      <c r="O85" s="38"/>
      <c r="P85" s="38"/>
      <c r="Q85" s="39" t="s">
        <v>67</v>
      </c>
      <c r="R85" s="110"/>
      <c r="S85" s="111"/>
      <c r="T85" s="4"/>
    </row>
    <row r="86" spans="3:22" ht="18.95" customHeight="1">
      <c r="C86" s="40"/>
      <c r="D86" s="41"/>
      <c r="E86" s="37" t="s">
        <v>56</v>
      </c>
      <c r="F86" s="37" t="s">
        <v>56</v>
      </c>
      <c r="G86" s="37" t="s">
        <v>56</v>
      </c>
      <c r="H86" s="38"/>
      <c r="I86" s="38" t="s">
        <v>21</v>
      </c>
      <c r="J86" s="113" t="s">
        <v>22</v>
      </c>
      <c r="K86" s="113" t="s">
        <v>23</v>
      </c>
      <c r="L86" s="38" t="s">
        <v>24</v>
      </c>
      <c r="M86" s="38"/>
      <c r="N86" s="38" t="s">
        <v>65</v>
      </c>
      <c r="O86" s="38"/>
      <c r="P86" s="38" t="s">
        <v>25</v>
      </c>
      <c r="Q86" s="39" t="s">
        <v>26</v>
      </c>
      <c r="R86" s="110"/>
      <c r="S86" s="36"/>
      <c r="T86" s="4"/>
    </row>
    <row r="87" spans="3:22" ht="18.95" customHeight="1">
      <c r="C87" s="43"/>
      <c r="D87" s="110"/>
      <c r="E87" s="37" t="s">
        <v>27</v>
      </c>
      <c r="F87" s="37" t="s">
        <v>27</v>
      </c>
      <c r="G87" s="37" t="s">
        <v>57</v>
      </c>
      <c r="H87" s="38" t="s">
        <v>28</v>
      </c>
      <c r="I87" s="38" t="s">
        <v>66</v>
      </c>
      <c r="J87" s="113" t="s">
        <v>29</v>
      </c>
      <c r="K87" s="113" t="s">
        <v>30</v>
      </c>
      <c r="L87" s="38" t="s">
        <v>31</v>
      </c>
      <c r="M87" s="38"/>
      <c r="N87" s="38" t="s">
        <v>32</v>
      </c>
      <c r="O87" s="38"/>
      <c r="P87" s="38" t="s">
        <v>32</v>
      </c>
      <c r="Q87" s="39" t="s">
        <v>32</v>
      </c>
      <c r="R87" s="110"/>
      <c r="S87" s="111"/>
      <c r="T87" s="4"/>
    </row>
    <row r="88" spans="3:22" ht="18.95" customHeight="1">
      <c r="C88" s="115"/>
      <c r="D88" s="116"/>
      <c r="E88" s="117" t="s">
        <v>82</v>
      </c>
      <c r="F88" s="117" t="s">
        <v>83</v>
      </c>
      <c r="G88" s="117" t="s">
        <v>55</v>
      </c>
      <c r="H88" s="118" t="s">
        <v>84</v>
      </c>
      <c r="I88" s="118" t="s">
        <v>33</v>
      </c>
      <c r="J88" s="119" t="s">
        <v>33</v>
      </c>
      <c r="K88" s="119" t="s">
        <v>34</v>
      </c>
      <c r="L88" s="118" t="s">
        <v>35</v>
      </c>
      <c r="M88" s="118" t="s">
        <v>68</v>
      </c>
      <c r="N88" s="118" t="s">
        <v>36</v>
      </c>
      <c r="O88" s="118" t="s">
        <v>69</v>
      </c>
      <c r="P88" s="118" t="s">
        <v>37</v>
      </c>
      <c r="Q88" s="120" t="s">
        <v>38</v>
      </c>
      <c r="R88" s="121"/>
      <c r="S88" s="122"/>
      <c r="T88" s="4"/>
    </row>
    <row r="89" spans="3:22" s="3" customFormat="1" ht="23.25" customHeight="1">
      <c r="C89" s="77"/>
      <c r="D89" s="80">
        <v>2008</v>
      </c>
      <c r="E89" s="68">
        <v>16372.243001699822</v>
      </c>
      <c r="F89" s="69">
        <v>16080.143001699822</v>
      </c>
      <c r="G89" s="69">
        <v>14264.510107041648</v>
      </c>
      <c r="H89" s="70">
        <v>1167.9093141437424</v>
      </c>
      <c r="I89" s="70">
        <v>2279.2777148551827</v>
      </c>
      <c r="J89" s="70">
        <v>2646.2608943264631</v>
      </c>
      <c r="K89" s="72">
        <v>1339.4823146244303</v>
      </c>
      <c r="L89" s="72">
        <v>1601.9496287836434</v>
      </c>
      <c r="M89" s="72">
        <v>498.35503818450218</v>
      </c>
      <c r="N89" s="72">
        <v>197.64777063343246</v>
      </c>
      <c r="O89" s="72">
        <v>3401.751412569326</v>
      </c>
      <c r="P89" s="72">
        <v>669.20212484073249</v>
      </c>
      <c r="Q89" s="74">
        <v>462.67389408019187</v>
      </c>
      <c r="R89" s="53">
        <v>2008</v>
      </c>
      <c r="S89" s="54"/>
      <c r="T89" s="4"/>
      <c r="U89" s="4"/>
      <c r="V89" s="4"/>
    </row>
    <row r="90" spans="3:22" s="3" customFormat="1" ht="23.25" customHeight="1">
      <c r="C90" s="55"/>
      <c r="D90" s="56">
        <v>2009</v>
      </c>
      <c r="E90" s="57">
        <v>17688.492047818545</v>
      </c>
      <c r="F90" s="58">
        <v>17421.892047818546</v>
      </c>
      <c r="G90" s="58">
        <v>15331.500613910019</v>
      </c>
      <c r="H90" s="60">
        <v>1266.7939924602042</v>
      </c>
      <c r="I90" s="60">
        <v>2715.2862506706097</v>
      </c>
      <c r="J90" s="59">
        <v>2771.2866111495659</v>
      </c>
      <c r="K90" s="61">
        <v>1459.7983215413078</v>
      </c>
      <c r="L90" s="62">
        <v>1718.2362513403464</v>
      </c>
      <c r="M90" s="62">
        <v>636.17183904828153</v>
      </c>
      <c r="N90" s="62">
        <v>250.58639142697143</v>
      </c>
      <c r="O90" s="62">
        <v>3506.7282147146807</v>
      </c>
      <c r="P90" s="62">
        <v>442.71660314847026</v>
      </c>
      <c r="Q90" s="63">
        <v>563.896138409581</v>
      </c>
      <c r="R90" s="64">
        <v>2009</v>
      </c>
      <c r="S90" s="65"/>
      <c r="T90" s="4"/>
      <c r="U90" s="4"/>
      <c r="V90" s="4"/>
    </row>
    <row r="91" spans="3:22" s="16" customFormat="1" ht="23.25" customHeight="1">
      <c r="C91" s="79"/>
      <c r="D91" s="80">
        <v>2010</v>
      </c>
      <c r="E91" s="81">
        <v>19112.601013500527</v>
      </c>
      <c r="F91" s="82">
        <v>19265.001013500525</v>
      </c>
      <c r="G91" s="82">
        <v>16640.589137610576</v>
      </c>
      <c r="H91" s="83">
        <v>1338.6834984795694</v>
      </c>
      <c r="I91" s="83">
        <v>2923.4475528354942</v>
      </c>
      <c r="J91" s="83">
        <v>3135.3997864356743</v>
      </c>
      <c r="K91" s="50">
        <v>1657.3902342041706</v>
      </c>
      <c r="L91" s="50">
        <v>1836.6021226849612</v>
      </c>
      <c r="M91" s="50">
        <v>642.1147256289961</v>
      </c>
      <c r="N91" s="50">
        <v>276.05121734171087</v>
      </c>
      <c r="O91" s="50">
        <v>3646.2</v>
      </c>
      <c r="P91" s="50">
        <v>495.9</v>
      </c>
      <c r="Q91" s="84">
        <v>688.8</v>
      </c>
      <c r="R91" s="53">
        <v>2010</v>
      </c>
      <c r="S91" s="54"/>
      <c r="T91" s="17"/>
      <c r="U91" s="17"/>
      <c r="V91" s="17"/>
    </row>
    <row r="92" spans="3:22" s="3" customFormat="1" ht="23.25" customHeight="1">
      <c r="C92" s="55"/>
      <c r="D92" s="56">
        <v>2011</v>
      </c>
      <c r="E92" s="57">
        <v>20774.345907078583</v>
      </c>
      <c r="F92" s="58">
        <v>20962.145907078582</v>
      </c>
      <c r="G92" s="58">
        <v>18176.452968288177</v>
      </c>
      <c r="H92" s="60">
        <v>1395.4805399538893</v>
      </c>
      <c r="I92" s="60">
        <v>3231.304733891774</v>
      </c>
      <c r="J92" s="59">
        <v>3464.7953562432749</v>
      </c>
      <c r="K92" s="61">
        <v>1767.353892926028</v>
      </c>
      <c r="L92" s="62">
        <v>1966.015668428448</v>
      </c>
      <c r="M92" s="62">
        <v>637.95850403680561</v>
      </c>
      <c r="N92" s="62">
        <v>293.7442728079555</v>
      </c>
      <c r="O92" s="62">
        <v>4047.5</v>
      </c>
      <c r="P92" s="62">
        <v>637.6</v>
      </c>
      <c r="Q92" s="63">
        <v>734.7</v>
      </c>
      <c r="R92" s="64">
        <v>2011</v>
      </c>
      <c r="S92" s="65"/>
    </row>
    <row r="93" spans="3:22" s="3" customFormat="1" ht="23.25" customHeight="1">
      <c r="C93" s="79"/>
      <c r="D93" s="80">
        <v>2012</v>
      </c>
      <c r="E93" s="81">
        <v>22185.038786009332</v>
      </c>
      <c r="F93" s="82">
        <v>22460.538786009332</v>
      </c>
      <c r="G93" s="82">
        <v>19475.198072458199</v>
      </c>
      <c r="H93" s="83">
        <v>1510.9616713630207</v>
      </c>
      <c r="I93" s="83">
        <v>3522.555662545763</v>
      </c>
      <c r="J93" s="83">
        <v>3787.5541122913482</v>
      </c>
      <c r="K93" s="50">
        <v>1924.9045378297214</v>
      </c>
      <c r="L93" s="50">
        <v>2190.3028469620426</v>
      </c>
      <c r="M93" s="50">
        <v>687.77278719069113</v>
      </c>
      <c r="N93" s="50">
        <v>314.82825822526127</v>
      </c>
      <c r="O93" s="50">
        <v>4220.0819950845271</v>
      </c>
      <c r="P93" s="50">
        <v>573.88874055405518</v>
      </c>
      <c r="Q93" s="84">
        <v>742.34746041176959</v>
      </c>
      <c r="R93" s="53">
        <v>2012</v>
      </c>
      <c r="S93" s="54"/>
    </row>
    <row r="94" spans="3:22" s="3" customFormat="1" ht="23.25" customHeight="1">
      <c r="C94" s="55"/>
      <c r="D94" s="56">
        <v>2013</v>
      </c>
      <c r="E94" s="57">
        <v>24222.252528267316</v>
      </c>
      <c r="F94" s="58">
        <v>24462.652528267317</v>
      </c>
      <c r="G94" s="58">
        <v>21250.233487367757</v>
      </c>
      <c r="H94" s="59">
        <v>1640</v>
      </c>
      <c r="I94" s="59">
        <v>3800.3751992579037</v>
      </c>
      <c r="J94" s="59">
        <v>4116.3215676633208</v>
      </c>
      <c r="K94" s="61">
        <v>2116.1462920791687</v>
      </c>
      <c r="L94" s="61">
        <v>2428.5556548524246</v>
      </c>
      <c r="M94" s="61">
        <v>759.00946992560193</v>
      </c>
      <c r="N94" s="61">
        <v>350.21590749186089</v>
      </c>
      <c r="O94" s="61">
        <v>4715.6000000000004</v>
      </c>
      <c r="P94" s="61">
        <v>447.6</v>
      </c>
      <c r="Q94" s="63">
        <v>876.5</v>
      </c>
      <c r="R94" s="64">
        <v>2013</v>
      </c>
      <c r="S94" s="65"/>
    </row>
    <row r="95" spans="3:22" s="3" customFormat="1" ht="23.25" customHeight="1">
      <c r="C95" s="79"/>
      <c r="D95" s="80">
        <v>2014</v>
      </c>
      <c r="E95" s="81">
        <v>25865.926946939187</v>
      </c>
      <c r="F95" s="82">
        <v>26161.826946939189</v>
      </c>
      <c r="G95" s="82">
        <v>22724.435533019077</v>
      </c>
      <c r="H95" s="83">
        <v>1806.549072397409</v>
      </c>
      <c r="I95" s="83">
        <v>3991.6249038579008</v>
      </c>
      <c r="J95" s="83">
        <v>4443.6049030271579</v>
      </c>
      <c r="K95" s="50">
        <v>2184.5832651014916</v>
      </c>
      <c r="L95" s="50">
        <v>2586.288754821443</v>
      </c>
      <c r="M95" s="50">
        <v>814.68850000943894</v>
      </c>
      <c r="N95" s="50">
        <v>392.09110036342327</v>
      </c>
      <c r="O95" s="50">
        <v>4930.9649834226611</v>
      </c>
      <c r="P95" s="50">
        <v>535.8224610011373</v>
      </c>
      <c r="Q95" s="84">
        <v>1038.2175890170147</v>
      </c>
      <c r="R95" s="53">
        <v>2014</v>
      </c>
      <c r="S95" s="54"/>
    </row>
    <row r="96" spans="3:22" s="3" customFormat="1" ht="23.25" customHeight="1">
      <c r="C96" s="55"/>
      <c r="D96" s="56">
        <v>2015</v>
      </c>
      <c r="E96" s="57">
        <v>27089.482740478023</v>
      </c>
      <c r="F96" s="58">
        <v>27396.782740478026</v>
      </c>
      <c r="G96" s="58">
        <v>23858.222582758608</v>
      </c>
      <c r="H96" s="59">
        <v>1934.0849654815015</v>
      </c>
      <c r="I96" s="59">
        <v>4137.8208198375014</v>
      </c>
      <c r="J96" s="59">
        <v>4746.1463848642406</v>
      </c>
      <c r="K96" s="61">
        <v>2283.7700444439488</v>
      </c>
      <c r="L96" s="61">
        <v>2640.0830867033706</v>
      </c>
      <c r="M96" s="61">
        <v>829.90774910077698</v>
      </c>
      <c r="N96" s="61">
        <v>436.68535042741684</v>
      </c>
      <c r="O96" s="61">
        <v>5030.4932102308921</v>
      </c>
      <c r="P96" s="61">
        <v>615.89068742555787</v>
      </c>
      <c r="Q96" s="63">
        <v>1203.3402842434011</v>
      </c>
      <c r="R96" s="64">
        <v>2015</v>
      </c>
      <c r="S96" s="65"/>
    </row>
    <row r="97" spans="3:19" s="3" customFormat="1" ht="23.25" customHeight="1">
      <c r="C97" s="79"/>
      <c r="D97" s="80">
        <v>2016</v>
      </c>
      <c r="E97" s="81">
        <v>28106.711315669429</v>
      </c>
      <c r="F97" s="82">
        <v>28323.711315669429</v>
      </c>
      <c r="G97" s="82">
        <v>24678.666318478427</v>
      </c>
      <c r="H97" s="83">
        <v>2289.9749164988625</v>
      </c>
      <c r="I97" s="83">
        <v>4002.9188317428889</v>
      </c>
      <c r="J97" s="83">
        <v>5017.3891218315803</v>
      </c>
      <c r="K97" s="50">
        <v>2396.5143933519457</v>
      </c>
      <c r="L97" s="50">
        <v>2708.241193744921</v>
      </c>
      <c r="M97" s="50">
        <v>852.75288836458117</v>
      </c>
      <c r="N97" s="50">
        <v>520.88252098721318</v>
      </c>
      <c r="O97" s="50">
        <v>5099.8268381879361</v>
      </c>
      <c r="P97" s="50">
        <v>513.80259705099445</v>
      </c>
      <c r="Q97" s="84">
        <v>1276.3630167175015</v>
      </c>
      <c r="R97" s="53">
        <v>2016</v>
      </c>
      <c r="S97" s="54"/>
    </row>
    <row r="98" spans="3:19" s="3" customFormat="1" ht="23.25" customHeight="1">
      <c r="C98" s="55"/>
      <c r="D98" s="56">
        <v>2017</v>
      </c>
      <c r="E98" s="57">
        <v>29395.200000000001</v>
      </c>
      <c r="F98" s="58">
        <v>29542</v>
      </c>
      <c r="G98" s="58">
        <v>25570.9</v>
      </c>
      <c r="H98" s="59">
        <f t="shared" ref="H98:H103" si="1">G98-I98-J98-K98-L98-M98-N98-O98-P98-Q98</f>
        <v>2457.7000000000016</v>
      </c>
      <c r="I98" s="59">
        <v>4023.2</v>
      </c>
      <c r="J98" s="59">
        <v>5294</v>
      </c>
      <c r="K98" s="61">
        <v>2425.8000000000002</v>
      </c>
      <c r="L98" s="61">
        <v>2816</v>
      </c>
      <c r="M98" s="61">
        <v>862</v>
      </c>
      <c r="N98" s="61">
        <v>515.9</v>
      </c>
      <c r="O98" s="61">
        <v>5317</v>
      </c>
      <c r="P98" s="61">
        <v>547</v>
      </c>
      <c r="Q98" s="63">
        <v>1312.3</v>
      </c>
      <c r="R98" s="64">
        <v>2017</v>
      </c>
      <c r="S98" s="65"/>
    </row>
    <row r="99" spans="3:19" s="3" customFormat="1" ht="23.25" customHeight="1">
      <c r="C99" s="79"/>
      <c r="D99" s="80">
        <v>2018</v>
      </c>
      <c r="E99" s="81">
        <v>30651.599999999999</v>
      </c>
      <c r="F99" s="82">
        <v>30793.3</v>
      </c>
      <c r="G99" s="82">
        <v>26548.799999999999</v>
      </c>
      <c r="H99" s="83">
        <f t="shared" si="1"/>
        <v>2623.8999999999978</v>
      </c>
      <c r="I99" s="83">
        <v>4230.2</v>
      </c>
      <c r="J99" s="83">
        <v>5566.6</v>
      </c>
      <c r="K99" s="50">
        <v>2509.1999999999998</v>
      </c>
      <c r="L99" s="50">
        <v>2855.5</v>
      </c>
      <c r="M99" s="50">
        <v>870.7</v>
      </c>
      <c r="N99" s="50">
        <v>499.2</v>
      </c>
      <c r="O99" s="50">
        <v>5447.2</v>
      </c>
      <c r="P99" s="50">
        <v>597.29999999999995</v>
      </c>
      <c r="Q99" s="84">
        <v>1349</v>
      </c>
      <c r="R99" s="148">
        <v>2018</v>
      </c>
      <c r="S99" s="145"/>
    </row>
    <row r="100" spans="3:19" s="3" customFormat="1" ht="23.25" customHeight="1">
      <c r="C100" s="55"/>
      <c r="D100" s="56" t="s">
        <v>93</v>
      </c>
      <c r="E100" s="57">
        <v>31602.799999999999</v>
      </c>
      <c r="F100" s="58">
        <v>31597.1</v>
      </c>
      <c r="G100" s="58">
        <v>27474.7</v>
      </c>
      <c r="H100" s="59">
        <f t="shared" si="1"/>
        <v>2818.0000000000014</v>
      </c>
      <c r="I100" s="59">
        <v>4275.3</v>
      </c>
      <c r="J100" s="59">
        <v>5848.2</v>
      </c>
      <c r="K100" s="61">
        <v>2573</v>
      </c>
      <c r="L100" s="61">
        <v>2930.9</v>
      </c>
      <c r="M100" s="61">
        <v>877</v>
      </c>
      <c r="N100" s="61">
        <v>507</v>
      </c>
      <c r="O100" s="61">
        <v>5580</v>
      </c>
      <c r="P100" s="61">
        <v>683.9</v>
      </c>
      <c r="Q100" s="63">
        <v>1381.4</v>
      </c>
      <c r="R100" s="146" t="s">
        <v>94</v>
      </c>
      <c r="S100" s="147"/>
    </row>
    <row r="101" spans="3:19" s="3" customFormat="1" ht="23.25" customHeight="1">
      <c r="C101" s="79"/>
      <c r="D101" s="80" t="s">
        <v>100</v>
      </c>
      <c r="E101" s="81">
        <v>30853.8</v>
      </c>
      <c r="F101" s="82">
        <v>30941.7</v>
      </c>
      <c r="G101" s="82">
        <v>27024.5</v>
      </c>
      <c r="H101" s="83">
        <f t="shared" si="1"/>
        <v>2736.9</v>
      </c>
      <c r="I101" s="83">
        <v>4348.6000000000004</v>
      </c>
      <c r="J101" s="83">
        <v>6001.5</v>
      </c>
      <c r="K101" s="50">
        <v>2388.6</v>
      </c>
      <c r="L101" s="50">
        <v>2815.5</v>
      </c>
      <c r="M101" s="50">
        <v>827.7</v>
      </c>
      <c r="N101" s="50">
        <v>499.7</v>
      </c>
      <c r="O101" s="50">
        <v>5311.2</v>
      </c>
      <c r="P101" s="50">
        <v>668.9</v>
      </c>
      <c r="Q101" s="83">
        <v>1425.9</v>
      </c>
      <c r="R101" s="144" t="s">
        <v>99</v>
      </c>
      <c r="S101" s="145"/>
    </row>
    <row r="102" spans="3:19" s="3" customFormat="1" ht="23.25" customHeight="1">
      <c r="C102" s="139" t="s">
        <v>102</v>
      </c>
      <c r="D102" s="140"/>
      <c r="E102" s="57">
        <v>31868.1</v>
      </c>
      <c r="F102" s="58">
        <v>32032.6</v>
      </c>
      <c r="G102" s="58">
        <v>27956.799999999999</v>
      </c>
      <c r="H102" s="59">
        <f t="shared" si="1"/>
        <v>2745.7999999999993</v>
      </c>
      <c r="I102" s="59">
        <v>4451.5</v>
      </c>
      <c r="J102" s="59">
        <v>6216.5</v>
      </c>
      <c r="K102" s="61">
        <v>2468.6</v>
      </c>
      <c r="L102" s="61">
        <v>2920</v>
      </c>
      <c r="M102" s="61">
        <v>879.8</v>
      </c>
      <c r="N102" s="61">
        <v>509.6</v>
      </c>
      <c r="O102" s="61">
        <v>5496.7</v>
      </c>
      <c r="P102" s="61">
        <v>780</v>
      </c>
      <c r="Q102" s="63">
        <v>1488.3</v>
      </c>
      <c r="R102" s="146" t="s">
        <v>101</v>
      </c>
      <c r="S102" s="147"/>
    </row>
    <row r="103" spans="3:19" s="3" customFormat="1" ht="23.25" customHeight="1">
      <c r="C103" s="124"/>
      <c r="D103" s="125" t="s">
        <v>103</v>
      </c>
      <c r="E103" s="126">
        <v>33331.5</v>
      </c>
      <c r="F103" s="127">
        <v>33690.6</v>
      </c>
      <c r="G103" s="127">
        <v>29424.2</v>
      </c>
      <c r="H103" s="128">
        <f t="shared" si="1"/>
        <v>2804.4999999999986</v>
      </c>
      <c r="I103" s="128">
        <v>4584.2</v>
      </c>
      <c r="J103" s="128">
        <v>6485.4</v>
      </c>
      <c r="K103" s="129">
        <v>2631.5</v>
      </c>
      <c r="L103" s="129">
        <v>3106.3</v>
      </c>
      <c r="M103" s="129">
        <v>943</v>
      </c>
      <c r="N103" s="129">
        <v>530.20000000000005</v>
      </c>
      <c r="O103" s="129">
        <v>5864.6</v>
      </c>
      <c r="P103" s="129">
        <v>901.9</v>
      </c>
      <c r="Q103" s="128">
        <v>1572.6</v>
      </c>
      <c r="R103" s="141" t="s">
        <v>104</v>
      </c>
      <c r="S103" s="142"/>
    </row>
    <row r="104" spans="3:19" s="14" customFormat="1" ht="18.95" customHeight="1">
      <c r="C104" s="97" t="s">
        <v>64</v>
      </c>
      <c r="D104" s="97"/>
      <c r="E104" s="85"/>
      <c r="F104" s="86"/>
      <c r="G104" s="7"/>
      <c r="H104" s="87"/>
      <c r="I104" s="85"/>
      <c r="J104" s="88"/>
      <c r="K104" s="88"/>
      <c r="L104" s="88"/>
      <c r="M104" s="88"/>
      <c r="N104" s="88"/>
      <c r="O104" s="95"/>
      <c r="P104" s="95"/>
      <c r="Q104" s="96"/>
      <c r="R104" s="96"/>
      <c r="S104" s="96" t="s">
        <v>71</v>
      </c>
    </row>
    <row r="105" spans="3:19" s="14" customFormat="1" ht="18.95" customHeight="1">
      <c r="C105" s="97" t="s">
        <v>85</v>
      </c>
      <c r="D105" s="97"/>
      <c r="E105" s="89"/>
      <c r="F105" s="86"/>
      <c r="G105" s="87"/>
      <c r="H105" s="90"/>
      <c r="I105" s="85"/>
      <c r="J105" s="88"/>
      <c r="K105" s="88"/>
      <c r="L105" s="88"/>
      <c r="M105" s="88"/>
      <c r="N105" s="135" t="s">
        <v>73</v>
      </c>
      <c r="O105" s="135"/>
      <c r="P105" s="135"/>
      <c r="Q105" s="135"/>
      <c r="R105" s="135"/>
      <c r="S105" s="135"/>
    </row>
    <row r="106" spans="3:19" s="14" customFormat="1" ht="18.95" customHeight="1">
      <c r="C106" s="97" t="s">
        <v>86</v>
      </c>
      <c r="D106" s="97"/>
      <c r="E106" s="85"/>
      <c r="F106" s="86"/>
      <c r="G106" s="87"/>
      <c r="H106" s="87"/>
      <c r="I106" s="85"/>
      <c r="J106" s="88"/>
      <c r="K106" s="88"/>
      <c r="L106" s="88"/>
      <c r="M106" s="88"/>
      <c r="N106" s="88"/>
      <c r="O106" s="95"/>
      <c r="P106" s="95"/>
      <c r="Q106" s="96"/>
      <c r="R106" s="96"/>
      <c r="S106" s="96" t="s">
        <v>74</v>
      </c>
    </row>
    <row r="107" spans="3:19" s="14" customFormat="1" ht="18.95" customHeight="1">
      <c r="C107" s="98" t="s">
        <v>87</v>
      </c>
      <c r="D107" s="98"/>
      <c r="E107" s="89"/>
      <c r="F107" s="86"/>
      <c r="G107" s="87"/>
      <c r="H107" s="91" t="s">
        <v>72</v>
      </c>
      <c r="I107" s="85"/>
      <c r="J107" s="88"/>
      <c r="K107" s="88"/>
      <c r="L107" s="88"/>
      <c r="M107" s="88"/>
      <c r="N107" s="92"/>
      <c r="O107" s="135" t="s">
        <v>75</v>
      </c>
      <c r="P107" s="135"/>
      <c r="Q107" s="135"/>
      <c r="R107" s="135"/>
      <c r="S107" s="135"/>
    </row>
    <row r="108" spans="3:19" s="14" customFormat="1" ht="18.95" customHeight="1">
      <c r="C108" s="99" t="s">
        <v>88</v>
      </c>
      <c r="D108" s="99"/>
      <c r="E108" s="89"/>
      <c r="F108" s="86"/>
      <c r="G108" s="86"/>
      <c r="H108" s="86"/>
      <c r="I108" s="85"/>
      <c r="J108" s="88"/>
      <c r="K108" s="88"/>
      <c r="L108" s="88"/>
      <c r="M108" s="143" t="s">
        <v>76</v>
      </c>
      <c r="N108" s="143"/>
      <c r="O108" s="143"/>
      <c r="P108" s="143"/>
      <c r="Q108" s="143"/>
      <c r="R108" s="143"/>
      <c r="S108" s="143"/>
    </row>
    <row r="109" spans="3:19" s="14" customFormat="1" ht="18.95" customHeight="1">
      <c r="C109" s="100" t="s">
        <v>78</v>
      </c>
      <c r="D109" s="100"/>
      <c r="E109" s="93"/>
      <c r="F109" s="94"/>
      <c r="G109" s="87"/>
      <c r="H109" s="87"/>
      <c r="I109" s="85"/>
      <c r="J109" s="88"/>
      <c r="K109" s="88"/>
      <c r="L109" s="88"/>
      <c r="M109" s="88"/>
      <c r="N109" s="88"/>
      <c r="O109" s="143" t="s">
        <v>77</v>
      </c>
      <c r="P109" s="143"/>
      <c r="Q109" s="143"/>
      <c r="R109" s="143"/>
      <c r="S109" s="143"/>
    </row>
    <row r="110" spans="3:19" s="14" customFormat="1" ht="18.95" customHeight="1">
      <c r="C110" s="100"/>
      <c r="D110" s="100"/>
      <c r="E110" s="93"/>
      <c r="F110" s="94"/>
      <c r="G110" s="87"/>
      <c r="H110" s="87"/>
      <c r="I110" s="85"/>
      <c r="J110" s="88"/>
      <c r="K110" s="88"/>
      <c r="L110" s="88"/>
      <c r="M110" s="88"/>
      <c r="N110" s="88"/>
      <c r="O110" s="101"/>
      <c r="P110" s="101"/>
      <c r="Q110" s="101"/>
      <c r="R110" s="101"/>
      <c r="S110" s="101"/>
    </row>
    <row r="111" spans="3:19"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30"/>
      <c r="P111" s="7"/>
      <c r="Q111" s="7"/>
      <c r="R111" s="7"/>
      <c r="S111" s="7"/>
    </row>
    <row r="112" spans="3:19"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30"/>
      <c r="P112" s="7"/>
      <c r="Q112" s="7"/>
      <c r="R112" s="7"/>
      <c r="S112" s="7"/>
    </row>
    <row r="113" spans="5:19"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30"/>
      <c r="P113" s="7"/>
      <c r="Q113" s="7"/>
      <c r="R113" s="7"/>
      <c r="S113" s="7"/>
    </row>
    <row r="114" spans="5:19"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30"/>
      <c r="P114" s="7"/>
      <c r="Q114" s="7"/>
      <c r="R114" s="7"/>
      <c r="S114" s="7"/>
    </row>
    <row r="115" spans="5:19"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30"/>
      <c r="P115" s="7"/>
      <c r="Q115" s="7"/>
      <c r="R115" s="7"/>
      <c r="S115" s="7"/>
    </row>
    <row r="116" spans="5:19"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30"/>
      <c r="P116" s="7"/>
      <c r="Q116" s="7"/>
      <c r="R116" s="7"/>
      <c r="S116" s="7"/>
    </row>
    <row r="117" spans="5:19">
      <c r="O117" s="131"/>
    </row>
  </sheetData>
  <dataConsolidate/>
  <mergeCells count="26">
    <mergeCell ref="O109:S109"/>
    <mergeCell ref="R14:S14"/>
    <mergeCell ref="O107:S107"/>
    <mergeCell ref="K3:S3"/>
    <mergeCell ref="M108:S108"/>
    <mergeCell ref="R82:S82"/>
    <mergeCell ref="R84:S84"/>
    <mergeCell ref="K74:S74"/>
    <mergeCell ref="K75:S75"/>
    <mergeCell ref="R101:S101"/>
    <mergeCell ref="R102:S102"/>
    <mergeCell ref="R99:S99"/>
    <mergeCell ref="R100:S100"/>
    <mergeCell ref="C3:J3"/>
    <mergeCell ref="C12:D12"/>
    <mergeCell ref="C14:D14"/>
    <mergeCell ref="N105:S105"/>
    <mergeCell ref="K4:S4"/>
    <mergeCell ref="C4:J4"/>
    <mergeCell ref="R12:S12"/>
    <mergeCell ref="C82:D82"/>
    <mergeCell ref="C84:D84"/>
    <mergeCell ref="C74:J74"/>
    <mergeCell ref="C75:J75"/>
    <mergeCell ref="C102:D102"/>
    <mergeCell ref="R103:S103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40" orientation="landscape" r:id="rId1"/>
  <headerFooter alignWithMargins="0">
    <oddFooter>&amp;C&amp;"+,Regular"&amp;22-61-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si_35</vt:lpstr>
      <vt:lpstr>si_35!Print_Area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 M. Mishal</dc:creator>
  <cp:lastModifiedBy>Ahmad M. Aldajani</cp:lastModifiedBy>
  <cp:lastPrinted>2021-07-07T09:42:08Z</cp:lastPrinted>
  <dcterms:created xsi:type="dcterms:W3CDTF">2004-08-25T05:58:53Z</dcterms:created>
  <dcterms:modified xsi:type="dcterms:W3CDTF">2023-08-01T05:29:06Z</dcterms:modified>
</cp:coreProperties>
</file>