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we-83079\Desktop\النشرة السنوية\"/>
    </mc:Choice>
  </mc:AlternateContent>
  <bookViews>
    <workbookView xWindow="0" yWindow="0" windowWidth="21600" windowHeight="9000"/>
  </bookViews>
  <sheets>
    <sheet name="12" sheetId="1" r:id="rId1"/>
  </sheets>
  <definedNames>
    <definedName name="_xlnm.Database">'12'!$H$10</definedName>
    <definedName name="_xlnm.Print_Area" localSheetId="0">'12'!$B$1:$L$44</definedName>
  </definedNames>
  <calcPr calcId="162913"/>
</workbook>
</file>

<file path=xl/calcChain.xml><?xml version="1.0" encoding="utf-8"?>
<calcChain xmlns="http://schemas.openxmlformats.org/spreadsheetml/2006/main">
  <c r="I43" i="1" l="1"/>
  <c r="C43" i="1"/>
  <c r="I42" i="1" l="1"/>
  <c r="C42" i="1"/>
  <c r="I41" i="1" l="1"/>
  <c r="C41" i="1"/>
  <c r="I40" i="1" l="1"/>
  <c r="C40" i="1"/>
  <c r="I44" i="1"/>
  <c r="C44" i="1" s="1"/>
  <c r="I39" i="1"/>
  <c r="I38" i="1"/>
  <c r="I37" i="1"/>
  <c r="C37" i="1"/>
  <c r="I36" i="1"/>
  <c r="C36" i="1"/>
  <c r="I23" i="1"/>
  <c r="C23" i="1"/>
  <c r="I21" i="1"/>
  <c r="C21" i="1"/>
  <c r="I20" i="1"/>
  <c r="C20" i="1"/>
  <c r="I22" i="1"/>
  <c r="C22" i="1"/>
  <c r="I18" i="1"/>
  <c r="I17" i="1"/>
  <c r="I1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C27" i="1"/>
  <c r="I26" i="1"/>
  <c r="C26" i="1"/>
  <c r="I25" i="1"/>
  <c r="C25" i="1"/>
  <c r="I24" i="1"/>
  <c r="C24" i="1"/>
  <c r="I19" i="1"/>
  <c r="K18" i="1"/>
  <c r="K19" i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</calcChain>
</file>

<file path=xl/sharedStrings.xml><?xml version="1.0" encoding="utf-8"?>
<sst xmlns="http://schemas.openxmlformats.org/spreadsheetml/2006/main" count="42" uniqueCount="33">
  <si>
    <t>المجموع</t>
  </si>
  <si>
    <t>Total</t>
  </si>
  <si>
    <t>مليون دينار</t>
  </si>
  <si>
    <t xml:space="preserve">JD Million </t>
  </si>
  <si>
    <t>End of</t>
  </si>
  <si>
    <t>Period</t>
  </si>
  <si>
    <t>نهاية</t>
  </si>
  <si>
    <t>الفترة</t>
  </si>
  <si>
    <t xml:space="preserve">Central </t>
  </si>
  <si>
    <t xml:space="preserve">Government </t>
  </si>
  <si>
    <t>الحكومة المركزية</t>
  </si>
  <si>
    <t>المؤسسات العامة</t>
  </si>
  <si>
    <t>Public Entities</t>
  </si>
  <si>
    <t>المؤسسات المالية</t>
  </si>
  <si>
    <t>Financial Institutions</t>
  </si>
  <si>
    <t xml:space="preserve"> وفقاً للجهة المقترضة</t>
  </si>
  <si>
    <t>وفقا لنوع العملة</t>
  </si>
  <si>
    <t xml:space="preserve"> Currencies</t>
  </si>
  <si>
    <t>بالعملة الاجنبية</t>
  </si>
  <si>
    <t>بالدينار الاردني</t>
  </si>
  <si>
    <t xml:space="preserve">Private Sector </t>
  </si>
  <si>
    <t>(غير مقيم)</t>
  </si>
  <si>
    <t>القطاع الخاص </t>
  </si>
  <si>
    <t xml:space="preserve"> (Non-Resident)</t>
  </si>
  <si>
    <t xml:space="preserve"> (Resident)</t>
  </si>
  <si>
    <t>In JD</t>
  </si>
  <si>
    <t>By Borrower</t>
  </si>
  <si>
    <t xml:space="preserve">جدول  رقم (12) : توزيع التسهيلات الائتمانية  للبنوك المرخصة حسب الجهة المقترضة ونوع العملة </t>
  </si>
  <si>
    <t>By Currency</t>
  </si>
  <si>
    <t>_</t>
  </si>
  <si>
    <t xml:space="preserve"> In Foreign</t>
  </si>
  <si>
    <t>(مقيم)</t>
  </si>
  <si>
    <t>TABLE NO. (12) : CREDIT FACILITIES EXTENDED BY THE LICENSED BANKS 
ACCORDING TO BORROWER AND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</si>
</sst>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Geneva"/>
      <charset val="178"/>
    </font>
    <font>
      <b/>
      <sz val="12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4"/>
      <name val="Times New Roman (Arabic)"/>
      <family val="1"/>
      <charset val="178"/>
    </font>
    <font>
      <sz val="16"/>
      <name val="Times New Roman (Arabic)"/>
      <family val="1"/>
      <charset val="178"/>
    </font>
    <font>
      <b/>
      <sz val="15"/>
      <name val="Times New Roman (Arabic)"/>
      <family val="1"/>
      <charset val="178"/>
    </font>
    <font>
      <sz val="12"/>
      <name val="Times New Roman (Arabic)"/>
      <family val="1"/>
      <charset val="178"/>
    </font>
    <font>
      <sz val="15"/>
      <name val="Times New Roman (Arabic)"/>
      <family val="1"/>
      <charset val="178"/>
    </font>
    <font>
      <sz val="16"/>
      <name val="Times New Roman (Arabic)"/>
      <charset val="178"/>
    </font>
    <font>
      <sz val="15"/>
      <name val="Times New Roman (Arabic)"/>
      <charset val="178"/>
    </font>
    <font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color indexed="12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20"/>
      <color indexed="8"/>
      <name val="Cambria"/>
      <family val="1"/>
      <scheme val="major"/>
    </font>
    <font>
      <b/>
      <sz val="17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6" fillId="0" borderId="0" xfId="0" applyFont="1"/>
    <xf numFmtId="164" fontId="6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Border="1"/>
    <xf numFmtId="0" fontId="2" fillId="0" borderId="0" xfId="0" applyFont="1"/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 readingOrder="1"/>
    </xf>
    <xf numFmtId="0" fontId="6" fillId="0" borderId="0" xfId="0" applyFont="1" applyAlignment="1">
      <alignment vertical="center"/>
    </xf>
    <xf numFmtId="164" fontId="1" fillId="0" borderId="0" xfId="0" applyNumberFormat="1" applyFont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1" xfId="0" applyFont="1" applyBorder="1"/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readingOrder="2"/>
    </xf>
    <xf numFmtId="164" fontId="1" fillId="0" borderId="0" xfId="0" applyNumberFormat="1" applyFont="1" applyFill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Border="1"/>
    <xf numFmtId="0" fontId="12" fillId="0" borderId="0" xfId="0" applyFont="1"/>
    <xf numFmtId="164" fontId="13" fillId="0" borderId="0" xfId="0" applyNumberFormat="1" applyFont="1" applyBorder="1"/>
    <xf numFmtId="0" fontId="13" fillId="0" borderId="0" xfId="0" applyFont="1"/>
    <xf numFmtId="0" fontId="14" fillId="0" borderId="0" xfId="0" applyFont="1"/>
    <xf numFmtId="1" fontId="14" fillId="0" borderId="0" xfId="0" applyNumberFormat="1" applyFont="1"/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16" fillId="0" borderId="2" xfId="0" applyFont="1" applyBorder="1"/>
    <xf numFmtId="0" fontId="17" fillId="0" borderId="2" xfId="0" applyFont="1" applyBorder="1"/>
    <xf numFmtId="164" fontId="17" fillId="0" borderId="2" xfId="0" applyNumberFormat="1" applyFont="1" applyBorder="1"/>
    <xf numFmtId="0" fontId="17" fillId="0" borderId="0" xfId="0" applyFont="1" applyBorder="1" applyAlignment="1">
      <alignment horizontal="right"/>
    </xf>
    <xf numFmtId="0" fontId="16" fillId="3" borderId="0" xfId="0" applyFont="1" applyFill="1" applyBorder="1" applyAlignment="1">
      <alignment horizontal="left"/>
    </xf>
    <xf numFmtId="0" fontId="16" fillId="3" borderId="3" xfId="0" applyNumberFormat="1" applyFont="1" applyFill="1" applyBorder="1" applyAlignment="1">
      <alignment horizontal="center"/>
    </xf>
    <xf numFmtId="0" fontId="16" fillId="3" borderId="4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164" fontId="10" fillId="3" borderId="10" xfId="0" applyNumberFormat="1" applyFont="1" applyFill="1" applyBorder="1" applyAlignment="1">
      <alignment horizontal="center"/>
    </xf>
    <xf numFmtId="0" fontId="10" fillId="3" borderId="10" xfId="0" applyFont="1" applyFill="1" applyBorder="1"/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164" fontId="10" fillId="3" borderId="12" xfId="0" applyNumberFormat="1" applyFont="1" applyFill="1" applyBorder="1" applyAlignment="1">
      <alignment horizontal="center"/>
    </xf>
    <xf numFmtId="0" fontId="10" fillId="3" borderId="12" xfId="0" applyFont="1" applyFill="1" applyBorder="1"/>
    <xf numFmtId="0" fontId="16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Continuous" vertical="center"/>
    </xf>
    <xf numFmtId="0" fontId="10" fillId="3" borderId="13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" fontId="16" fillId="4" borderId="0" xfId="0" applyNumberFormat="1" applyFont="1" applyFill="1" applyBorder="1" applyAlignment="1">
      <alignment horizontal="centerContinuous" vertical="center"/>
    </xf>
    <xf numFmtId="1" fontId="10" fillId="4" borderId="0" xfId="0" applyNumberFormat="1" applyFont="1" applyFill="1" applyBorder="1" applyAlignment="1">
      <alignment horizontal="centerContinuous" vertical="center"/>
    </xf>
    <xf numFmtId="0" fontId="10" fillId="4" borderId="4" xfId="0" applyFont="1" applyFill="1" applyBorder="1"/>
    <xf numFmtId="164" fontId="10" fillId="2" borderId="1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6" fillId="2" borderId="12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Continuous" vertical="center"/>
    </xf>
    <xf numFmtId="1" fontId="10" fillId="2" borderId="0" xfId="0" applyNumberFormat="1" applyFont="1" applyFill="1" applyBorder="1" applyAlignment="1">
      <alignment horizontal="centerContinuous" vertical="center"/>
    </xf>
    <xf numFmtId="0" fontId="10" fillId="2" borderId="4" xfId="0" applyFont="1" applyFill="1" applyBorder="1"/>
    <xf numFmtId="164" fontId="10" fillId="4" borderId="14" xfId="0" applyNumberFormat="1" applyFont="1" applyFill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5" borderId="0" xfId="0" applyNumberFormat="1" applyFont="1" applyFill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/>
    </xf>
    <xf numFmtId="164" fontId="16" fillId="5" borderId="12" xfId="0" applyNumberFormat="1" applyFont="1" applyFill="1" applyBorder="1" applyAlignment="1">
      <alignment horizontal="center" vertical="center"/>
    </xf>
    <xf numFmtId="1" fontId="16" fillId="5" borderId="0" xfId="0" applyNumberFormat="1" applyFont="1" applyFill="1" applyBorder="1" applyAlignment="1">
      <alignment horizontal="centerContinuous" vertical="center"/>
    </xf>
    <xf numFmtId="1" fontId="10" fillId="5" borderId="0" xfId="0" applyNumberFormat="1" applyFont="1" applyFill="1" applyBorder="1" applyAlignment="1">
      <alignment horizontal="centerContinuous" vertical="center"/>
    </xf>
    <xf numFmtId="0" fontId="10" fillId="5" borderId="4" xfId="0" applyFont="1" applyFill="1" applyBorder="1"/>
    <xf numFmtId="0" fontId="10" fillId="3" borderId="15" xfId="0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64" fontId="5" fillId="0" borderId="0" xfId="0" applyNumberFormat="1" applyFont="1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0" fillId="4" borderId="7" xfId="0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6" fillId="4" borderId="25" xfId="0" applyNumberFormat="1" applyFont="1" applyFill="1" applyBorder="1" applyAlignment="1">
      <alignment horizontal="center" vertical="center"/>
    </xf>
    <xf numFmtId="1" fontId="16" fillId="4" borderId="2" xfId="0" applyNumberFormat="1" applyFont="1" applyFill="1" applyBorder="1" applyAlignment="1">
      <alignment horizontal="centerContinuous" vertical="center"/>
    </xf>
    <xf numFmtId="1" fontId="10" fillId="4" borderId="2" xfId="0" applyNumberFormat="1" applyFont="1" applyFill="1" applyBorder="1" applyAlignment="1">
      <alignment horizontal="centerContinuous" vertical="center"/>
    </xf>
    <xf numFmtId="0" fontId="10" fillId="4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5"/>
  <sheetViews>
    <sheetView tabSelected="1" zoomScale="75" zoomScaleNormal="75" workbookViewId="0">
      <selection activeCell="P4" sqref="P4"/>
    </sheetView>
  </sheetViews>
  <sheetFormatPr defaultColWidth="2.42578125" defaultRowHeight="20.25"/>
  <cols>
    <col min="1" max="1" width="10.7109375" style="8" customWidth="1"/>
    <col min="2" max="3" width="18" style="8" customWidth="1"/>
    <col min="4" max="4" width="21.85546875" style="8" customWidth="1"/>
    <col min="5" max="5" width="18.42578125" style="8" bestFit="1" customWidth="1"/>
    <col min="6" max="6" width="24.5703125" style="9" customWidth="1"/>
    <col min="7" max="7" width="19" style="8" bestFit="1" customWidth="1"/>
    <col min="8" max="8" width="19.140625" style="8" bestFit="1" customWidth="1"/>
    <col min="9" max="9" width="15.28515625" style="8" customWidth="1"/>
    <col min="10" max="10" width="3.140625" style="7" customWidth="1"/>
    <col min="11" max="11" width="8.42578125" style="10" customWidth="1"/>
    <col min="12" max="12" width="3.140625" style="10" customWidth="1"/>
    <col min="13" max="16" width="10.7109375" style="8" customWidth="1"/>
    <col min="17" max="17" width="11.28515625" style="8" customWidth="1"/>
    <col min="18" max="16384" width="2.42578125" style="8"/>
  </cols>
  <sheetData>
    <row r="1" spans="2:19" ht="28.35" customHeight="1"/>
    <row r="2" spans="2:19" ht="28.35" customHeight="1"/>
    <row r="3" spans="2:19" ht="28.35" customHeight="1">
      <c r="B3" s="87" t="s">
        <v>27</v>
      </c>
      <c r="C3" s="87"/>
      <c r="D3" s="87"/>
      <c r="E3" s="87"/>
      <c r="F3" s="87"/>
      <c r="G3" s="87"/>
      <c r="H3" s="87"/>
      <c r="I3" s="87"/>
      <c r="J3" s="87"/>
      <c r="K3" s="87"/>
      <c r="L3" s="87"/>
      <c r="N3" s="10"/>
      <c r="O3" s="10"/>
      <c r="P3" s="10"/>
      <c r="Q3" s="10"/>
      <c r="R3" s="10"/>
      <c r="S3" s="10"/>
    </row>
    <row r="4" spans="2:19" ht="43.5" customHeight="1">
      <c r="B4" s="88" t="s">
        <v>32</v>
      </c>
      <c r="C4" s="89"/>
      <c r="D4" s="89"/>
      <c r="E4" s="89"/>
      <c r="F4" s="89"/>
      <c r="G4" s="89"/>
      <c r="H4" s="89"/>
      <c r="I4" s="89"/>
      <c r="J4" s="89"/>
      <c r="K4" s="89"/>
      <c r="L4" s="89"/>
      <c r="N4" s="10"/>
      <c r="O4" s="10"/>
      <c r="P4" s="10"/>
      <c r="Q4" s="10"/>
      <c r="R4" s="10"/>
      <c r="S4" s="10"/>
    </row>
    <row r="5" spans="2:19" s="3" customFormat="1" ht="17.100000000000001" customHeight="1">
      <c r="B5" s="28" t="s">
        <v>3</v>
      </c>
      <c r="C5" s="29"/>
      <c r="D5" s="30"/>
      <c r="E5" s="30"/>
      <c r="F5" s="31"/>
      <c r="G5" s="32"/>
      <c r="H5" s="33"/>
      <c r="I5" s="34"/>
      <c r="J5" s="35"/>
      <c r="K5" s="30"/>
      <c r="L5" s="36" t="s">
        <v>2</v>
      </c>
      <c r="N5" s="2"/>
      <c r="O5" s="2"/>
      <c r="P5" s="2"/>
      <c r="Q5" s="2"/>
      <c r="R5" s="2"/>
      <c r="S5" s="2"/>
    </row>
    <row r="6" spans="2:19" ht="4.3499999999999996" customHeight="1">
      <c r="B6" s="37"/>
      <c r="C6" s="37"/>
      <c r="D6" s="38"/>
      <c r="E6" s="38"/>
      <c r="F6" s="39"/>
      <c r="G6" s="37"/>
      <c r="H6" s="37"/>
      <c r="I6" s="37"/>
      <c r="J6" s="37"/>
      <c r="K6" s="37"/>
      <c r="L6" s="40"/>
      <c r="N6" s="10"/>
      <c r="O6" s="10"/>
      <c r="P6" s="10"/>
      <c r="Q6" s="10"/>
      <c r="R6" s="10"/>
      <c r="S6" s="10"/>
    </row>
    <row r="7" spans="2:19" s="11" customFormat="1" ht="5.25" customHeight="1">
      <c r="B7" s="107" t="s">
        <v>16</v>
      </c>
      <c r="C7" s="103"/>
      <c r="D7" s="101" t="s">
        <v>15</v>
      </c>
      <c r="E7" s="102"/>
      <c r="F7" s="102"/>
      <c r="G7" s="102"/>
      <c r="H7" s="102"/>
      <c r="I7" s="103"/>
      <c r="J7" s="41"/>
      <c r="K7" s="41"/>
      <c r="L7" s="42"/>
      <c r="N7" s="7"/>
      <c r="O7" s="7"/>
      <c r="P7" s="7"/>
      <c r="Q7" s="7"/>
      <c r="R7" s="7"/>
      <c r="S7" s="7"/>
    </row>
    <row r="8" spans="2:19" s="7" customFormat="1" ht="26.85" customHeight="1">
      <c r="B8" s="108"/>
      <c r="C8" s="106"/>
      <c r="D8" s="104"/>
      <c r="E8" s="105"/>
      <c r="F8" s="105"/>
      <c r="G8" s="105"/>
      <c r="H8" s="105"/>
      <c r="I8" s="106"/>
      <c r="J8" s="41"/>
      <c r="K8" s="41"/>
      <c r="L8" s="43"/>
    </row>
    <row r="9" spans="2:19" s="11" customFormat="1" ht="26.85" customHeight="1">
      <c r="B9" s="100" t="s">
        <v>28</v>
      </c>
      <c r="C9" s="99"/>
      <c r="D9" s="97" t="s">
        <v>26</v>
      </c>
      <c r="E9" s="98"/>
      <c r="F9" s="98"/>
      <c r="G9" s="98"/>
      <c r="H9" s="98"/>
      <c r="I9" s="99"/>
      <c r="J9" s="44"/>
      <c r="K9" s="45"/>
      <c r="L9" s="46"/>
      <c r="N9" s="7"/>
      <c r="O9" s="7"/>
      <c r="P9" s="7"/>
      <c r="Q9" s="7"/>
      <c r="R9" s="7"/>
      <c r="S9" s="7"/>
    </row>
    <row r="10" spans="2:19" s="11" customFormat="1" ht="26.85" customHeight="1">
      <c r="B10" s="47"/>
      <c r="C10" s="48"/>
      <c r="D10" s="48"/>
      <c r="E10" s="48"/>
      <c r="F10" s="49"/>
      <c r="G10" s="48"/>
      <c r="H10" s="48"/>
      <c r="I10" s="50"/>
      <c r="J10" s="45"/>
      <c r="K10" s="45"/>
      <c r="L10" s="46"/>
      <c r="N10" s="7"/>
      <c r="O10" s="7"/>
      <c r="P10" s="7"/>
      <c r="Q10" s="7"/>
      <c r="R10" s="7"/>
      <c r="S10" s="7"/>
    </row>
    <row r="11" spans="2:19" s="11" customFormat="1" ht="26.85" customHeight="1">
      <c r="B11" s="51"/>
      <c r="C11" s="52"/>
      <c r="D11" s="52"/>
      <c r="E11" s="52"/>
      <c r="F11" s="53"/>
      <c r="G11" s="52"/>
      <c r="H11" s="52"/>
      <c r="I11" s="54"/>
      <c r="J11" s="92" t="s">
        <v>6</v>
      </c>
      <c r="K11" s="92"/>
      <c r="L11" s="94"/>
      <c r="M11" s="27"/>
      <c r="N11" s="7"/>
      <c r="O11" s="7"/>
      <c r="P11" s="7"/>
      <c r="Q11" s="7"/>
      <c r="R11" s="7"/>
      <c r="S11" s="7"/>
    </row>
    <row r="12" spans="2:19" s="19" customFormat="1" ht="26.85" customHeight="1">
      <c r="B12" s="51" t="s">
        <v>18</v>
      </c>
      <c r="C12" s="52" t="s">
        <v>19</v>
      </c>
      <c r="D12" s="52" t="s">
        <v>22</v>
      </c>
      <c r="E12" s="52" t="s">
        <v>22</v>
      </c>
      <c r="F12" s="52" t="s">
        <v>13</v>
      </c>
      <c r="G12" s="52" t="s">
        <v>11</v>
      </c>
      <c r="H12" s="52" t="s">
        <v>10</v>
      </c>
      <c r="I12" s="55" t="s">
        <v>0</v>
      </c>
      <c r="J12" s="90" t="s">
        <v>7</v>
      </c>
      <c r="K12" s="90"/>
      <c r="L12" s="91"/>
      <c r="M12" s="26"/>
      <c r="N12" s="20"/>
      <c r="O12" s="20"/>
      <c r="P12" s="20"/>
      <c r="Q12" s="20"/>
      <c r="R12" s="20"/>
      <c r="S12" s="20"/>
    </row>
    <row r="13" spans="2:19" s="19" customFormat="1" ht="26.85" customHeight="1">
      <c r="B13" s="56"/>
      <c r="C13" s="57"/>
      <c r="D13" s="52" t="s">
        <v>21</v>
      </c>
      <c r="E13" s="52" t="s">
        <v>31</v>
      </c>
      <c r="F13" s="58"/>
      <c r="G13" s="57"/>
      <c r="H13" s="57"/>
      <c r="I13" s="59"/>
      <c r="J13" s="60"/>
      <c r="K13" s="44"/>
      <c r="L13" s="46"/>
      <c r="N13" s="20"/>
      <c r="O13" s="20"/>
      <c r="P13" s="20"/>
      <c r="Q13" s="20"/>
      <c r="R13" s="20"/>
      <c r="S13" s="20"/>
    </row>
    <row r="14" spans="2:19" s="19" customFormat="1" ht="26.85" customHeight="1">
      <c r="B14" s="56" t="s">
        <v>30</v>
      </c>
      <c r="C14" s="57"/>
      <c r="D14" s="57" t="s">
        <v>20</v>
      </c>
      <c r="E14" s="57" t="s">
        <v>20</v>
      </c>
      <c r="F14" s="58"/>
      <c r="G14" s="57"/>
      <c r="H14" s="52" t="s">
        <v>8</v>
      </c>
      <c r="I14" s="59"/>
      <c r="J14" s="92" t="s">
        <v>4</v>
      </c>
      <c r="K14" s="93"/>
      <c r="L14" s="94"/>
      <c r="M14" s="21"/>
      <c r="N14" s="86"/>
      <c r="O14" s="20"/>
      <c r="P14" s="20"/>
      <c r="Q14" s="20"/>
      <c r="R14" s="20"/>
      <c r="S14" s="20"/>
    </row>
    <row r="15" spans="2:19" s="19" customFormat="1" ht="26.85" customHeight="1">
      <c r="B15" s="83" t="s">
        <v>17</v>
      </c>
      <c r="C15" s="61" t="s">
        <v>25</v>
      </c>
      <c r="D15" s="61" t="s">
        <v>23</v>
      </c>
      <c r="E15" s="61" t="s">
        <v>24</v>
      </c>
      <c r="F15" s="84" t="s">
        <v>14</v>
      </c>
      <c r="G15" s="61" t="s">
        <v>12</v>
      </c>
      <c r="H15" s="61" t="s">
        <v>9</v>
      </c>
      <c r="I15" s="85" t="s">
        <v>1</v>
      </c>
      <c r="J15" s="95" t="s">
        <v>5</v>
      </c>
      <c r="K15" s="95"/>
      <c r="L15" s="96"/>
      <c r="N15" s="86"/>
      <c r="O15" s="20"/>
      <c r="P15" s="20"/>
      <c r="Q15" s="20"/>
      <c r="R15" s="20"/>
      <c r="S15" s="20"/>
    </row>
    <row r="16" spans="2:19" ht="45" customHeight="1">
      <c r="B16" s="62" t="s">
        <v>29</v>
      </c>
      <c r="C16" s="63" t="s">
        <v>29</v>
      </c>
      <c r="D16" s="74">
        <v>161.4</v>
      </c>
      <c r="E16" s="63">
        <v>2232.1999999999998</v>
      </c>
      <c r="F16" s="63">
        <v>71.900000000000006</v>
      </c>
      <c r="G16" s="63">
        <v>228.3</v>
      </c>
      <c r="H16" s="63">
        <v>47.5</v>
      </c>
      <c r="I16" s="75">
        <f>SUM(H16+G16+F16+E16+D16)</f>
        <v>2741.2999999999997</v>
      </c>
      <c r="J16" s="64"/>
      <c r="K16" s="65">
        <v>1993</v>
      </c>
      <c r="L16" s="66"/>
    </row>
    <row r="17" spans="2:12" ht="45" customHeight="1">
      <c r="B17" s="67" t="s">
        <v>29</v>
      </c>
      <c r="C17" s="68" t="s">
        <v>29</v>
      </c>
      <c r="D17" s="69">
        <v>157.1</v>
      </c>
      <c r="E17" s="68">
        <v>2649.8</v>
      </c>
      <c r="F17" s="68">
        <v>76.099999999999994</v>
      </c>
      <c r="G17" s="68">
        <v>280.39999999999998</v>
      </c>
      <c r="H17" s="68">
        <v>85</v>
      </c>
      <c r="I17" s="70">
        <f>SUM(H17+G17+F17+E17+D17)</f>
        <v>3248.4</v>
      </c>
      <c r="J17" s="71"/>
      <c r="K17" s="72">
        <v>1994</v>
      </c>
      <c r="L17" s="73"/>
    </row>
    <row r="18" spans="2:12" ht="45" customHeight="1">
      <c r="B18" s="62" t="s">
        <v>29</v>
      </c>
      <c r="C18" s="63" t="s">
        <v>29</v>
      </c>
      <c r="D18" s="74">
        <v>159.6</v>
      </c>
      <c r="E18" s="63">
        <v>3053.2</v>
      </c>
      <c r="F18" s="63">
        <v>71</v>
      </c>
      <c r="G18" s="63">
        <v>307.2</v>
      </c>
      <c r="H18" s="63">
        <v>114.7</v>
      </c>
      <c r="I18" s="75">
        <f>SUM(H18+G18+F18+E18+D18)</f>
        <v>3705.7</v>
      </c>
      <c r="J18" s="64"/>
      <c r="K18" s="65">
        <f t="shared" ref="K18:K37" si="0">K17+1</f>
        <v>1995</v>
      </c>
      <c r="L18" s="66"/>
    </row>
    <row r="19" spans="2:12" ht="45" customHeight="1">
      <c r="B19" s="67" t="s">
        <v>29</v>
      </c>
      <c r="C19" s="68" t="s">
        <v>29</v>
      </c>
      <c r="D19" s="69">
        <v>154.80000000000001</v>
      </c>
      <c r="E19" s="68">
        <v>3196.5</v>
      </c>
      <c r="F19" s="68">
        <v>69.400000000000006</v>
      </c>
      <c r="G19" s="68">
        <v>357.5</v>
      </c>
      <c r="H19" s="68">
        <v>142.1</v>
      </c>
      <c r="I19" s="70">
        <f t="shared" ref="I19:I35" si="1">SUM(H19+G19+F19+E19+D19)</f>
        <v>3920.3</v>
      </c>
      <c r="J19" s="71"/>
      <c r="K19" s="72">
        <f t="shared" si="0"/>
        <v>1996</v>
      </c>
      <c r="L19" s="73"/>
    </row>
    <row r="20" spans="2:12" ht="45" customHeight="1">
      <c r="B20" s="62">
        <v>417</v>
      </c>
      <c r="C20" s="63">
        <f>I20-B20</f>
        <v>3562.7</v>
      </c>
      <c r="D20" s="74">
        <v>150.30000000000001</v>
      </c>
      <c r="E20" s="63">
        <v>3377.1</v>
      </c>
      <c r="F20" s="63">
        <v>63.9</v>
      </c>
      <c r="G20" s="63">
        <v>355.2</v>
      </c>
      <c r="H20" s="63">
        <v>33.200000000000003</v>
      </c>
      <c r="I20" s="75">
        <f>SUM(H20+G20+F20+E20+D20)</f>
        <v>3979.7</v>
      </c>
      <c r="J20" s="64"/>
      <c r="K20" s="65">
        <f t="shared" si="0"/>
        <v>1997</v>
      </c>
      <c r="L20" s="66"/>
    </row>
    <row r="21" spans="2:12" ht="45" customHeight="1">
      <c r="B21" s="76">
        <v>539.20000000000005</v>
      </c>
      <c r="C21" s="77">
        <f>I21-B21</f>
        <v>3746.1000000000004</v>
      </c>
      <c r="D21" s="78">
        <v>200.1</v>
      </c>
      <c r="E21" s="77">
        <v>3652.7</v>
      </c>
      <c r="F21" s="77">
        <v>0.8</v>
      </c>
      <c r="G21" s="77">
        <v>233.1</v>
      </c>
      <c r="H21" s="77">
        <v>198.6</v>
      </c>
      <c r="I21" s="79">
        <f>SUM(H21+G21+F21+E21+D21)</f>
        <v>4285.3</v>
      </c>
      <c r="J21" s="80"/>
      <c r="K21" s="81">
        <f t="shared" si="0"/>
        <v>1998</v>
      </c>
      <c r="L21" s="82"/>
    </row>
    <row r="22" spans="2:12" ht="45" customHeight="1">
      <c r="B22" s="62">
        <v>594.29999999999995</v>
      </c>
      <c r="C22" s="63">
        <f t="shared" ref="C22:C35" si="2">I22-B22</f>
        <v>3871.7</v>
      </c>
      <c r="D22" s="74">
        <v>217.8</v>
      </c>
      <c r="E22" s="63">
        <v>3827.1</v>
      </c>
      <c r="F22" s="63">
        <v>2</v>
      </c>
      <c r="G22" s="63">
        <v>231.7</v>
      </c>
      <c r="H22" s="63">
        <v>187.4</v>
      </c>
      <c r="I22" s="75">
        <f>SUM(H22+G22+F22+E22+D22)</f>
        <v>4466</v>
      </c>
      <c r="J22" s="64"/>
      <c r="K22" s="65">
        <f>K21+1</f>
        <v>1999</v>
      </c>
      <c r="L22" s="66"/>
    </row>
    <row r="23" spans="2:12" ht="45" customHeight="1">
      <c r="B23" s="67">
        <v>609.70000000000005</v>
      </c>
      <c r="C23" s="68">
        <f t="shared" si="2"/>
        <v>3936.8</v>
      </c>
      <c r="D23" s="69">
        <v>220.4</v>
      </c>
      <c r="E23" s="68">
        <v>3969</v>
      </c>
      <c r="F23" s="68">
        <v>1.7</v>
      </c>
      <c r="G23" s="68">
        <v>155.6</v>
      </c>
      <c r="H23" s="68">
        <v>199.8</v>
      </c>
      <c r="I23" s="70">
        <f t="shared" si="1"/>
        <v>4546.5</v>
      </c>
      <c r="J23" s="71"/>
      <c r="K23" s="72">
        <f>K22+1</f>
        <v>2000</v>
      </c>
      <c r="L23" s="73"/>
    </row>
    <row r="24" spans="2:12" ht="45" customHeight="1">
      <c r="B24" s="62">
        <v>697</v>
      </c>
      <c r="C24" s="63">
        <f>I24-B24</f>
        <v>4251.8999999999996</v>
      </c>
      <c r="D24" s="74">
        <v>234.6</v>
      </c>
      <c r="E24" s="63">
        <v>4428.8999999999996</v>
      </c>
      <c r="F24" s="63">
        <v>1.5</v>
      </c>
      <c r="G24" s="63">
        <v>131.4</v>
      </c>
      <c r="H24" s="63">
        <v>152.5</v>
      </c>
      <c r="I24" s="75">
        <f t="shared" si="1"/>
        <v>4948.8999999999996</v>
      </c>
      <c r="J24" s="64"/>
      <c r="K24" s="65">
        <f>K23+1</f>
        <v>2001</v>
      </c>
      <c r="L24" s="66"/>
    </row>
    <row r="25" spans="2:12" ht="45" customHeight="1">
      <c r="B25" s="67">
        <v>818.1</v>
      </c>
      <c r="C25" s="68">
        <f t="shared" si="2"/>
        <v>4311.8999999999996</v>
      </c>
      <c r="D25" s="69">
        <v>263.39999999999998</v>
      </c>
      <c r="E25" s="68">
        <v>4584.6000000000004</v>
      </c>
      <c r="F25" s="68">
        <v>1.7</v>
      </c>
      <c r="G25" s="68">
        <v>130.4</v>
      </c>
      <c r="H25" s="68">
        <v>149.9</v>
      </c>
      <c r="I25" s="70">
        <f t="shared" si="1"/>
        <v>5130</v>
      </c>
      <c r="J25" s="71"/>
      <c r="K25" s="72">
        <f t="shared" si="0"/>
        <v>2002</v>
      </c>
      <c r="L25" s="73"/>
    </row>
    <row r="26" spans="2:12" ht="45" customHeight="1">
      <c r="B26" s="62">
        <v>929.4</v>
      </c>
      <c r="C26" s="63">
        <f t="shared" si="2"/>
        <v>4333.0000000000009</v>
      </c>
      <c r="D26" s="74">
        <v>290</v>
      </c>
      <c r="E26" s="63">
        <v>4667.3</v>
      </c>
      <c r="F26" s="63">
        <v>2.4</v>
      </c>
      <c r="G26" s="63">
        <v>156.1</v>
      </c>
      <c r="H26" s="63">
        <v>146.6</v>
      </c>
      <c r="I26" s="75">
        <f t="shared" si="1"/>
        <v>5262.4000000000005</v>
      </c>
      <c r="J26" s="64"/>
      <c r="K26" s="65">
        <f t="shared" si="0"/>
        <v>2003</v>
      </c>
      <c r="L26" s="66"/>
    </row>
    <row r="27" spans="2:12" ht="45" customHeight="1">
      <c r="B27" s="76">
        <v>961.3</v>
      </c>
      <c r="C27" s="77">
        <f t="shared" si="2"/>
        <v>5227.8999999999996</v>
      </c>
      <c r="D27" s="78">
        <v>254.2</v>
      </c>
      <c r="E27" s="77">
        <v>5479</v>
      </c>
      <c r="F27" s="77">
        <v>14.8</v>
      </c>
      <c r="G27" s="77">
        <v>307.39999999999998</v>
      </c>
      <c r="H27" s="77">
        <v>133.80000000000001</v>
      </c>
      <c r="I27" s="79">
        <f t="shared" si="1"/>
        <v>6189.2</v>
      </c>
      <c r="J27" s="80"/>
      <c r="K27" s="81">
        <f t="shared" si="0"/>
        <v>2004</v>
      </c>
      <c r="L27" s="82"/>
    </row>
    <row r="28" spans="2:12" ht="45" customHeight="1">
      <c r="B28" s="62">
        <v>856.9</v>
      </c>
      <c r="C28" s="63">
        <f t="shared" si="2"/>
        <v>6887.4000000000005</v>
      </c>
      <c r="D28" s="74">
        <v>229.6</v>
      </c>
      <c r="E28" s="63">
        <v>7097.4</v>
      </c>
      <c r="F28" s="63">
        <v>20.5</v>
      </c>
      <c r="G28" s="63">
        <v>358.5</v>
      </c>
      <c r="H28" s="63">
        <v>38.299999999999997</v>
      </c>
      <c r="I28" s="75">
        <f t="shared" si="1"/>
        <v>7744.3</v>
      </c>
      <c r="J28" s="64"/>
      <c r="K28" s="65">
        <f t="shared" si="0"/>
        <v>2005</v>
      </c>
      <c r="L28" s="66"/>
    </row>
    <row r="29" spans="2:12" ht="45" customHeight="1">
      <c r="B29" s="67">
        <v>1000.1</v>
      </c>
      <c r="C29" s="68">
        <f t="shared" si="2"/>
        <v>8761.7999999999993</v>
      </c>
      <c r="D29" s="69">
        <v>312.89999999999998</v>
      </c>
      <c r="E29" s="68">
        <v>8981.9</v>
      </c>
      <c r="F29" s="68">
        <v>7.5</v>
      </c>
      <c r="G29" s="68">
        <v>423.2</v>
      </c>
      <c r="H29" s="68">
        <v>36.4</v>
      </c>
      <c r="I29" s="70">
        <f t="shared" si="1"/>
        <v>9761.9</v>
      </c>
      <c r="J29" s="71"/>
      <c r="K29" s="72">
        <f t="shared" si="0"/>
        <v>2006</v>
      </c>
      <c r="L29" s="73"/>
    </row>
    <row r="30" spans="2:12" ht="45" customHeight="1">
      <c r="B30" s="62">
        <v>1095.9000000000001</v>
      </c>
      <c r="C30" s="63">
        <f t="shared" si="2"/>
        <v>10199.700000000001</v>
      </c>
      <c r="D30" s="74">
        <v>309.7</v>
      </c>
      <c r="E30" s="63">
        <v>10395.799999999999</v>
      </c>
      <c r="F30" s="63">
        <v>16.899999999999999</v>
      </c>
      <c r="G30" s="63">
        <v>530.70000000000005</v>
      </c>
      <c r="H30" s="63">
        <v>42.5</v>
      </c>
      <c r="I30" s="75">
        <f t="shared" si="1"/>
        <v>11295.6</v>
      </c>
      <c r="J30" s="64"/>
      <c r="K30" s="65">
        <f t="shared" si="0"/>
        <v>2007</v>
      </c>
      <c r="L30" s="66"/>
    </row>
    <row r="31" spans="2:12" ht="45" customHeight="1">
      <c r="B31" s="67">
        <v>1674.2</v>
      </c>
      <c r="C31" s="68">
        <f t="shared" si="2"/>
        <v>11370.099999999999</v>
      </c>
      <c r="D31" s="69">
        <v>536.4</v>
      </c>
      <c r="E31" s="68">
        <v>11869.3</v>
      </c>
      <c r="F31" s="68">
        <v>15.5</v>
      </c>
      <c r="G31" s="68">
        <v>585.1</v>
      </c>
      <c r="H31" s="68">
        <v>38</v>
      </c>
      <c r="I31" s="70">
        <f t="shared" si="1"/>
        <v>13044.3</v>
      </c>
      <c r="J31" s="71"/>
      <c r="K31" s="72">
        <f t="shared" si="0"/>
        <v>2008</v>
      </c>
      <c r="L31" s="73"/>
    </row>
    <row r="32" spans="2:12" ht="45" customHeight="1">
      <c r="B32" s="62">
        <v>1545.5</v>
      </c>
      <c r="C32" s="63">
        <f t="shared" si="2"/>
        <v>11771.699999999999</v>
      </c>
      <c r="D32" s="74">
        <v>945.3</v>
      </c>
      <c r="E32" s="63">
        <v>12041.3</v>
      </c>
      <c r="F32" s="63">
        <v>4.5</v>
      </c>
      <c r="G32" s="63">
        <v>283.8</v>
      </c>
      <c r="H32" s="63">
        <v>42.3</v>
      </c>
      <c r="I32" s="75">
        <f t="shared" si="1"/>
        <v>13317.199999999999</v>
      </c>
      <c r="J32" s="64"/>
      <c r="K32" s="65">
        <f t="shared" si="0"/>
        <v>2009</v>
      </c>
      <c r="L32" s="66"/>
    </row>
    <row r="33" spans="2:29" ht="45" customHeight="1">
      <c r="B33" s="76">
        <v>1700.7</v>
      </c>
      <c r="C33" s="77">
        <f t="shared" si="2"/>
        <v>12750.7</v>
      </c>
      <c r="D33" s="78">
        <v>1020.1</v>
      </c>
      <c r="E33" s="77">
        <v>12979.1</v>
      </c>
      <c r="F33" s="77">
        <v>4.4000000000000004</v>
      </c>
      <c r="G33" s="77">
        <v>336.2</v>
      </c>
      <c r="H33" s="77">
        <v>111.6</v>
      </c>
      <c r="I33" s="79">
        <f t="shared" si="1"/>
        <v>14451.400000000001</v>
      </c>
      <c r="J33" s="80"/>
      <c r="K33" s="81">
        <f t="shared" si="0"/>
        <v>2010</v>
      </c>
      <c r="L33" s="82"/>
    </row>
    <row r="34" spans="2:29" ht="45" customHeight="1">
      <c r="B34" s="62">
        <v>1806.3</v>
      </c>
      <c r="C34" s="63">
        <f t="shared" si="2"/>
        <v>14044.900000000001</v>
      </c>
      <c r="D34" s="74">
        <v>974</v>
      </c>
      <c r="E34" s="63">
        <v>14284</v>
      </c>
      <c r="F34" s="63">
        <v>5</v>
      </c>
      <c r="G34" s="63">
        <v>372.4</v>
      </c>
      <c r="H34" s="63">
        <v>215.8</v>
      </c>
      <c r="I34" s="75">
        <f t="shared" si="1"/>
        <v>15851.2</v>
      </c>
      <c r="J34" s="64"/>
      <c r="K34" s="65">
        <f t="shared" si="0"/>
        <v>2011</v>
      </c>
      <c r="L34" s="66"/>
    </row>
    <row r="35" spans="2:29" ht="45" customHeight="1">
      <c r="B35" s="67">
        <v>2297.6999999999998</v>
      </c>
      <c r="C35" s="68">
        <f t="shared" si="2"/>
        <v>15532.100000000002</v>
      </c>
      <c r="D35" s="69">
        <v>853.4</v>
      </c>
      <c r="E35" s="68">
        <v>15375.6</v>
      </c>
      <c r="F35" s="68">
        <v>9.1</v>
      </c>
      <c r="G35" s="68">
        <v>357.2</v>
      </c>
      <c r="H35" s="68">
        <v>1234.5</v>
      </c>
      <c r="I35" s="70">
        <f t="shared" si="1"/>
        <v>17829.800000000003</v>
      </c>
      <c r="J35" s="71"/>
      <c r="K35" s="72">
        <f t="shared" si="0"/>
        <v>2012</v>
      </c>
      <c r="L35" s="73"/>
    </row>
    <row r="36" spans="2:29" ht="45" customHeight="1">
      <c r="B36" s="62">
        <v>2670.62</v>
      </c>
      <c r="C36" s="63">
        <f>I36-B36</f>
        <v>16269.080000000002</v>
      </c>
      <c r="D36" s="74">
        <v>818</v>
      </c>
      <c r="E36" s="63">
        <v>16569.099999999999</v>
      </c>
      <c r="F36" s="63">
        <v>9.5</v>
      </c>
      <c r="G36" s="63">
        <v>320.89999999999998</v>
      </c>
      <c r="H36" s="63">
        <v>1222.3</v>
      </c>
      <c r="I36" s="75">
        <f>SUM(H36+G36+F36+E36+D36)-0.1</f>
        <v>18939.7</v>
      </c>
      <c r="J36" s="64"/>
      <c r="K36" s="65">
        <f t="shared" si="0"/>
        <v>2013</v>
      </c>
      <c r="L36" s="66"/>
    </row>
    <row r="37" spans="2:29" ht="45" customHeight="1">
      <c r="B37" s="67">
        <v>2567.6999999999998</v>
      </c>
      <c r="C37" s="68">
        <f>I37-B37</f>
        <v>16706.8</v>
      </c>
      <c r="D37" s="69">
        <v>482</v>
      </c>
      <c r="E37" s="68">
        <v>17304.099999999999</v>
      </c>
      <c r="F37" s="68">
        <v>6.6</v>
      </c>
      <c r="G37" s="68">
        <v>348.6</v>
      </c>
      <c r="H37" s="68">
        <v>1133.2</v>
      </c>
      <c r="I37" s="70">
        <f t="shared" ref="I37:I44" si="3">SUM(H37+G37+F37+E37+D37)</f>
        <v>19274.5</v>
      </c>
      <c r="J37" s="71"/>
      <c r="K37" s="72">
        <f t="shared" si="0"/>
        <v>2014</v>
      </c>
      <c r="L37" s="73"/>
    </row>
    <row r="38" spans="2:29" ht="45" customHeight="1">
      <c r="B38" s="62">
        <v>2821.8</v>
      </c>
      <c r="C38" s="63">
        <v>18281.699999999997</v>
      </c>
      <c r="D38" s="74">
        <v>477.1</v>
      </c>
      <c r="E38" s="63">
        <v>18098.099999999999</v>
      </c>
      <c r="F38" s="63">
        <v>9</v>
      </c>
      <c r="G38" s="63">
        <v>325.60000000000002</v>
      </c>
      <c r="H38" s="63">
        <v>2193.6999999999998</v>
      </c>
      <c r="I38" s="75">
        <f t="shared" si="3"/>
        <v>21103.499999999996</v>
      </c>
      <c r="J38" s="64"/>
      <c r="K38" s="65">
        <v>2015</v>
      </c>
      <c r="L38" s="66"/>
    </row>
    <row r="39" spans="2:29" ht="45" customHeight="1">
      <c r="B39" s="67">
        <v>2719.2</v>
      </c>
      <c r="C39" s="68">
        <v>20186.600000000002</v>
      </c>
      <c r="D39" s="69">
        <v>479.7</v>
      </c>
      <c r="E39" s="68">
        <v>19901.400000000001</v>
      </c>
      <c r="F39" s="68">
        <v>11.6</v>
      </c>
      <c r="G39" s="68">
        <v>358.2</v>
      </c>
      <c r="H39" s="68">
        <v>2154.9</v>
      </c>
      <c r="I39" s="70">
        <f t="shared" si="3"/>
        <v>22905.800000000003</v>
      </c>
      <c r="J39" s="71"/>
      <c r="K39" s="72">
        <v>2016</v>
      </c>
      <c r="L39" s="73"/>
    </row>
    <row r="40" spans="2:29" ht="45" customHeight="1">
      <c r="B40" s="62">
        <v>2595.4</v>
      </c>
      <c r="C40" s="63">
        <f>I40-B40</f>
        <v>22141.399999999998</v>
      </c>
      <c r="D40" s="74">
        <v>500.3</v>
      </c>
      <c r="E40" s="63">
        <v>21747.1</v>
      </c>
      <c r="F40" s="63">
        <v>17</v>
      </c>
      <c r="G40" s="63">
        <v>357.6</v>
      </c>
      <c r="H40" s="63">
        <v>2114.8000000000002</v>
      </c>
      <c r="I40" s="75">
        <f t="shared" si="3"/>
        <v>24736.799999999999</v>
      </c>
      <c r="J40" s="64"/>
      <c r="K40" s="65">
        <v>2017</v>
      </c>
      <c r="L40" s="66"/>
    </row>
    <row r="41" spans="2:29" ht="45" customHeight="1">
      <c r="B41" s="67">
        <v>2931.5</v>
      </c>
      <c r="C41" s="68">
        <f>I41-B41</f>
        <v>23180.3</v>
      </c>
      <c r="D41" s="69">
        <v>655.29999999999995</v>
      </c>
      <c r="E41" s="68">
        <v>23011.3</v>
      </c>
      <c r="F41" s="68">
        <v>21.5</v>
      </c>
      <c r="G41" s="68">
        <v>429</v>
      </c>
      <c r="H41" s="68">
        <v>1994.7</v>
      </c>
      <c r="I41" s="70">
        <f t="shared" si="3"/>
        <v>26111.8</v>
      </c>
      <c r="J41" s="71"/>
      <c r="K41" s="72">
        <v>2018</v>
      </c>
      <c r="L41" s="73"/>
    </row>
    <row r="42" spans="2:29" ht="45" customHeight="1">
      <c r="B42" s="62">
        <v>3265.6</v>
      </c>
      <c r="C42" s="63">
        <f>I42-B42</f>
        <v>23816.600000000002</v>
      </c>
      <c r="D42" s="74">
        <v>674.4</v>
      </c>
      <c r="E42" s="63">
        <v>23998.6</v>
      </c>
      <c r="F42" s="63">
        <v>29.9</v>
      </c>
      <c r="G42" s="63">
        <v>501.3</v>
      </c>
      <c r="H42" s="63">
        <v>1878</v>
      </c>
      <c r="I42" s="75">
        <f t="shared" ref="I42" si="4">SUM(H42+G42+F42+E42+D42)</f>
        <v>27082.2</v>
      </c>
      <c r="J42" s="64"/>
      <c r="K42" s="65">
        <v>2019</v>
      </c>
      <c r="L42" s="66"/>
    </row>
    <row r="43" spans="2:29" ht="45" customHeight="1">
      <c r="B43" s="67">
        <v>3496.8</v>
      </c>
      <c r="C43" s="68">
        <f>I43-B43</f>
        <v>25142.3</v>
      </c>
      <c r="D43" s="69">
        <v>612.79999999999995</v>
      </c>
      <c r="E43" s="68">
        <v>25526.5</v>
      </c>
      <c r="F43" s="68">
        <v>129.69999999999999</v>
      </c>
      <c r="G43" s="68">
        <v>566</v>
      </c>
      <c r="H43" s="68">
        <v>1804.1</v>
      </c>
      <c r="I43" s="70">
        <f t="shared" ref="I43" si="5">SUM(H43+G43+F43+E43+D43)</f>
        <v>28639.1</v>
      </c>
      <c r="J43" s="71"/>
      <c r="K43" s="72">
        <v>2020</v>
      </c>
      <c r="L43" s="73"/>
    </row>
    <row r="44" spans="2:29" ht="45" customHeight="1">
      <c r="B44" s="109">
        <v>3697.3</v>
      </c>
      <c r="C44" s="110">
        <f>I44-B44</f>
        <v>26331.200000000001</v>
      </c>
      <c r="D44" s="111">
        <v>687.8</v>
      </c>
      <c r="E44" s="110">
        <v>26708.799999999999</v>
      </c>
      <c r="F44" s="110">
        <v>129</v>
      </c>
      <c r="G44" s="110">
        <v>686.5</v>
      </c>
      <c r="H44" s="110">
        <v>1816.4</v>
      </c>
      <c r="I44" s="112">
        <f t="shared" si="3"/>
        <v>30028.5</v>
      </c>
      <c r="J44" s="113"/>
      <c r="K44" s="114">
        <v>2021</v>
      </c>
      <c r="L44" s="115"/>
    </row>
    <row r="45" spans="2:29" s="13" customFormat="1" ht="15.75">
      <c r="I45" s="25"/>
      <c r="J45" s="14"/>
      <c r="K45" s="22"/>
      <c r="L45" s="15"/>
      <c r="X45" s="4"/>
      <c r="Y45" s="4"/>
      <c r="Z45" s="4"/>
      <c r="AA45" s="4"/>
      <c r="AB45" s="4"/>
      <c r="AC45" s="4"/>
    </row>
    <row r="46" spans="2:29" s="16" customFormat="1" ht="15.75">
      <c r="B46" s="13"/>
      <c r="C46" s="13"/>
      <c r="D46" s="13"/>
      <c r="E46" s="13"/>
      <c r="F46" s="13"/>
      <c r="G46" s="13"/>
      <c r="H46" s="13"/>
      <c r="I46" s="25"/>
      <c r="J46" s="14"/>
      <c r="K46" s="23"/>
      <c r="X46" s="4"/>
      <c r="Y46" s="4"/>
      <c r="Z46" s="4"/>
      <c r="AA46" s="4"/>
      <c r="AB46" s="4"/>
    </row>
    <row r="47" spans="2:29" s="4" customFormat="1" ht="15.75">
      <c r="B47" s="16"/>
      <c r="C47" s="16"/>
      <c r="D47" s="16"/>
      <c r="E47" s="16"/>
      <c r="F47" s="16"/>
      <c r="G47" s="16"/>
      <c r="H47" s="16"/>
      <c r="I47" s="25"/>
      <c r="J47" s="17"/>
      <c r="K47" s="2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6"/>
    </row>
    <row r="48" spans="2:29" s="4" customFormat="1" ht="15.75">
      <c r="F48" s="5"/>
      <c r="I48" s="25"/>
      <c r="J48" s="1"/>
      <c r="K48" s="18"/>
      <c r="L48" s="18"/>
      <c r="M48" s="18"/>
    </row>
    <row r="49" spans="9:17">
      <c r="I49" s="12"/>
      <c r="M49" s="10"/>
    </row>
    <row r="50" spans="9:17">
      <c r="M50" s="10"/>
      <c r="P50" s="9"/>
    </row>
    <row r="51" spans="9:17">
      <c r="P51" s="9"/>
      <c r="Q51" s="9"/>
    </row>
    <row r="52" spans="9:17">
      <c r="P52" s="9"/>
      <c r="Q52" s="9"/>
    </row>
    <row r="53" spans="9:17">
      <c r="P53" s="9"/>
      <c r="Q53" s="9"/>
    </row>
    <row r="54" spans="9:17">
      <c r="P54" s="9"/>
      <c r="Q54" s="9"/>
    </row>
    <row r="55" spans="9:17">
      <c r="P55" s="9"/>
      <c r="Q55" s="9"/>
    </row>
  </sheetData>
  <mergeCells count="10">
    <mergeCell ref="B3:L3"/>
    <mergeCell ref="B4:L4"/>
    <mergeCell ref="J12:L12"/>
    <mergeCell ref="J14:L14"/>
    <mergeCell ref="J15:L15"/>
    <mergeCell ref="D9:I9"/>
    <mergeCell ref="B9:C9"/>
    <mergeCell ref="J11:L11"/>
    <mergeCell ref="D7:I8"/>
    <mergeCell ref="B7:C8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49" orientation="portrait" r:id="rId1"/>
  <headerFooter alignWithMargins="0">
    <oddFooter>&amp;C&amp;"+,Regular"&amp;22-26-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</vt:lpstr>
      <vt:lpstr>Database</vt:lpstr>
      <vt:lpstr>'12'!Print_Area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stat1</dc:creator>
  <cp:lastModifiedBy>Wael I. Elmahadin</cp:lastModifiedBy>
  <cp:lastPrinted>2018-01-29T06:50:45Z</cp:lastPrinted>
  <dcterms:created xsi:type="dcterms:W3CDTF">2009-02-17T07:05:28Z</dcterms:created>
  <dcterms:modified xsi:type="dcterms:W3CDTF">2022-06-16T07:25:09Z</dcterms:modified>
</cp:coreProperties>
</file>