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7" sheetId="1" r:id="rId1"/>
  </sheets>
  <definedNames>
    <definedName name="_xlnm.Print_Area" localSheetId="0">'7'!$C$47:$S$91</definedName>
  </definedNames>
  <calcPr calcId="162913"/>
</workbook>
</file>

<file path=xl/calcChain.xml><?xml version="1.0" encoding="utf-8"?>
<calcChain xmlns="http://schemas.openxmlformats.org/spreadsheetml/2006/main">
  <c r="C86" i="1" l="1"/>
  <c r="C85" i="1" l="1"/>
  <c r="C84" i="1" l="1"/>
  <c r="C83" i="1" l="1"/>
  <c r="C87" i="1"/>
  <c r="C82" i="1"/>
  <c r="C81" i="1"/>
  <c r="C80" i="1"/>
  <c r="C75" i="1"/>
  <c r="C79" i="1"/>
  <c r="C78" i="1"/>
  <c r="C76" i="1"/>
  <c r="C77" i="1"/>
  <c r="C7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E59" i="1"/>
  <c r="C59" i="1"/>
  <c r="E60" i="1"/>
  <c r="C60" i="1"/>
  <c r="E61" i="1"/>
  <c r="C61" i="1"/>
  <c r="E62" i="1"/>
  <c r="C62" i="1"/>
  <c r="E63" i="1"/>
  <c r="C63" i="1"/>
  <c r="C64" i="1"/>
  <c r="C65" i="1"/>
  <c r="C66" i="1"/>
  <c r="C67" i="1"/>
  <c r="C68" i="1"/>
  <c r="C69" i="1"/>
  <c r="C70" i="1"/>
  <c r="C71" i="1"/>
  <c r="C72" i="1"/>
  <c r="C73" i="1"/>
</calcChain>
</file>

<file path=xl/sharedStrings.xml><?xml version="1.0" encoding="utf-8"?>
<sst xmlns="http://schemas.openxmlformats.org/spreadsheetml/2006/main" count="182" uniqueCount="139">
  <si>
    <t xml:space="preserve"> </t>
  </si>
  <si>
    <t>Deposits &amp; Current Accounts</t>
  </si>
  <si>
    <t>القطاع</t>
  </si>
  <si>
    <t>هيئات</t>
  </si>
  <si>
    <t>مجموع</t>
  </si>
  <si>
    <t>مطلوبات</t>
  </si>
  <si>
    <t>الاحتياطي</t>
  </si>
  <si>
    <t>الخاص</t>
  </si>
  <si>
    <t>ومؤسسات</t>
  </si>
  <si>
    <t>نهاية</t>
  </si>
  <si>
    <t>المطلوبات</t>
  </si>
  <si>
    <t>اخرى</t>
  </si>
  <si>
    <t>المخصصات</t>
  </si>
  <si>
    <t>العام</t>
  </si>
  <si>
    <t>المال</t>
  </si>
  <si>
    <t>دولية</t>
  </si>
  <si>
    <t>المرخصة</t>
  </si>
  <si>
    <t>العامة</t>
  </si>
  <si>
    <t>الحكومة</t>
  </si>
  <si>
    <t>المصدر</t>
  </si>
  <si>
    <t>الفترة</t>
  </si>
  <si>
    <t>Private</t>
  </si>
  <si>
    <t>Interna-</t>
  </si>
  <si>
    <t>Total</t>
  </si>
  <si>
    <t xml:space="preserve">Other </t>
  </si>
  <si>
    <t>General</t>
  </si>
  <si>
    <t>Sector</t>
  </si>
  <si>
    <t>tional</t>
  </si>
  <si>
    <t xml:space="preserve">Public </t>
  </si>
  <si>
    <t>Govern-</t>
  </si>
  <si>
    <t>Currency</t>
  </si>
  <si>
    <t>End of</t>
  </si>
  <si>
    <t>Liabilities</t>
  </si>
  <si>
    <t>Allowances</t>
  </si>
  <si>
    <t>Capital</t>
  </si>
  <si>
    <t>Other</t>
  </si>
  <si>
    <t>(Resident)</t>
  </si>
  <si>
    <t>Institutions</t>
  </si>
  <si>
    <t>Banks</t>
  </si>
  <si>
    <t>Entities</t>
  </si>
  <si>
    <t>ment</t>
  </si>
  <si>
    <t>Issued</t>
  </si>
  <si>
    <t>Period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</si>
  <si>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</si>
  <si>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</si>
  <si>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</si>
  <si>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</si>
  <si>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</si>
  <si>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</si>
  <si>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</si>
  <si>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</si>
  <si>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</si>
  <si>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</si>
  <si>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</si>
  <si>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</si>
  <si>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</si>
  <si>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</si>
  <si>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</si>
  <si>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</si>
  <si>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</si>
  <si>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</si>
  <si>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</si>
  <si>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</si>
  <si>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</si>
  <si>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</si>
  <si>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</si>
  <si>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</si>
  <si>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</si>
  <si>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</si>
  <si>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</si>
  <si>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ودائع</t>
  </si>
  <si>
    <t>Demand Deposits</t>
  </si>
  <si>
    <t>المركزية</t>
  </si>
  <si>
    <t>الاجنبية</t>
  </si>
  <si>
    <t>المؤسسات</t>
  </si>
  <si>
    <t>بالعملات</t>
  </si>
  <si>
    <t>بالدينار</t>
  </si>
  <si>
    <t>والاحتياطيات</t>
  </si>
  <si>
    <t>المالية</t>
  </si>
  <si>
    <t>الاردني</t>
  </si>
  <si>
    <t>Central</t>
  </si>
  <si>
    <t>Govt.</t>
  </si>
  <si>
    <t>Foreign</t>
  </si>
  <si>
    <t>Financial</t>
  </si>
  <si>
    <t>Public</t>
  </si>
  <si>
    <t>In Foreign</t>
  </si>
  <si>
    <t>In</t>
  </si>
  <si>
    <t>Deposits</t>
  </si>
  <si>
    <t>Currencies</t>
  </si>
  <si>
    <t>JD</t>
  </si>
  <si>
    <t>1996</t>
  </si>
  <si>
    <t>1997</t>
  </si>
  <si>
    <t>مليون دينار</t>
  </si>
  <si>
    <t xml:space="preserve">  الحسابات الجارية والودائع</t>
  </si>
  <si>
    <t>1999</t>
  </si>
  <si>
    <t>2000</t>
  </si>
  <si>
    <t>2001</t>
  </si>
  <si>
    <t>2002</t>
  </si>
  <si>
    <t>2003</t>
  </si>
  <si>
    <t>النقد</t>
  </si>
  <si>
    <t>ودائع البنوك المرخصة</t>
  </si>
  <si>
    <t xml:space="preserve">المؤسسات </t>
  </si>
  <si>
    <t>البنوك</t>
  </si>
  <si>
    <t>(مقيم)</t>
  </si>
  <si>
    <t>راس</t>
  </si>
  <si>
    <t>ودائع التوفير ولاجل</t>
  </si>
  <si>
    <t>ودائع تحت الطلب</t>
  </si>
  <si>
    <t>والمخصصات</t>
  </si>
  <si>
    <t>Banks' Deposits</t>
  </si>
  <si>
    <t xml:space="preserve">          تعاريف جديدة للقطاعات النقدية.</t>
  </si>
  <si>
    <t xml:space="preserve">JD Million </t>
  </si>
  <si>
    <t>Licensed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</si>
  <si>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</si>
  <si>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</si>
  <si>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</si>
  <si>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</si>
  <si>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</si>
  <si>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</si>
  <si>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</si>
  <si>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</si>
  <si>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</si>
  <si>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</si>
  <si>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جدول رقم (6) : مطلوبات البنك المركزي الاردني</t>
  </si>
  <si>
    <t xml:space="preserve">TABLE NO. (6) :  LIABILITIES OF THE CENTRAL BANK OF JORDAN  </t>
  </si>
  <si>
    <t>جدول رقم (6) : مطلوبات البنك المركزي الاردني (تابع)</t>
  </si>
  <si>
    <t xml:space="preserve">&amp; Allowances </t>
  </si>
  <si>
    <t xml:space="preserve">Reserves </t>
  </si>
  <si>
    <t>Capital,</t>
  </si>
  <si>
    <t xml:space="preserve">           of Monetary Sectors.</t>
  </si>
  <si>
    <t xml:space="preserve">  (2) :  Public Sector Accounts were Reclassified.</t>
  </si>
  <si>
    <t>Time and Saving Deposits</t>
  </si>
  <si>
    <t>رأس</t>
  </si>
  <si>
    <t>Reserve</t>
  </si>
  <si>
    <t xml:space="preserve">  (1) :  Effective December 1993, Data were Reclassified According to New Definitions</t>
  </si>
  <si>
    <t>TABLE NO. (6) :  LIABILITIES OF THE CENTRAL BANK OF JORDAN (CONTINUED)</t>
  </si>
  <si>
    <t>(1)  :  تم اعادة تصنيف البيانات اعتبارا من كانون اول 1993 بموجب</t>
  </si>
  <si>
    <t>(2)  :  تم اعادة تصنيف حسابات مؤسسات القطاع العام.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</si>
  <si>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</si>
  <si>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1998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</si>
</sst>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Geneva"/>
      <charset val="178"/>
    </font>
    <font>
      <b/>
      <sz val="14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15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6"/>
      <name val="Times New Roman (Arabic)"/>
      <charset val="178"/>
    </font>
    <font>
      <sz val="14"/>
      <name val="Times New Roman (Arabic)"/>
      <charset val="178"/>
    </font>
    <font>
      <sz val="16"/>
      <name val="Times New Roman"/>
      <family val="1"/>
    </font>
    <font>
      <vertAlign val="superscript"/>
      <sz val="12"/>
      <name val="Times New Roman"/>
      <family val="1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8"/>
      <name val="Cambria"/>
      <family val="1"/>
      <scheme val="major"/>
    </font>
    <font>
      <b/>
      <i/>
      <sz val="18"/>
      <name val="Cambria"/>
      <family val="1"/>
      <scheme val="major"/>
    </font>
    <font>
      <sz val="18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  <xf numFmtId="164" fontId="3" fillId="0" borderId="0" xfId="0" applyNumberFormat="1" applyFont="1" applyFill="1"/>
    <xf numFmtId="164" fontId="5" fillId="0" borderId="0" xfId="0" applyNumberFormat="1" applyFont="1" applyFill="1"/>
    <xf numFmtId="164" fontId="2" fillId="0" borderId="0" xfId="0" applyNumberFormat="1" applyFont="1" applyFill="1"/>
    <xf numFmtId="164" fontId="1" fillId="0" borderId="0" xfId="0" applyNumberFormat="1" applyFont="1" applyFill="1"/>
    <xf numFmtId="164" fontId="4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164" fontId="6" fillId="0" borderId="0" xfId="0" applyNumberFormat="1" applyFont="1" applyFill="1"/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Continuous" vertical="center"/>
    </xf>
    <xf numFmtId="164" fontId="3" fillId="3" borderId="0" xfId="0" applyNumberFormat="1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10" fillId="3" borderId="0" xfId="0" applyFont="1" applyFill="1" applyBorder="1"/>
    <xf numFmtId="164" fontId="10" fillId="3" borderId="0" xfId="0" quotePrefix="1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/>
    <xf numFmtId="164" fontId="14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/>
    <xf numFmtId="164" fontId="15" fillId="0" borderId="0" xfId="0" applyNumberFormat="1" applyFont="1" applyBorder="1" applyAlignment="1">
      <alignment horizontal="left"/>
    </xf>
    <xf numFmtId="164" fontId="15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164" fontId="16" fillId="0" borderId="2" xfId="0" applyNumberFormat="1" applyFont="1" applyBorder="1"/>
    <xf numFmtId="164" fontId="16" fillId="0" borderId="0" xfId="0" applyNumberFormat="1" applyFont="1" applyBorder="1"/>
    <xf numFmtId="164" fontId="16" fillId="4" borderId="1" xfId="0" applyNumberFormat="1" applyFont="1" applyFill="1" applyBorder="1"/>
    <xf numFmtId="164" fontId="16" fillId="4" borderId="0" xfId="0" applyNumberFormat="1" applyFont="1" applyFill="1" applyBorder="1"/>
    <xf numFmtId="164" fontId="16" fillId="4" borderId="9" xfId="0" applyNumberFormat="1" applyFont="1" applyFill="1" applyBorder="1"/>
    <xf numFmtId="0" fontId="14" fillId="4" borderId="10" xfId="0" applyFont="1" applyFill="1" applyBorder="1"/>
    <xf numFmtId="0" fontId="14" fillId="4" borderId="3" xfId="0" applyFont="1" applyFill="1" applyBorder="1"/>
    <xf numFmtId="0" fontId="14" fillId="4" borderId="11" xfId="0" applyFont="1" applyFill="1" applyBorder="1"/>
    <xf numFmtId="164" fontId="14" fillId="4" borderId="10" xfId="0" applyNumberFormat="1" applyFont="1" applyFill="1" applyBorder="1"/>
    <xf numFmtId="164" fontId="14" fillId="4" borderId="3" xfId="0" applyNumberFormat="1" applyFont="1" applyFill="1" applyBorder="1"/>
    <xf numFmtId="164" fontId="14" fillId="4" borderId="4" xfId="0" applyNumberFormat="1" applyFont="1" applyFill="1" applyBorder="1"/>
    <xf numFmtId="164" fontId="16" fillId="4" borderId="1" xfId="0" applyNumberFormat="1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/>
    </xf>
    <xf numFmtId="164" fontId="16" fillId="4" borderId="12" xfId="0" applyNumberFormat="1" applyFont="1" applyFill="1" applyBorder="1"/>
    <xf numFmtId="164" fontId="14" fillId="4" borderId="13" xfId="0" applyNumberFormat="1" applyFont="1" applyFill="1" applyBorder="1" applyAlignment="1">
      <alignment horizontal="left" vertical="center"/>
    </xf>
    <xf numFmtId="164" fontId="14" fillId="4" borderId="14" xfId="0" applyNumberFormat="1" applyFont="1" applyFill="1" applyBorder="1" applyAlignment="1">
      <alignment horizontal="centerContinuous" vertical="center"/>
    </xf>
    <xf numFmtId="164" fontId="14" fillId="4" borderId="15" xfId="0" applyNumberFormat="1" applyFont="1" applyFill="1" applyBorder="1" applyAlignment="1">
      <alignment horizontal="right" vertical="center"/>
    </xf>
    <xf numFmtId="164" fontId="14" fillId="4" borderId="16" xfId="0" applyNumberFormat="1" applyFont="1" applyFill="1" applyBorder="1"/>
    <xf numFmtId="164" fontId="14" fillId="4" borderId="0" xfId="0" applyNumberFormat="1" applyFont="1" applyFill="1" applyBorder="1"/>
    <xf numFmtId="164" fontId="14" fillId="4" borderId="5" xfId="0" applyNumberFormat="1" applyFont="1" applyFill="1" applyBorder="1"/>
    <xf numFmtId="164" fontId="14" fillId="4" borderId="1" xfId="0" applyNumberFormat="1" applyFont="1" applyFill="1" applyBorder="1" applyAlignment="1">
      <alignment horizontal="centerContinuous"/>
    </xf>
    <xf numFmtId="164" fontId="14" fillId="4" borderId="12" xfId="0" applyNumberFormat="1" applyFont="1" applyFill="1" applyBorder="1"/>
    <xf numFmtId="164" fontId="14" fillId="4" borderId="12" xfId="0" applyNumberFormat="1" applyFont="1" applyFill="1" applyBorder="1" applyAlignment="1">
      <alignment horizontal="center"/>
    </xf>
    <xf numFmtId="164" fontId="14" fillId="4" borderId="17" xfId="0" applyNumberFormat="1" applyFont="1" applyFill="1" applyBorder="1" applyAlignment="1">
      <alignment horizontal="center"/>
    </xf>
    <xf numFmtId="164" fontId="14" fillId="4" borderId="17" xfId="0" applyNumberFormat="1" applyFont="1" applyFill="1" applyBorder="1"/>
    <xf numFmtId="164" fontId="14" fillId="4" borderId="0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Continuous"/>
    </xf>
    <xf numFmtId="164" fontId="14" fillId="4" borderId="12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Continuous"/>
    </xf>
    <xf numFmtId="0" fontId="14" fillId="4" borderId="12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Continuous"/>
    </xf>
    <xf numFmtId="0" fontId="14" fillId="4" borderId="15" xfId="0" applyFont="1" applyFill="1" applyBorder="1" applyAlignment="1">
      <alignment horizontal="centerContinuous"/>
    </xf>
    <xf numFmtId="164" fontId="14" fillId="4" borderId="19" xfId="0" applyNumberFormat="1" applyFont="1" applyFill="1" applyBorder="1" applyAlignment="1">
      <alignment horizontal="centerContinuous"/>
    </xf>
    <xf numFmtId="164" fontId="14" fillId="4" borderId="19" xfId="0" applyNumberFormat="1" applyFont="1" applyFill="1" applyBorder="1" applyAlignment="1">
      <alignment horizontal="center"/>
    </xf>
    <xf numFmtId="164" fontId="14" fillId="4" borderId="13" xfId="0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Continuous" vertical="center"/>
    </xf>
    <xf numFmtId="164" fontId="14" fillId="5" borderId="0" xfId="0" applyNumberFormat="1" applyFont="1" applyFill="1" applyAlignment="1">
      <alignment horizontal="centerContinuous" vertical="center"/>
    </xf>
    <xf numFmtId="164" fontId="14" fillId="5" borderId="0" xfId="0" applyNumberFormat="1" applyFont="1" applyFill="1" applyBorder="1" applyAlignment="1">
      <alignment horizontal="centerContinuous"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5" borderId="0" xfId="0" quotePrefix="1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Continuous" vertical="center"/>
    </xf>
    <xf numFmtId="164" fontId="14" fillId="2" borderId="0" xfId="0" applyNumberFormat="1" applyFont="1" applyFill="1" applyAlignment="1">
      <alignment horizontal="centerContinuous" vertical="center"/>
    </xf>
    <xf numFmtId="164" fontId="14" fillId="3" borderId="0" xfId="0" applyNumberFormat="1" applyFont="1" applyFill="1" applyBorder="1" applyAlignment="1">
      <alignment horizontal="centerContinuous" vertical="center"/>
    </xf>
    <xf numFmtId="164" fontId="14" fillId="2" borderId="0" xfId="0" applyNumberFormat="1" applyFont="1" applyFill="1" applyBorder="1" applyAlignment="1">
      <alignment horizontal="center" vertical="center"/>
    </xf>
    <xf numFmtId="164" fontId="14" fillId="2" borderId="0" xfId="0" quotePrefix="1" applyNumberFormat="1" applyFont="1" applyFill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Continuous" vertical="center"/>
    </xf>
    <xf numFmtId="164" fontId="14" fillId="5" borderId="2" xfId="0" applyNumberFormat="1" applyFont="1" applyFill="1" applyBorder="1" applyAlignment="1">
      <alignment horizontal="centerContinuous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2" xfId="0" quotePrefix="1" applyNumberFormat="1" applyFont="1" applyFill="1" applyBorder="1" applyAlignment="1">
      <alignment horizontal="center" vertical="center"/>
    </xf>
    <xf numFmtId="164" fontId="14" fillId="5" borderId="2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164" fontId="18" fillId="0" borderId="0" xfId="0" applyNumberFormat="1" applyFont="1" applyAlignment="1">
      <alignment horizontal="centerContinuous" vertical="center"/>
    </xf>
    <xf numFmtId="164" fontId="17" fillId="0" borderId="0" xfId="0" applyNumberFormat="1" applyFont="1" applyAlignment="1">
      <alignment horizontal="centerContinuous" vertical="center"/>
    </xf>
    <xf numFmtId="164" fontId="17" fillId="0" borderId="0" xfId="0" applyNumberFormat="1" applyFont="1" applyBorder="1" applyAlignment="1">
      <alignment horizontal="centerContinuous" vertical="center"/>
    </xf>
    <xf numFmtId="164" fontId="19" fillId="0" borderId="0" xfId="0" applyNumberFormat="1" applyFont="1" applyBorder="1" applyAlignment="1">
      <alignment horizontal="centerContinuous" vertical="center"/>
    </xf>
    <xf numFmtId="164" fontId="19" fillId="0" borderId="0" xfId="0" applyNumberFormat="1" applyFont="1" applyAlignment="1">
      <alignment horizontal="centerContinuous" vertical="center"/>
    </xf>
    <xf numFmtId="0" fontId="19" fillId="0" borderId="0" xfId="0" applyFont="1" applyBorder="1" applyAlignment="1">
      <alignment horizontal="centerContinuous"/>
    </xf>
    <xf numFmtId="164" fontId="20" fillId="0" borderId="0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16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Border="1"/>
    <xf numFmtId="164" fontId="14" fillId="0" borderId="0" xfId="0" quotePrefix="1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 vertical="center"/>
    </xf>
    <xf numFmtId="164" fontId="16" fillId="4" borderId="7" xfId="0" applyNumberFormat="1" applyFont="1" applyFill="1" applyBorder="1"/>
    <xf numFmtId="164" fontId="16" fillId="4" borderId="10" xfId="0" applyNumberFormat="1" applyFont="1" applyFill="1" applyBorder="1"/>
    <xf numFmtId="164" fontId="16" fillId="4" borderId="11" xfId="0" applyNumberFormat="1" applyFont="1" applyFill="1" applyBorder="1"/>
    <xf numFmtId="164" fontId="14" fillId="4" borderId="9" xfId="0" applyNumberFormat="1" applyFont="1" applyFill="1" applyBorder="1" applyAlignment="1">
      <alignment horizontal="center"/>
    </xf>
    <xf numFmtId="164" fontId="14" fillId="4" borderId="10" xfId="0" applyNumberFormat="1" applyFont="1" applyFill="1" applyBorder="1" applyAlignment="1">
      <alignment horizontal="centerContinuous" vertical="center"/>
    </xf>
    <xf numFmtId="164" fontId="14" fillId="4" borderId="11" xfId="0" applyNumberFormat="1" applyFont="1" applyFill="1" applyBorder="1" applyAlignment="1">
      <alignment horizontal="centerContinuous" vertical="center"/>
    </xf>
    <xf numFmtId="0" fontId="14" fillId="4" borderId="11" xfId="0" applyFont="1" applyFill="1" applyBorder="1" applyAlignment="1">
      <alignment horizontal="centerContinuous"/>
    </xf>
    <xf numFmtId="164" fontId="16" fillId="4" borderId="16" xfId="0" applyNumberFormat="1" applyFont="1" applyFill="1" applyBorder="1"/>
    <xf numFmtId="164" fontId="16" fillId="4" borderId="21" xfId="0" applyNumberFormat="1" applyFont="1" applyFill="1" applyBorder="1"/>
    <xf numFmtId="164" fontId="14" fillId="4" borderId="12" xfId="0" applyNumberFormat="1" applyFont="1" applyFill="1" applyBorder="1" applyAlignment="1">
      <alignment horizontal="centerContinuous" vertical="center"/>
    </xf>
    <xf numFmtId="0" fontId="14" fillId="4" borderId="12" xfId="0" applyFont="1" applyFill="1" applyBorder="1" applyAlignment="1">
      <alignment horizontal="centerContinuous"/>
    </xf>
    <xf numFmtId="164" fontId="14" fillId="4" borderId="1" xfId="0" applyNumberFormat="1" applyFont="1" applyFill="1" applyBorder="1"/>
    <xf numFmtId="164" fontId="14" fillId="4" borderId="16" xfId="0" applyNumberFormat="1" applyFont="1" applyFill="1" applyBorder="1" applyAlignment="1">
      <alignment horizontal="right"/>
    </xf>
    <xf numFmtId="164" fontId="14" fillId="4" borderId="21" xfId="0" applyNumberFormat="1" applyFont="1" applyFill="1" applyBorder="1" applyAlignment="1">
      <alignment horizontal="left"/>
    </xf>
    <xf numFmtId="164" fontId="14" fillId="4" borderId="19" xfId="0" applyNumberFormat="1" applyFont="1" applyFill="1" applyBorder="1" applyAlignment="1">
      <alignment horizontal="centerContinuous" vertical="center"/>
    </xf>
    <xf numFmtId="164" fontId="14" fillId="4" borderId="0" xfId="0" applyNumberFormat="1" applyFont="1" applyFill="1"/>
    <xf numFmtId="164" fontId="16" fillId="4" borderId="1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64" fontId="14" fillId="4" borderId="21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Continuous"/>
    </xf>
    <xf numFmtId="164" fontId="14" fillId="4" borderId="0" xfId="0" applyNumberFormat="1" applyFont="1" applyFill="1" applyAlignment="1">
      <alignment horizontal="centerContinuous"/>
    </xf>
    <xf numFmtId="164" fontId="14" fillId="4" borderId="5" xfId="0" applyNumberFormat="1" applyFont="1" applyFill="1" applyBorder="1" applyAlignment="1">
      <alignment horizontal="centerContinuous"/>
    </xf>
    <xf numFmtId="164" fontId="16" fillId="4" borderId="18" xfId="0" applyNumberFormat="1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164" fontId="14" fillId="4" borderId="15" xfId="0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164" fontId="14" fillId="5" borderId="2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 readingOrder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readingOrder="2"/>
    </xf>
    <xf numFmtId="0" fontId="21" fillId="0" borderId="0" xfId="0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/>
    </xf>
    <xf numFmtId="164" fontId="14" fillId="5" borderId="0" xfId="0" applyNumberFormat="1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 readingOrder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 readingOrder="2"/>
    </xf>
    <xf numFmtId="0" fontId="20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left" readingOrder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0" fillId="0" borderId="0" xfId="0" quotePrefix="1" applyFont="1" applyBorder="1" applyAlignment="1">
      <alignment horizontal="right" vertical="center" readingOrder="2"/>
    </xf>
    <xf numFmtId="164" fontId="14" fillId="3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" fontId="14" fillId="5" borderId="0" xfId="0" quotePrefix="1" applyNumberFormat="1" applyFont="1" applyFill="1" applyBorder="1" applyAlignment="1">
      <alignment horizontal="center" vertical="center"/>
    </xf>
    <xf numFmtId="1" fontId="14" fillId="5" borderId="5" xfId="0" quotePrefix="1" applyNumberFormat="1" applyFont="1" applyFill="1" applyBorder="1" applyAlignment="1">
      <alignment horizontal="center" vertical="center"/>
    </xf>
    <xf numFmtId="1" fontId="14" fillId="3" borderId="0" xfId="0" quotePrefix="1" applyNumberFormat="1" applyFont="1" applyFill="1" applyBorder="1" applyAlignment="1">
      <alignment horizontal="center" vertical="center"/>
    </xf>
    <xf numFmtId="1" fontId="14" fillId="3" borderId="5" xfId="0" quotePrefix="1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164" fontId="21" fillId="3" borderId="0" xfId="0" quotePrefix="1" applyNumberFormat="1" applyFont="1" applyFill="1" applyBorder="1" applyAlignment="1">
      <alignment horizontal="center" vertical="center"/>
    </xf>
    <xf numFmtId="164" fontId="14" fillId="3" borderId="0" xfId="0" quotePrefix="1" applyNumberFormat="1" applyFont="1" applyFill="1" applyBorder="1" applyAlignment="1">
      <alignment horizontal="center" vertical="center"/>
    </xf>
    <xf numFmtId="164" fontId="14" fillId="3" borderId="5" xfId="0" quotePrefix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14" fillId="4" borderId="16" xfId="0" applyNumberFormat="1" applyFont="1" applyFill="1" applyBorder="1" applyAlignment="1">
      <alignment horizontal="center"/>
    </xf>
    <xf numFmtId="164" fontId="14" fillId="4" borderId="21" xfId="0" applyNumberFormat="1" applyFont="1" applyFill="1" applyBorder="1" applyAlignment="1">
      <alignment horizontal="center"/>
    </xf>
    <xf numFmtId="164" fontId="14" fillId="4" borderId="16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164" fontId="14" fillId="4" borderId="13" xfId="0" applyNumberFormat="1" applyFont="1" applyFill="1" applyBorder="1" applyAlignment="1">
      <alignment horizontal="center"/>
    </xf>
    <xf numFmtId="164" fontId="14" fillId="4" borderId="14" xfId="0" applyNumberFormat="1" applyFont="1" applyFill="1" applyBorder="1" applyAlignment="1">
      <alignment horizontal="center"/>
    </xf>
    <xf numFmtId="164" fontId="14" fillId="4" borderId="22" xfId="0" applyNumberFormat="1" applyFont="1" applyFill="1" applyBorder="1" applyAlignment="1">
      <alignment horizontal="center"/>
    </xf>
    <xf numFmtId="1" fontId="14" fillId="5" borderId="16" xfId="0" quotePrefix="1" applyNumberFormat="1" applyFont="1" applyFill="1" applyBorder="1" applyAlignment="1">
      <alignment horizontal="center" vertical="center"/>
    </xf>
    <xf numFmtId="1" fontId="14" fillId="3" borderId="16" xfId="0" quotePrefix="1" applyNumberFormat="1" applyFont="1" applyFill="1" applyBorder="1" applyAlignment="1">
      <alignment horizontal="center" vertical="center"/>
    </xf>
    <xf numFmtId="1" fontId="14" fillId="5" borderId="23" xfId="0" quotePrefix="1" applyNumberFormat="1" applyFont="1" applyFill="1" applyBorder="1" applyAlignment="1">
      <alignment horizontal="center" vertical="center"/>
    </xf>
    <xf numFmtId="1" fontId="14" fillId="5" borderId="2" xfId="0" quotePrefix="1" applyNumberFormat="1" applyFont="1" applyFill="1" applyBorder="1" applyAlignment="1">
      <alignment horizontal="center" vertical="center"/>
    </xf>
    <xf numFmtId="1" fontId="14" fillId="5" borderId="8" xfId="0" quotePrefix="1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5" borderId="0" xfId="0" quotePrefix="1" applyNumberFormat="1" applyFont="1" applyFill="1" applyBorder="1" applyAlignment="1">
      <alignment horizontal="center" vertical="center"/>
    </xf>
    <xf numFmtId="164" fontId="14" fillId="5" borderId="5" xfId="0" quotePrefix="1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2"/>
  <sheetViews>
    <sheetView tabSelected="1" showWhiteSpace="0" topLeftCell="A45" zoomScale="75" zoomScaleNormal="75" zoomScalePageLayoutView="90" workbookViewId="0">
      <selection activeCell="W54" sqref="W54"/>
    </sheetView>
  </sheetViews>
  <sheetFormatPr defaultColWidth="10.7109375" defaultRowHeight="18" customHeight="1"/>
  <cols>
    <col min="1" max="1" width="9.140625" style="7" customWidth="1"/>
    <col min="2" max="2" width="10.7109375" style="7" customWidth="1"/>
    <col min="3" max="3" width="16.7109375" style="1" customWidth="1"/>
    <col min="4" max="4" width="13" style="1" customWidth="1"/>
    <col min="5" max="5" width="13.5703125" style="1" customWidth="1"/>
    <col min="6" max="6" width="15.28515625" style="1" customWidth="1"/>
    <col min="7" max="7" width="12.42578125" style="1" customWidth="1"/>
    <col min="8" max="8" width="11.85546875" style="1" customWidth="1"/>
    <col min="9" max="9" width="16" style="1" customWidth="1"/>
    <col min="10" max="10" width="17.85546875" style="1" customWidth="1"/>
    <col min="11" max="11" width="13.85546875" style="1" customWidth="1"/>
    <col min="12" max="12" width="11.85546875" style="1" customWidth="1"/>
    <col min="13" max="13" width="13.28515625" style="1" customWidth="1"/>
    <col min="14" max="14" width="10.7109375" style="1" customWidth="1"/>
    <col min="15" max="15" width="12.140625" style="1" customWidth="1"/>
    <col min="16" max="16" width="4" style="3" customWidth="1"/>
    <col min="17" max="17" width="1" style="1" customWidth="1"/>
    <col min="18" max="18" width="5.140625" style="1" customWidth="1"/>
    <col min="19" max="19" width="1.42578125" style="3" customWidth="1"/>
    <col min="20" max="16384" width="10.7109375" style="7"/>
  </cols>
  <sheetData>
    <row r="1" spans="3:21" ht="20.100000000000001" customHeight="1"/>
    <row r="2" spans="3:21" ht="20.100000000000001" customHeight="1"/>
    <row r="3" spans="3:21" s="8" customFormat="1" ht="35.1" customHeight="1">
      <c r="C3" s="180" t="s">
        <v>122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3:21" s="9" customFormat="1" ht="35.1" customHeight="1">
      <c r="C4" s="198" t="s">
        <v>123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3:21" s="10" customFormat="1" ht="18" customHeight="1">
      <c r="C5" s="32" t="s">
        <v>110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6"/>
      <c r="R5" s="34"/>
      <c r="S5" s="37" t="s">
        <v>92</v>
      </c>
      <c r="T5" s="31"/>
      <c r="U5" s="31"/>
    </row>
    <row r="6" spans="3:21" ht="6" customHeight="1">
      <c r="C6" s="38"/>
      <c r="D6" s="38"/>
      <c r="E6" s="38" t="s">
        <v>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8"/>
      <c r="R6" s="38"/>
      <c r="S6" s="38"/>
    </row>
    <row r="7" spans="3:21" ht="24.95" customHeight="1">
      <c r="C7" s="40"/>
      <c r="D7" s="41"/>
      <c r="E7" s="42"/>
      <c r="F7" s="42"/>
      <c r="G7" s="42"/>
      <c r="H7" s="42"/>
      <c r="I7" s="43"/>
      <c r="J7" s="44"/>
      <c r="K7" s="44"/>
      <c r="L7" s="44"/>
      <c r="M7" s="44"/>
      <c r="N7" s="45"/>
      <c r="O7" s="41"/>
      <c r="P7" s="46"/>
      <c r="Q7" s="47"/>
      <c r="R7" s="47"/>
      <c r="S7" s="48"/>
    </row>
    <row r="8" spans="3:21" ht="24.95" customHeight="1">
      <c r="C8" s="49"/>
      <c r="D8" s="50"/>
      <c r="E8" s="51"/>
      <c r="F8" s="51"/>
      <c r="G8" s="51"/>
      <c r="H8" s="51"/>
      <c r="I8" s="52" t="s">
        <v>1</v>
      </c>
      <c r="J8" s="53"/>
      <c r="K8" s="53"/>
      <c r="L8" s="53"/>
      <c r="M8" s="53"/>
      <c r="N8" s="54" t="s">
        <v>93</v>
      </c>
      <c r="O8" s="41"/>
      <c r="P8" s="55"/>
      <c r="Q8" s="56"/>
      <c r="R8" s="56"/>
      <c r="S8" s="57"/>
    </row>
    <row r="9" spans="3:21" s="11" customFormat="1" ht="24.95" customHeight="1">
      <c r="C9" s="58"/>
      <c r="D9" s="50"/>
      <c r="E9" s="59"/>
      <c r="F9" s="60"/>
      <c r="G9" s="60"/>
      <c r="H9" s="60"/>
      <c r="I9" s="61"/>
      <c r="J9" s="61" t="s">
        <v>2</v>
      </c>
      <c r="K9" s="61" t="s">
        <v>3</v>
      </c>
      <c r="L9" s="62"/>
      <c r="M9" s="62"/>
      <c r="N9" s="61" t="s">
        <v>0</v>
      </c>
      <c r="O9" s="63" t="s">
        <v>0</v>
      </c>
      <c r="P9" s="55"/>
      <c r="Q9" s="56"/>
      <c r="R9" s="56"/>
      <c r="S9" s="57"/>
    </row>
    <row r="10" spans="3:21" s="11" customFormat="1" ht="24.95" customHeight="1">
      <c r="C10" s="49" t="s">
        <v>4</v>
      </c>
      <c r="D10" s="50"/>
      <c r="E10" s="64" t="s">
        <v>5</v>
      </c>
      <c r="F10" s="60"/>
      <c r="G10" s="60" t="s">
        <v>6</v>
      </c>
      <c r="H10" s="60" t="s">
        <v>131</v>
      </c>
      <c r="I10" s="60"/>
      <c r="J10" s="60" t="s">
        <v>7</v>
      </c>
      <c r="K10" s="60" t="s">
        <v>8</v>
      </c>
      <c r="L10" s="60" t="s">
        <v>102</v>
      </c>
      <c r="M10" s="60" t="s">
        <v>101</v>
      </c>
      <c r="N10" s="60" t="s">
        <v>0</v>
      </c>
      <c r="O10" s="63" t="s">
        <v>99</v>
      </c>
      <c r="P10" s="183" t="s">
        <v>9</v>
      </c>
      <c r="Q10" s="175"/>
      <c r="R10" s="175"/>
      <c r="S10" s="176"/>
    </row>
    <row r="11" spans="3:21" s="11" customFormat="1" ht="24.95" customHeight="1">
      <c r="C11" s="49" t="s">
        <v>10</v>
      </c>
      <c r="D11" s="50"/>
      <c r="E11" s="64" t="s">
        <v>11</v>
      </c>
      <c r="F11" s="60" t="s">
        <v>12</v>
      </c>
      <c r="G11" s="60" t="s">
        <v>13</v>
      </c>
      <c r="H11" s="60" t="s">
        <v>14</v>
      </c>
      <c r="I11" s="65" t="s">
        <v>11</v>
      </c>
      <c r="J11" s="65" t="s">
        <v>103</v>
      </c>
      <c r="K11" s="65" t="s">
        <v>15</v>
      </c>
      <c r="L11" s="60" t="s">
        <v>16</v>
      </c>
      <c r="M11" s="60" t="s">
        <v>17</v>
      </c>
      <c r="N11" s="60" t="s">
        <v>18</v>
      </c>
      <c r="O11" s="63" t="s">
        <v>19</v>
      </c>
      <c r="P11" s="183" t="s">
        <v>20</v>
      </c>
      <c r="Q11" s="175"/>
      <c r="R11" s="175"/>
      <c r="S11" s="176"/>
    </row>
    <row r="12" spans="3:21" s="12" customFormat="1" ht="24.95" customHeight="1">
      <c r="C12" s="66"/>
      <c r="D12" s="50"/>
      <c r="E12" s="67"/>
      <c r="F12" s="60"/>
      <c r="G12" s="67"/>
      <c r="H12" s="60" t="s">
        <v>0</v>
      </c>
      <c r="I12" s="60" t="s">
        <v>0</v>
      </c>
      <c r="J12" s="65" t="s">
        <v>21</v>
      </c>
      <c r="K12" s="65" t="s">
        <v>22</v>
      </c>
      <c r="L12" s="67"/>
      <c r="M12" s="67"/>
      <c r="N12" s="67"/>
      <c r="O12" s="68"/>
      <c r="P12" s="55"/>
      <c r="Q12" s="69"/>
      <c r="R12" s="56"/>
      <c r="S12" s="57"/>
    </row>
    <row r="13" spans="3:21" s="12" customFormat="1" ht="24.95" customHeight="1">
      <c r="C13" s="49" t="s">
        <v>23</v>
      </c>
      <c r="D13" s="50"/>
      <c r="E13" s="64" t="s">
        <v>24</v>
      </c>
      <c r="F13" s="67"/>
      <c r="G13" s="60" t="s">
        <v>25</v>
      </c>
      <c r="H13" s="67"/>
      <c r="I13" s="67"/>
      <c r="J13" s="60" t="s">
        <v>26</v>
      </c>
      <c r="K13" s="60" t="s">
        <v>27</v>
      </c>
      <c r="L13" s="60" t="s">
        <v>111</v>
      </c>
      <c r="M13" s="64" t="s">
        <v>28</v>
      </c>
      <c r="N13" s="60" t="s">
        <v>29</v>
      </c>
      <c r="O13" s="63" t="s">
        <v>30</v>
      </c>
      <c r="P13" s="181" t="s">
        <v>31</v>
      </c>
      <c r="Q13" s="184"/>
      <c r="R13" s="184"/>
      <c r="S13" s="185"/>
    </row>
    <row r="14" spans="3:21" s="13" customFormat="1" ht="24.95" customHeight="1">
      <c r="C14" s="70" t="s">
        <v>32</v>
      </c>
      <c r="D14" s="71"/>
      <c r="E14" s="72" t="s">
        <v>32</v>
      </c>
      <c r="F14" s="73" t="s">
        <v>33</v>
      </c>
      <c r="G14" s="73" t="s">
        <v>132</v>
      </c>
      <c r="H14" s="73" t="s">
        <v>34</v>
      </c>
      <c r="I14" s="73" t="s">
        <v>35</v>
      </c>
      <c r="J14" s="73" t="s">
        <v>36</v>
      </c>
      <c r="K14" s="73" t="s">
        <v>37</v>
      </c>
      <c r="L14" s="73" t="s">
        <v>38</v>
      </c>
      <c r="M14" s="73" t="s">
        <v>39</v>
      </c>
      <c r="N14" s="73" t="s">
        <v>40</v>
      </c>
      <c r="O14" s="74" t="s">
        <v>41</v>
      </c>
      <c r="P14" s="186" t="s">
        <v>42</v>
      </c>
      <c r="Q14" s="187"/>
      <c r="R14" s="187"/>
      <c r="S14" s="188"/>
    </row>
    <row r="15" spans="3:21" ht="45" customHeight="1">
      <c r="C15" s="75">
        <f t="shared" ref="C15:C43" si="0">SUM(E15:O15)</f>
        <v>25.9</v>
      </c>
      <c r="D15" s="76"/>
      <c r="E15" s="77">
        <v>0.1</v>
      </c>
      <c r="F15" s="78">
        <v>0</v>
      </c>
      <c r="G15" s="78">
        <v>0</v>
      </c>
      <c r="H15" s="78">
        <v>1</v>
      </c>
      <c r="I15" s="79">
        <v>0</v>
      </c>
      <c r="J15" s="79">
        <v>0</v>
      </c>
      <c r="K15" s="79">
        <v>0</v>
      </c>
      <c r="L15" s="79">
        <v>0.4</v>
      </c>
      <c r="M15" s="78">
        <v>0</v>
      </c>
      <c r="N15" s="78">
        <v>0</v>
      </c>
      <c r="O15" s="78">
        <v>24.4</v>
      </c>
      <c r="P15" s="189">
        <v>1964</v>
      </c>
      <c r="Q15" s="171"/>
      <c r="R15" s="171"/>
      <c r="S15" s="172"/>
    </row>
    <row r="16" spans="3:21" ht="45" customHeight="1">
      <c r="C16" s="80">
        <f t="shared" si="0"/>
        <v>49.1</v>
      </c>
      <c r="D16" s="81"/>
      <c r="E16" s="82">
        <v>1.4</v>
      </c>
      <c r="F16" s="83">
        <v>0</v>
      </c>
      <c r="G16" s="83">
        <v>0.8</v>
      </c>
      <c r="H16" s="83">
        <v>1</v>
      </c>
      <c r="I16" s="84">
        <v>0.1</v>
      </c>
      <c r="J16" s="84">
        <v>0</v>
      </c>
      <c r="K16" s="84">
        <v>0</v>
      </c>
      <c r="L16" s="84">
        <v>7.8</v>
      </c>
      <c r="M16" s="83">
        <v>0.2</v>
      </c>
      <c r="N16" s="83">
        <v>10.199999999999999</v>
      </c>
      <c r="O16" s="83">
        <v>27.6</v>
      </c>
      <c r="P16" s="190">
        <v>1965</v>
      </c>
      <c r="Q16" s="173"/>
      <c r="R16" s="173"/>
      <c r="S16" s="174"/>
    </row>
    <row r="17" spans="3:19" ht="45" customHeight="1">
      <c r="C17" s="75">
        <f t="shared" si="0"/>
        <v>58.9</v>
      </c>
      <c r="D17" s="76"/>
      <c r="E17" s="77">
        <v>0.4</v>
      </c>
      <c r="F17" s="78">
        <v>0</v>
      </c>
      <c r="G17" s="78">
        <v>0.7</v>
      </c>
      <c r="H17" s="78">
        <v>2</v>
      </c>
      <c r="I17" s="79">
        <v>0.4</v>
      </c>
      <c r="J17" s="79">
        <v>0</v>
      </c>
      <c r="K17" s="79">
        <v>0</v>
      </c>
      <c r="L17" s="79">
        <v>13.5</v>
      </c>
      <c r="M17" s="78">
        <v>0.2</v>
      </c>
      <c r="N17" s="78">
        <v>9.8000000000000007</v>
      </c>
      <c r="O17" s="78">
        <v>31.9</v>
      </c>
      <c r="P17" s="189">
        <v>1966</v>
      </c>
      <c r="Q17" s="171"/>
      <c r="R17" s="171" t="s">
        <v>43</v>
      </c>
      <c r="S17" s="172"/>
    </row>
    <row r="18" spans="3:19" ht="45" customHeight="1">
      <c r="C18" s="80">
        <f t="shared" si="0"/>
        <v>92.6</v>
      </c>
      <c r="D18" s="81"/>
      <c r="E18" s="82">
        <v>0.1</v>
      </c>
      <c r="F18" s="83">
        <v>0</v>
      </c>
      <c r="G18" s="83">
        <v>1.1000000000000001</v>
      </c>
      <c r="H18" s="83">
        <v>2</v>
      </c>
      <c r="I18" s="84">
        <v>0.9</v>
      </c>
      <c r="J18" s="84">
        <v>0</v>
      </c>
      <c r="K18" s="84">
        <v>0</v>
      </c>
      <c r="L18" s="84">
        <v>16.899999999999999</v>
      </c>
      <c r="M18" s="83">
        <v>0.4</v>
      </c>
      <c r="N18" s="83">
        <v>18.2</v>
      </c>
      <c r="O18" s="83">
        <v>53</v>
      </c>
      <c r="P18" s="190">
        <v>1967</v>
      </c>
      <c r="Q18" s="173"/>
      <c r="R18" s="173" t="s">
        <v>44</v>
      </c>
      <c r="S18" s="174"/>
    </row>
    <row r="19" spans="3:19" ht="45" customHeight="1">
      <c r="C19" s="75">
        <f t="shared" si="0"/>
        <v>106.5</v>
      </c>
      <c r="D19" s="76"/>
      <c r="E19" s="77">
        <v>0</v>
      </c>
      <c r="F19" s="78">
        <v>0</v>
      </c>
      <c r="G19" s="78">
        <v>1.7</v>
      </c>
      <c r="H19" s="78">
        <v>2</v>
      </c>
      <c r="I19" s="79">
        <v>0</v>
      </c>
      <c r="J19" s="79">
        <v>0</v>
      </c>
      <c r="K19" s="79">
        <v>0.3</v>
      </c>
      <c r="L19" s="79">
        <v>15.6</v>
      </c>
      <c r="M19" s="78">
        <v>0.4</v>
      </c>
      <c r="N19" s="78">
        <v>21.2</v>
      </c>
      <c r="O19" s="78">
        <v>65.3</v>
      </c>
      <c r="P19" s="189">
        <v>1968</v>
      </c>
      <c r="Q19" s="171"/>
      <c r="R19" s="171" t="s">
        <v>45</v>
      </c>
      <c r="S19" s="172"/>
    </row>
    <row r="20" spans="3:19" ht="45" customHeight="1">
      <c r="C20" s="80">
        <f t="shared" si="0"/>
        <v>101.1</v>
      </c>
      <c r="D20" s="81"/>
      <c r="E20" s="82">
        <v>0</v>
      </c>
      <c r="F20" s="83">
        <v>0</v>
      </c>
      <c r="G20" s="83">
        <v>2.6</v>
      </c>
      <c r="H20" s="83">
        <v>2</v>
      </c>
      <c r="I20" s="84">
        <v>0</v>
      </c>
      <c r="J20" s="84">
        <v>0</v>
      </c>
      <c r="K20" s="84">
        <v>0.1</v>
      </c>
      <c r="L20" s="84">
        <v>12.6</v>
      </c>
      <c r="M20" s="83">
        <v>0.2</v>
      </c>
      <c r="N20" s="83">
        <v>10.5</v>
      </c>
      <c r="O20" s="83">
        <v>73.099999999999994</v>
      </c>
      <c r="P20" s="190">
        <v>1969</v>
      </c>
      <c r="Q20" s="173"/>
      <c r="R20" s="173" t="s">
        <v>46</v>
      </c>
      <c r="S20" s="174"/>
    </row>
    <row r="21" spans="3:19" ht="45" customHeight="1">
      <c r="C21" s="75">
        <f t="shared" si="0"/>
        <v>107</v>
      </c>
      <c r="D21" s="76"/>
      <c r="E21" s="77">
        <v>0</v>
      </c>
      <c r="F21" s="78">
        <v>1</v>
      </c>
      <c r="G21" s="78">
        <v>3.7</v>
      </c>
      <c r="H21" s="78">
        <v>2</v>
      </c>
      <c r="I21" s="79">
        <v>0.1</v>
      </c>
      <c r="J21" s="79">
        <v>0</v>
      </c>
      <c r="K21" s="79">
        <v>0.2</v>
      </c>
      <c r="L21" s="79">
        <v>12.8</v>
      </c>
      <c r="M21" s="78">
        <v>0.3</v>
      </c>
      <c r="N21" s="78">
        <v>2.5</v>
      </c>
      <c r="O21" s="78">
        <v>84.4</v>
      </c>
      <c r="P21" s="189">
        <v>1970</v>
      </c>
      <c r="Q21" s="171"/>
      <c r="R21" s="171" t="s">
        <v>47</v>
      </c>
      <c r="S21" s="172"/>
    </row>
    <row r="22" spans="3:19" ht="45" customHeight="1">
      <c r="C22" s="80">
        <f t="shared" si="0"/>
        <v>112.5</v>
      </c>
      <c r="D22" s="81"/>
      <c r="E22" s="82">
        <v>0</v>
      </c>
      <c r="F22" s="83">
        <v>5.4</v>
      </c>
      <c r="G22" s="83">
        <v>3.1</v>
      </c>
      <c r="H22" s="83">
        <v>2</v>
      </c>
      <c r="I22" s="84">
        <v>0</v>
      </c>
      <c r="J22" s="84">
        <v>0</v>
      </c>
      <c r="K22" s="84">
        <v>0.2</v>
      </c>
      <c r="L22" s="84">
        <v>14.9</v>
      </c>
      <c r="M22" s="83">
        <v>0.6</v>
      </c>
      <c r="N22" s="83">
        <v>1.7</v>
      </c>
      <c r="O22" s="83">
        <v>84.6</v>
      </c>
      <c r="P22" s="190">
        <v>1971</v>
      </c>
      <c r="Q22" s="173"/>
      <c r="R22" s="173" t="s">
        <v>48</v>
      </c>
      <c r="S22" s="174"/>
    </row>
    <row r="23" spans="3:19" ht="45" customHeight="1">
      <c r="C23" s="75">
        <f t="shared" si="0"/>
        <v>110.5</v>
      </c>
      <c r="D23" s="76"/>
      <c r="E23" s="77">
        <v>0.8</v>
      </c>
      <c r="F23" s="78">
        <v>0</v>
      </c>
      <c r="G23" s="78">
        <v>4</v>
      </c>
      <c r="H23" s="78">
        <v>2</v>
      </c>
      <c r="I23" s="79">
        <v>0.1</v>
      </c>
      <c r="J23" s="79">
        <v>0</v>
      </c>
      <c r="K23" s="79">
        <v>0.2</v>
      </c>
      <c r="L23" s="79">
        <v>17.2</v>
      </c>
      <c r="M23" s="78">
        <v>0.4</v>
      </c>
      <c r="N23" s="78">
        <v>2.4</v>
      </c>
      <c r="O23" s="78">
        <v>83.4</v>
      </c>
      <c r="P23" s="189">
        <v>1972</v>
      </c>
      <c r="Q23" s="171"/>
      <c r="R23" s="171" t="s">
        <v>49</v>
      </c>
      <c r="S23" s="172"/>
    </row>
    <row r="24" spans="3:19" ht="45" customHeight="1">
      <c r="C24" s="80">
        <f t="shared" si="0"/>
        <v>133.1</v>
      </c>
      <c r="D24" s="81"/>
      <c r="E24" s="82">
        <v>2.2999999999999998</v>
      </c>
      <c r="F24" s="83">
        <v>0.1</v>
      </c>
      <c r="G24" s="83">
        <v>4</v>
      </c>
      <c r="H24" s="83">
        <v>2</v>
      </c>
      <c r="I24" s="84">
        <v>0.3</v>
      </c>
      <c r="J24" s="84">
        <v>0</v>
      </c>
      <c r="K24" s="84">
        <v>0.4</v>
      </c>
      <c r="L24" s="84">
        <v>16.7</v>
      </c>
      <c r="M24" s="83">
        <v>1.1000000000000001</v>
      </c>
      <c r="N24" s="83">
        <v>6.7</v>
      </c>
      <c r="O24" s="83">
        <v>99.5</v>
      </c>
      <c r="P24" s="190">
        <v>1973</v>
      </c>
      <c r="Q24" s="173"/>
      <c r="R24" s="173" t="s">
        <v>50</v>
      </c>
      <c r="S24" s="174"/>
    </row>
    <row r="25" spans="3:19" ht="45" customHeight="1">
      <c r="C25" s="75">
        <f t="shared" si="0"/>
        <v>153.9</v>
      </c>
      <c r="D25" s="76"/>
      <c r="E25" s="77">
        <v>0.3</v>
      </c>
      <c r="F25" s="78">
        <v>1.2</v>
      </c>
      <c r="G25" s="78">
        <v>4</v>
      </c>
      <c r="H25" s="78">
        <v>2</v>
      </c>
      <c r="I25" s="79">
        <v>0.1</v>
      </c>
      <c r="J25" s="79">
        <v>0.4</v>
      </c>
      <c r="K25" s="79">
        <v>0.6</v>
      </c>
      <c r="L25" s="79">
        <v>21.8</v>
      </c>
      <c r="M25" s="78">
        <v>1.3</v>
      </c>
      <c r="N25" s="78">
        <v>4.2</v>
      </c>
      <c r="O25" s="78">
        <v>118</v>
      </c>
      <c r="P25" s="189">
        <v>1974</v>
      </c>
      <c r="Q25" s="171"/>
      <c r="R25" s="171" t="s">
        <v>51</v>
      </c>
      <c r="S25" s="172"/>
    </row>
    <row r="26" spans="3:19" ht="45" customHeight="1">
      <c r="C26" s="80">
        <f t="shared" si="0"/>
        <v>199.9</v>
      </c>
      <c r="D26" s="81"/>
      <c r="E26" s="82">
        <v>0.5</v>
      </c>
      <c r="F26" s="83">
        <v>1.3</v>
      </c>
      <c r="G26" s="83">
        <v>4</v>
      </c>
      <c r="H26" s="83">
        <v>2</v>
      </c>
      <c r="I26" s="84">
        <v>0.6</v>
      </c>
      <c r="J26" s="84">
        <v>3.1</v>
      </c>
      <c r="K26" s="84">
        <v>0.5</v>
      </c>
      <c r="L26" s="84">
        <v>30.5</v>
      </c>
      <c r="M26" s="83">
        <v>1.4</v>
      </c>
      <c r="N26" s="83">
        <v>14.1</v>
      </c>
      <c r="O26" s="83">
        <v>141.9</v>
      </c>
      <c r="P26" s="190">
        <v>1975</v>
      </c>
      <c r="Q26" s="173"/>
      <c r="R26" s="173" t="s">
        <v>52</v>
      </c>
      <c r="S26" s="174"/>
    </row>
    <row r="27" spans="3:19" ht="45" customHeight="1">
      <c r="C27" s="75">
        <f t="shared" si="0"/>
        <v>252.60000000000002</v>
      </c>
      <c r="D27" s="76"/>
      <c r="E27" s="77">
        <v>3.1</v>
      </c>
      <c r="F27" s="78">
        <v>5.2</v>
      </c>
      <c r="G27" s="78">
        <v>4</v>
      </c>
      <c r="H27" s="78">
        <v>2</v>
      </c>
      <c r="I27" s="79">
        <v>0.1</v>
      </c>
      <c r="J27" s="79">
        <v>10.9</v>
      </c>
      <c r="K27" s="79">
        <v>0.2</v>
      </c>
      <c r="L27" s="79">
        <v>50.2</v>
      </c>
      <c r="M27" s="78">
        <v>2</v>
      </c>
      <c r="N27" s="78">
        <v>10</v>
      </c>
      <c r="O27" s="78">
        <v>164.9</v>
      </c>
      <c r="P27" s="189">
        <v>1976</v>
      </c>
      <c r="Q27" s="171"/>
      <c r="R27" s="171" t="s">
        <v>53</v>
      </c>
      <c r="S27" s="172"/>
    </row>
    <row r="28" spans="3:19" ht="45" customHeight="1">
      <c r="C28" s="80">
        <f t="shared" si="0"/>
        <v>309.39999999999998</v>
      </c>
      <c r="D28" s="81"/>
      <c r="E28" s="82">
        <v>4.4000000000000004</v>
      </c>
      <c r="F28" s="83">
        <v>9.6</v>
      </c>
      <c r="G28" s="83">
        <v>4</v>
      </c>
      <c r="H28" s="83">
        <v>2</v>
      </c>
      <c r="I28" s="84">
        <v>2.6</v>
      </c>
      <c r="J28" s="84">
        <v>6.9</v>
      </c>
      <c r="K28" s="84">
        <v>0.4</v>
      </c>
      <c r="L28" s="84">
        <v>61.8</v>
      </c>
      <c r="M28" s="83">
        <v>1.4</v>
      </c>
      <c r="N28" s="83">
        <v>23.9</v>
      </c>
      <c r="O28" s="83">
        <v>192.4</v>
      </c>
      <c r="P28" s="190">
        <v>1977</v>
      </c>
      <c r="Q28" s="173"/>
      <c r="R28" s="173" t="s">
        <v>54</v>
      </c>
      <c r="S28" s="174"/>
    </row>
    <row r="29" spans="3:19" ht="45" customHeight="1">
      <c r="C29" s="75">
        <f t="shared" si="0"/>
        <v>368.6</v>
      </c>
      <c r="D29" s="76"/>
      <c r="E29" s="77">
        <v>2.2999999999999998</v>
      </c>
      <c r="F29" s="78">
        <v>18.3</v>
      </c>
      <c r="G29" s="78">
        <v>4</v>
      </c>
      <c r="H29" s="78">
        <v>2</v>
      </c>
      <c r="I29" s="79">
        <v>2.4</v>
      </c>
      <c r="J29" s="79">
        <v>7.9</v>
      </c>
      <c r="K29" s="79">
        <v>0.4</v>
      </c>
      <c r="L29" s="79">
        <v>74.2</v>
      </c>
      <c r="M29" s="78">
        <v>1.1000000000000001</v>
      </c>
      <c r="N29" s="78">
        <v>31.4</v>
      </c>
      <c r="O29" s="78">
        <v>224.6</v>
      </c>
      <c r="P29" s="189">
        <v>1978</v>
      </c>
      <c r="Q29" s="171"/>
      <c r="R29" s="171" t="s">
        <v>55</v>
      </c>
      <c r="S29" s="172"/>
    </row>
    <row r="30" spans="3:19" ht="45" customHeight="1">
      <c r="C30" s="80">
        <f t="shared" si="0"/>
        <v>456.7</v>
      </c>
      <c r="D30" s="81"/>
      <c r="E30" s="82">
        <v>4.3</v>
      </c>
      <c r="F30" s="83">
        <v>24</v>
      </c>
      <c r="G30" s="83">
        <v>4</v>
      </c>
      <c r="H30" s="83">
        <v>2</v>
      </c>
      <c r="I30" s="84">
        <v>3.3</v>
      </c>
      <c r="J30" s="84">
        <v>3.8</v>
      </c>
      <c r="K30" s="84">
        <v>3.4</v>
      </c>
      <c r="L30" s="84">
        <v>90.2</v>
      </c>
      <c r="M30" s="83">
        <v>8.3000000000000007</v>
      </c>
      <c r="N30" s="83">
        <v>31.5</v>
      </c>
      <c r="O30" s="83">
        <v>281.89999999999998</v>
      </c>
      <c r="P30" s="190">
        <v>1979</v>
      </c>
      <c r="Q30" s="173"/>
      <c r="R30" s="173" t="s">
        <v>56</v>
      </c>
      <c r="S30" s="174"/>
    </row>
    <row r="31" spans="3:19" ht="45" customHeight="1">
      <c r="C31" s="75">
        <f t="shared" si="0"/>
        <v>578.5</v>
      </c>
      <c r="D31" s="76"/>
      <c r="E31" s="77">
        <v>4.9000000000000004</v>
      </c>
      <c r="F31" s="78">
        <v>35.4</v>
      </c>
      <c r="G31" s="78">
        <v>4</v>
      </c>
      <c r="H31" s="78">
        <v>2</v>
      </c>
      <c r="I31" s="79">
        <v>10.1</v>
      </c>
      <c r="J31" s="79">
        <v>1.6</v>
      </c>
      <c r="K31" s="79">
        <v>0.5</v>
      </c>
      <c r="L31" s="79">
        <v>104.9</v>
      </c>
      <c r="M31" s="78">
        <v>21.5</v>
      </c>
      <c r="N31" s="78">
        <v>35</v>
      </c>
      <c r="O31" s="78">
        <v>358.6</v>
      </c>
      <c r="P31" s="189">
        <v>1980</v>
      </c>
      <c r="Q31" s="171"/>
      <c r="R31" s="171" t="s">
        <v>57</v>
      </c>
      <c r="S31" s="172"/>
    </row>
    <row r="32" spans="3:19" ht="45" customHeight="1">
      <c r="C32" s="80">
        <f t="shared" si="0"/>
        <v>631.20000000000005</v>
      </c>
      <c r="D32" s="81"/>
      <c r="E32" s="82">
        <v>10.3</v>
      </c>
      <c r="F32" s="83">
        <v>35</v>
      </c>
      <c r="G32" s="83">
        <v>4</v>
      </c>
      <c r="H32" s="83">
        <v>2</v>
      </c>
      <c r="I32" s="84">
        <v>0.7</v>
      </c>
      <c r="J32" s="84">
        <v>3.1</v>
      </c>
      <c r="K32" s="84">
        <v>1.2</v>
      </c>
      <c r="L32" s="84">
        <v>104</v>
      </c>
      <c r="M32" s="83">
        <v>10.7</v>
      </c>
      <c r="N32" s="83">
        <v>39.299999999999997</v>
      </c>
      <c r="O32" s="83">
        <v>420.9</v>
      </c>
      <c r="P32" s="190">
        <v>1981</v>
      </c>
      <c r="Q32" s="173"/>
      <c r="R32" s="173" t="s">
        <v>58</v>
      </c>
      <c r="S32" s="174"/>
    </row>
    <row r="33" spans="3:19" ht="45" customHeight="1">
      <c r="C33" s="75">
        <f t="shared" si="0"/>
        <v>690.2</v>
      </c>
      <c r="D33" s="76"/>
      <c r="E33" s="77">
        <v>25.8</v>
      </c>
      <c r="F33" s="78">
        <v>28.5</v>
      </c>
      <c r="G33" s="78">
        <v>4</v>
      </c>
      <c r="H33" s="78">
        <v>6</v>
      </c>
      <c r="I33" s="79">
        <v>1.7</v>
      </c>
      <c r="J33" s="79">
        <v>1.8</v>
      </c>
      <c r="K33" s="79">
        <v>0.9</v>
      </c>
      <c r="L33" s="79">
        <v>103.6</v>
      </c>
      <c r="M33" s="78">
        <v>13.8</v>
      </c>
      <c r="N33" s="78">
        <v>23.6</v>
      </c>
      <c r="O33" s="78">
        <v>480.5</v>
      </c>
      <c r="P33" s="189">
        <v>1982</v>
      </c>
      <c r="Q33" s="171"/>
      <c r="R33" s="171" t="s">
        <v>59</v>
      </c>
      <c r="S33" s="172"/>
    </row>
    <row r="34" spans="3:19" ht="45" customHeight="1">
      <c r="C34" s="80">
        <f t="shared" si="0"/>
        <v>759.40000000000009</v>
      </c>
      <c r="D34" s="81"/>
      <c r="E34" s="82">
        <v>16.100000000000001</v>
      </c>
      <c r="F34" s="83">
        <v>23.5</v>
      </c>
      <c r="G34" s="83">
        <v>6</v>
      </c>
      <c r="H34" s="83">
        <v>6</v>
      </c>
      <c r="I34" s="84">
        <v>0.7</v>
      </c>
      <c r="J34" s="84">
        <v>2.1</v>
      </c>
      <c r="K34" s="84">
        <v>0.6</v>
      </c>
      <c r="L34" s="84">
        <v>120.3</v>
      </c>
      <c r="M34" s="83">
        <v>15.2</v>
      </c>
      <c r="N34" s="83">
        <v>40.299999999999997</v>
      </c>
      <c r="O34" s="83">
        <v>528.6</v>
      </c>
      <c r="P34" s="190">
        <v>1983</v>
      </c>
      <c r="Q34" s="173"/>
      <c r="R34" s="173" t="s">
        <v>60</v>
      </c>
      <c r="S34" s="174"/>
    </row>
    <row r="35" spans="3:19" ht="45" customHeight="1">
      <c r="C35" s="75">
        <f t="shared" si="0"/>
        <v>750.6</v>
      </c>
      <c r="D35" s="76"/>
      <c r="E35" s="77">
        <v>8.5</v>
      </c>
      <c r="F35" s="78">
        <v>23</v>
      </c>
      <c r="G35" s="78">
        <v>12</v>
      </c>
      <c r="H35" s="78">
        <v>6</v>
      </c>
      <c r="I35" s="79">
        <v>1.1000000000000001</v>
      </c>
      <c r="J35" s="79">
        <v>3.5</v>
      </c>
      <c r="K35" s="79">
        <v>1.1000000000000001</v>
      </c>
      <c r="L35" s="79">
        <v>122.6</v>
      </c>
      <c r="M35" s="78">
        <v>12.8</v>
      </c>
      <c r="N35" s="78">
        <v>17.5</v>
      </c>
      <c r="O35" s="78">
        <v>542.5</v>
      </c>
      <c r="P35" s="189">
        <v>1984</v>
      </c>
      <c r="Q35" s="171"/>
      <c r="R35" s="171" t="s">
        <v>61</v>
      </c>
      <c r="S35" s="172"/>
    </row>
    <row r="36" spans="3:19" ht="45" customHeight="1">
      <c r="C36" s="80">
        <f t="shared" si="0"/>
        <v>764</v>
      </c>
      <c r="D36" s="81"/>
      <c r="E36" s="82">
        <v>8.5</v>
      </c>
      <c r="F36" s="83">
        <v>20.6</v>
      </c>
      <c r="G36" s="83">
        <v>12</v>
      </c>
      <c r="H36" s="83">
        <v>6</v>
      </c>
      <c r="I36" s="84">
        <v>1.1000000000000001</v>
      </c>
      <c r="J36" s="84">
        <v>3.2</v>
      </c>
      <c r="K36" s="84">
        <v>0.7</v>
      </c>
      <c r="L36" s="84">
        <v>148.69999999999999</v>
      </c>
      <c r="M36" s="83">
        <v>11.4</v>
      </c>
      <c r="N36" s="83">
        <v>6.7</v>
      </c>
      <c r="O36" s="83">
        <v>545.1</v>
      </c>
      <c r="P36" s="190">
        <v>1985</v>
      </c>
      <c r="Q36" s="173"/>
      <c r="R36" s="173" t="s">
        <v>62</v>
      </c>
      <c r="S36" s="174"/>
    </row>
    <row r="37" spans="3:19" ht="45" customHeight="1">
      <c r="C37" s="75">
        <f t="shared" si="0"/>
        <v>820</v>
      </c>
      <c r="D37" s="76"/>
      <c r="E37" s="77">
        <v>10.4</v>
      </c>
      <c r="F37" s="78">
        <v>25.6</v>
      </c>
      <c r="G37" s="78">
        <v>12</v>
      </c>
      <c r="H37" s="78">
        <v>6</v>
      </c>
      <c r="I37" s="79">
        <v>3.6</v>
      </c>
      <c r="J37" s="79">
        <v>2.7</v>
      </c>
      <c r="K37" s="79">
        <v>0.6</v>
      </c>
      <c r="L37" s="79">
        <v>148.19999999999999</v>
      </c>
      <c r="M37" s="78">
        <v>4</v>
      </c>
      <c r="N37" s="78">
        <v>10.4</v>
      </c>
      <c r="O37" s="78">
        <v>596.5</v>
      </c>
      <c r="P37" s="189">
        <v>1986</v>
      </c>
      <c r="Q37" s="171"/>
      <c r="R37" s="171" t="s">
        <v>63</v>
      </c>
      <c r="S37" s="172"/>
    </row>
    <row r="38" spans="3:19" ht="45" customHeight="1">
      <c r="C38" s="80">
        <f t="shared" si="0"/>
        <v>930.5</v>
      </c>
      <c r="D38" s="81"/>
      <c r="E38" s="82">
        <v>8.6999999999999993</v>
      </c>
      <c r="F38" s="83">
        <v>30.8</v>
      </c>
      <c r="G38" s="83">
        <v>12</v>
      </c>
      <c r="H38" s="83">
        <v>6</v>
      </c>
      <c r="I38" s="84">
        <v>71</v>
      </c>
      <c r="J38" s="84">
        <v>18.8</v>
      </c>
      <c r="K38" s="84">
        <v>0.6</v>
      </c>
      <c r="L38" s="83">
        <v>109.6</v>
      </c>
      <c r="M38" s="83">
        <v>2.1</v>
      </c>
      <c r="N38" s="83">
        <v>1.7</v>
      </c>
      <c r="O38" s="83">
        <v>669.2</v>
      </c>
      <c r="P38" s="190">
        <v>1987</v>
      </c>
      <c r="Q38" s="173"/>
      <c r="R38" s="173" t="s">
        <v>64</v>
      </c>
      <c r="S38" s="174"/>
    </row>
    <row r="39" spans="3:19" ht="45" customHeight="1">
      <c r="C39" s="75">
        <f t="shared" si="0"/>
        <v>1072.9000000000001</v>
      </c>
      <c r="D39" s="76"/>
      <c r="E39" s="77">
        <v>11.2</v>
      </c>
      <c r="F39" s="78">
        <v>45.8</v>
      </c>
      <c r="G39" s="78">
        <v>12</v>
      </c>
      <c r="H39" s="78">
        <v>6</v>
      </c>
      <c r="I39" s="79">
        <v>2.2000000000000002</v>
      </c>
      <c r="J39" s="79">
        <v>19.600000000000001</v>
      </c>
      <c r="K39" s="79">
        <v>0.5</v>
      </c>
      <c r="L39" s="79">
        <v>131.30000000000001</v>
      </c>
      <c r="M39" s="78">
        <v>2.9</v>
      </c>
      <c r="N39" s="78">
        <v>15.5</v>
      </c>
      <c r="O39" s="78">
        <v>825.9</v>
      </c>
      <c r="P39" s="189">
        <v>1988</v>
      </c>
      <c r="Q39" s="171"/>
      <c r="R39" s="171" t="s">
        <v>65</v>
      </c>
      <c r="S39" s="172"/>
    </row>
    <row r="40" spans="3:19" ht="45" customHeight="1">
      <c r="C40" s="80">
        <f t="shared" si="0"/>
        <v>1357.5</v>
      </c>
      <c r="D40" s="81"/>
      <c r="E40" s="81">
        <v>11</v>
      </c>
      <c r="F40" s="85">
        <v>104</v>
      </c>
      <c r="G40" s="85">
        <v>12</v>
      </c>
      <c r="H40" s="85">
        <v>6</v>
      </c>
      <c r="I40" s="85">
        <v>28.5</v>
      </c>
      <c r="J40" s="85">
        <v>24.9</v>
      </c>
      <c r="K40" s="85">
        <v>0.8</v>
      </c>
      <c r="L40" s="85">
        <v>242.6</v>
      </c>
      <c r="M40" s="85">
        <v>12.9</v>
      </c>
      <c r="N40" s="85">
        <v>27.3</v>
      </c>
      <c r="O40" s="85">
        <v>887.5</v>
      </c>
      <c r="P40" s="190">
        <v>1989</v>
      </c>
      <c r="Q40" s="173"/>
      <c r="R40" s="173" t="s">
        <v>66</v>
      </c>
      <c r="S40" s="174"/>
    </row>
    <row r="41" spans="3:19" ht="45" customHeight="1">
      <c r="C41" s="75">
        <f t="shared" si="0"/>
        <v>1631.5</v>
      </c>
      <c r="D41" s="76"/>
      <c r="E41" s="77">
        <v>191.9</v>
      </c>
      <c r="F41" s="78">
        <v>97.7</v>
      </c>
      <c r="G41" s="78">
        <v>12</v>
      </c>
      <c r="H41" s="78">
        <v>6</v>
      </c>
      <c r="I41" s="79">
        <v>1.4</v>
      </c>
      <c r="J41" s="79">
        <v>21.2</v>
      </c>
      <c r="K41" s="79">
        <v>0.8</v>
      </c>
      <c r="L41" s="79">
        <v>252.2</v>
      </c>
      <c r="M41" s="78">
        <v>8.5</v>
      </c>
      <c r="N41" s="78">
        <v>17.600000000000001</v>
      </c>
      <c r="O41" s="78">
        <v>1022.2</v>
      </c>
      <c r="P41" s="189">
        <v>1990</v>
      </c>
      <c r="Q41" s="171"/>
      <c r="R41" s="171" t="s">
        <v>67</v>
      </c>
      <c r="S41" s="172"/>
    </row>
    <row r="42" spans="3:19" ht="45" customHeight="1">
      <c r="C42" s="80">
        <f t="shared" si="0"/>
        <v>2019.1</v>
      </c>
      <c r="D42" s="81"/>
      <c r="E42" s="81">
        <v>26.7</v>
      </c>
      <c r="F42" s="85">
        <v>45.5</v>
      </c>
      <c r="G42" s="85">
        <v>12</v>
      </c>
      <c r="H42" s="85">
        <v>6</v>
      </c>
      <c r="I42" s="85">
        <v>3.5</v>
      </c>
      <c r="J42" s="85">
        <v>33.799999999999997</v>
      </c>
      <c r="K42" s="85">
        <v>0.8</v>
      </c>
      <c r="L42" s="85">
        <v>632.9</v>
      </c>
      <c r="M42" s="85">
        <v>29.6</v>
      </c>
      <c r="N42" s="85">
        <v>210.7</v>
      </c>
      <c r="O42" s="85">
        <v>1017.6</v>
      </c>
      <c r="P42" s="190">
        <v>1991</v>
      </c>
      <c r="Q42" s="173"/>
      <c r="R42" s="173" t="s">
        <v>68</v>
      </c>
      <c r="S42" s="174"/>
    </row>
    <row r="43" spans="3:19" s="14" customFormat="1" ht="45" customHeight="1">
      <c r="C43" s="86">
        <f t="shared" si="0"/>
        <v>2012.8000000000002</v>
      </c>
      <c r="D43" s="87"/>
      <c r="E43" s="87">
        <v>25.8</v>
      </c>
      <c r="F43" s="88">
        <v>28.8</v>
      </c>
      <c r="G43" s="88">
        <v>12</v>
      </c>
      <c r="H43" s="88">
        <v>6</v>
      </c>
      <c r="I43" s="89">
        <v>5.0999999999999996</v>
      </c>
      <c r="J43" s="89">
        <v>22.3</v>
      </c>
      <c r="K43" s="89">
        <v>1.2</v>
      </c>
      <c r="L43" s="89">
        <v>709.5</v>
      </c>
      <c r="M43" s="88">
        <v>32.200000000000003</v>
      </c>
      <c r="N43" s="88">
        <v>137.5</v>
      </c>
      <c r="O43" s="90">
        <v>1032.4000000000001</v>
      </c>
      <c r="P43" s="191">
        <v>1992</v>
      </c>
      <c r="Q43" s="192"/>
      <c r="R43" s="192" t="s">
        <v>69</v>
      </c>
      <c r="S43" s="193"/>
    </row>
    <row r="44" spans="3:19" ht="35.1" customHeight="1">
      <c r="C44" s="26"/>
      <c r="D44" s="27"/>
      <c r="E44" s="25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8"/>
      <c r="Q44" s="29"/>
      <c r="R44" s="30"/>
      <c r="S44" s="30"/>
    </row>
    <row r="45" spans="3:19" ht="20.100000000000001" customHeight="1">
      <c r="C45" s="26"/>
      <c r="D45" s="27"/>
      <c r="E45" s="25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8"/>
      <c r="Q45" s="29"/>
      <c r="R45" s="30"/>
      <c r="S45" s="30"/>
    </row>
    <row r="46" spans="3:19" ht="20.100000000000001" customHeight="1">
      <c r="C46" s="26"/>
      <c r="D46" s="27"/>
      <c r="E46" s="2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8"/>
      <c r="Q46" s="29"/>
      <c r="R46" s="30"/>
      <c r="S46" s="30"/>
    </row>
    <row r="47" spans="3:19" s="8" customFormat="1" ht="35.1" customHeight="1">
      <c r="C47" s="180" t="s">
        <v>124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</row>
    <row r="48" spans="3:19" s="9" customFormat="1" ht="35.1" customHeight="1">
      <c r="C48" s="91" t="s">
        <v>134</v>
      </c>
      <c r="D48" s="92"/>
      <c r="E48" s="93"/>
      <c r="F48" s="94"/>
      <c r="G48" s="95"/>
      <c r="H48" s="96"/>
      <c r="I48" s="96"/>
      <c r="J48" s="96"/>
      <c r="K48" s="96"/>
      <c r="L48" s="95"/>
      <c r="M48" s="95"/>
      <c r="N48" s="96"/>
      <c r="O48" s="97"/>
      <c r="P48" s="98"/>
      <c r="Q48" s="99"/>
      <c r="R48" s="93"/>
      <c r="S48" s="100"/>
    </row>
    <row r="49" spans="3:19" s="10" customFormat="1" ht="18" customHeight="1">
      <c r="C49" s="32" t="s">
        <v>110</v>
      </c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101"/>
      <c r="Q49" s="102"/>
      <c r="R49" s="103"/>
      <c r="S49" s="37" t="s">
        <v>92</v>
      </c>
    </row>
    <row r="50" spans="3:19" ht="6" customHeight="1">
      <c r="C50" s="104"/>
      <c r="D50" s="105"/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  <c r="Q50" s="108"/>
      <c r="R50" s="109"/>
      <c r="S50" s="109"/>
    </row>
    <row r="51" spans="3:19" ht="24.95" customHeight="1">
      <c r="C51" s="110"/>
      <c r="D51" s="42"/>
      <c r="E51" s="111"/>
      <c r="F51" s="112"/>
      <c r="G51" s="113"/>
      <c r="H51" s="42"/>
      <c r="I51" s="114"/>
      <c r="J51" s="115"/>
      <c r="K51" s="114"/>
      <c r="L51" s="115"/>
      <c r="M51" s="114"/>
      <c r="N51" s="116"/>
      <c r="O51" s="112"/>
      <c r="P51" s="47"/>
      <c r="Q51" s="47"/>
      <c r="R51" s="47"/>
      <c r="S51" s="48"/>
    </row>
    <row r="52" spans="3:19" ht="24.95" customHeight="1">
      <c r="C52" s="40"/>
      <c r="D52" s="51"/>
      <c r="E52" s="117"/>
      <c r="F52" s="118"/>
      <c r="G52" s="60"/>
      <c r="H52" s="51"/>
      <c r="I52" s="119" t="s">
        <v>105</v>
      </c>
      <c r="J52" s="119"/>
      <c r="K52" s="119" t="s">
        <v>106</v>
      </c>
      <c r="L52" s="119"/>
      <c r="M52" s="119" t="s">
        <v>100</v>
      </c>
      <c r="N52" s="120"/>
      <c r="O52" s="118"/>
      <c r="P52" s="56"/>
      <c r="Q52" s="56"/>
      <c r="R52" s="56"/>
      <c r="S52" s="57"/>
    </row>
    <row r="53" spans="3:19" ht="24.95" customHeight="1">
      <c r="C53" s="121"/>
      <c r="D53" s="59"/>
      <c r="E53" s="122" t="s">
        <v>14</v>
      </c>
      <c r="F53" s="123" t="s">
        <v>104</v>
      </c>
      <c r="G53" s="60" t="s">
        <v>70</v>
      </c>
      <c r="H53" s="60"/>
      <c r="I53" s="124" t="s">
        <v>130</v>
      </c>
      <c r="J53" s="124"/>
      <c r="K53" s="124" t="s">
        <v>71</v>
      </c>
      <c r="L53" s="124"/>
      <c r="M53" s="124" t="s">
        <v>108</v>
      </c>
      <c r="N53" s="124"/>
      <c r="O53" s="118"/>
      <c r="P53" s="56"/>
      <c r="Q53" s="125"/>
      <c r="R53" s="56"/>
      <c r="S53" s="57"/>
    </row>
    <row r="54" spans="3:19" s="11" customFormat="1" ht="24.95" customHeight="1">
      <c r="C54" s="126" t="s">
        <v>4</v>
      </c>
      <c r="D54" s="60" t="s">
        <v>5</v>
      </c>
      <c r="E54" s="181" t="s">
        <v>77</v>
      </c>
      <c r="F54" s="182"/>
      <c r="G54" s="60" t="s">
        <v>18</v>
      </c>
      <c r="H54" s="60" t="s">
        <v>10</v>
      </c>
      <c r="I54" s="61" t="s">
        <v>74</v>
      </c>
      <c r="J54" s="127" t="s">
        <v>74</v>
      </c>
      <c r="K54" s="61" t="s">
        <v>74</v>
      </c>
      <c r="L54" s="127" t="s">
        <v>74</v>
      </c>
      <c r="M54" s="127" t="s">
        <v>75</v>
      </c>
      <c r="N54" s="61" t="s">
        <v>76</v>
      </c>
      <c r="O54" s="128" t="s">
        <v>99</v>
      </c>
      <c r="P54" s="175" t="s">
        <v>9</v>
      </c>
      <c r="Q54" s="175"/>
      <c r="R54" s="175"/>
      <c r="S54" s="176"/>
    </row>
    <row r="55" spans="3:19" s="11" customFormat="1" ht="24.95" customHeight="1">
      <c r="C55" s="126" t="s">
        <v>10</v>
      </c>
      <c r="D55" s="60" t="s">
        <v>11</v>
      </c>
      <c r="E55" s="181" t="s">
        <v>107</v>
      </c>
      <c r="F55" s="182"/>
      <c r="G55" s="60" t="s">
        <v>72</v>
      </c>
      <c r="H55" s="60" t="s">
        <v>73</v>
      </c>
      <c r="I55" s="65" t="s">
        <v>78</v>
      </c>
      <c r="J55" s="60" t="s">
        <v>17</v>
      </c>
      <c r="K55" s="65" t="s">
        <v>78</v>
      </c>
      <c r="L55" s="60" t="s">
        <v>17</v>
      </c>
      <c r="M55" s="129" t="s">
        <v>73</v>
      </c>
      <c r="N55" s="60" t="s">
        <v>79</v>
      </c>
      <c r="O55" s="128" t="s">
        <v>19</v>
      </c>
      <c r="P55" s="175" t="s">
        <v>20</v>
      </c>
      <c r="Q55" s="175"/>
      <c r="R55" s="175"/>
      <c r="S55" s="176"/>
    </row>
    <row r="56" spans="3:19" s="15" customFormat="1" ht="24.95" customHeight="1">
      <c r="C56" s="126"/>
      <c r="D56" s="60"/>
      <c r="E56" s="181" t="s">
        <v>127</v>
      </c>
      <c r="F56" s="182"/>
      <c r="G56" s="60" t="s">
        <v>80</v>
      </c>
      <c r="H56" s="60"/>
      <c r="I56" s="60"/>
      <c r="J56" s="60"/>
      <c r="K56" s="60"/>
      <c r="L56" s="60"/>
      <c r="M56" s="129"/>
      <c r="N56" s="60"/>
      <c r="O56" s="128"/>
      <c r="P56" s="130"/>
      <c r="Q56" s="131"/>
      <c r="R56" s="130"/>
      <c r="S56" s="132"/>
    </row>
    <row r="57" spans="3:19" s="12" customFormat="1" ht="24.95" customHeight="1">
      <c r="C57" s="126" t="s">
        <v>23</v>
      </c>
      <c r="D57" s="60" t="s">
        <v>24</v>
      </c>
      <c r="E57" s="181" t="s">
        <v>126</v>
      </c>
      <c r="F57" s="182"/>
      <c r="G57" s="60" t="s">
        <v>81</v>
      </c>
      <c r="H57" s="60" t="s">
        <v>82</v>
      </c>
      <c r="I57" s="60" t="s">
        <v>83</v>
      </c>
      <c r="J57" s="60" t="s">
        <v>84</v>
      </c>
      <c r="K57" s="60" t="s">
        <v>83</v>
      </c>
      <c r="L57" s="60" t="s">
        <v>84</v>
      </c>
      <c r="M57" s="129" t="s">
        <v>85</v>
      </c>
      <c r="N57" s="60" t="s">
        <v>86</v>
      </c>
      <c r="O57" s="128" t="s">
        <v>30</v>
      </c>
      <c r="P57" s="181" t="s">
        <v>31</v>
      </c>
      <c r="Q57" s="184"/>
      <c r="R57" s="184"/>
      <c r="S57" s="185"/>
    </row>
    <row r="58" spans="3:19" s="12" customFormat="1" ht="24.95" customHeight="1">
      <c r="C58" s="133" t="s">
        <v>32</v>
      </c>
      <c r="D58" s="73" t="s">
        <v>32</v>
      </c>
      <c r="E58" s="186" t="s">
        <v>125</v>
      </c>
      <c r="F58" s="197"/>
      <c r="G58" s="73" t="s">
        <v>87</v>
      </c>
      <c r="H58" s="73" t="s">
        <v>32</v>
      </c>
      <c r="I58" s="73" t="s">
        <v>37</v>
      </c>
      <c r="J58" s="73" t="s">
        <v>39</v>
      </c>
      <c r="K58" s="73" t="s">
        <v>37</v>
      </c>
      <c r="L58" s="73" t="s">
        <v>39</v>
      </c>
      <c r="M58" s="134" t="s">
        <v>88</v>
      </c>
      <c r="N58" s="73" t="s">
        <v>89</v>
      </c>
      <c r="O58" s="135" t="s">
        <v>41</v>
      </c>
      <c r="P58" s="186" t="s">
        <v>42</v>
      </c>
      <c r="Q58" s="187"/>
      <c r="R58" s="187"/>
      <c r="S58" s="188"/>
    </row>
    <row r="59" spans="3:19" s="16" customFormat="1" ht="48.75" customHeight="1">
      <c r="C59" s="136">
        <f>D59+E59+G59+H59+I59+J59+K59+L59+M59+N59+O59</f>
        <v>2790.1000000000004</v>
      </c>
      <c r="D59" s="76">
        <v>29.2</v>
      </c>
      <c r="E59" s="200">
        <f>18+42.3</f>
        <v>60.3</v>
      </c>
      <c r="F59" s="200"/>
      <c r="G59" s="137">
        <v>99.9</v>
      </c>
      <c r="H59" s="137">
        <v>88.4</v>
      </c>
      <c r="I59" s="137">
        <v>0</v>
      </c>
      <c r="J59" s="137">
        <v>4</v>
      </c>
      <c r="K59" s="137">
        <v>0.9</v>
      </c>
      <c r="L59" s="137">
        <v>5.3</v>
      </c>
      <c r="M59" s="137">
        <v>647.70000000000005</v>
      </c>
      <c r="N59" s="137">
        <v>776.6</v>
      </c>
      <c r="O59" s="138">
        <v>1077.8</v>
      </c>
      <c r="P59" s="194" t="s">
        <v>137</v>
      </c>
      <c r="Q59" s="195"/>
      <c r="R59" s="195"/>
      <c r="S59" s="196"/>
    </row>
    <row r="60" spans="3:19" s="16" customFormat="1" ht="48.75" customHeight="1">
      <c r="C60" s="139">
        <f t="shared" ref="C60:C72" si="1">D60+E60+G60+H60+I60+J60+K60+L60+M60+N60+O60</f>
        <v>3113.7</v>
      </c>
      <c r="D60" s="140">
        <v>35</v>
      </c>
      <c r="E60" s="199">
        <f>113.7+21.8</f>
        <v>135.5</v>
      </c>
      <c r="F60" s="199"/>
      <c r="G60" s="140">
        <v>224.7</v>
      </c>
      <c r="H60" s="140">
        <v>82.3</v>
      </c>
      <c r="I60" s="140">
        <v>0</v>
      </c>
      <c r="J60" s="140">
        <v>2.1</v>
      </c>
      <c r="K60" s="140">
        <v>1.3</v>
      </c>
      <c r="L60" s="140">
        <v>6.3</v>
      </c>
      <c r="M60" s="140">
        <v>738.2</v>
      </c>
      <c r="N60" s="140">
        <v>775.5</v>
      </c>
      <c r="O60" s="141">
        <v>1112.8</v>
      </c>
      <c r="P60" s="173">
        <v>1994</v>
      </c>
      <c r="Q60" s="173"/>
      <c r="R60" s="173"/>
      <c r="S60" s="174"/>
    </row>
    <row r="61" spans="3:19" s="17" customFormat="1" ht="48.75" customHeight="1">
      <c r="C61" s="136">
        <f t="shared" si="1"/>
        <v>3288.1</v>
      </c>
      <c r="D61" s="78">
        <v>81.900000000000006</v>
      </c>
      <c r="E61" s="194">
        <f>129.8+25</f>
        <v>154.80000000000001</v>
      </c>
      <c r="F61" s="194"/>
      <c r="G61" s="78">
        <v>163</v>
      </c>
      <c r="H61" s="78">
        <v>58.4</v>
      </c>
      <c r="I61" s="78">
        <v>0</v>
      </c>
      <c r="J61" s="78">
        <v>3.2</v>
      </c>
      <c r="K61" s="78">
        <v>21.6</v>
      </c>
      <c r="L61" s="78">
        <v>9.4</v>
      </c>
      <c r="M61" s="78">
        <v>825</v>
      </c>
      <c r="N61" s="78">
        <v>880.3</v>
      </c>
      <c r="O61" s="138">
        <v>1090.5</v>
      </c>
      <c r="P61" s="171">
        <v>1995</v>
      </c>
      <c r="Q61" s="171"/>
      <c r="R61" s="171"/>
      <c r="S61" s="172"/>
    </row>
    <row r="62" spans="3:19" s="17" customFormat="1" ht="48.75" customHeight="1">
      <c r="C62" s="139">
        <f t="shared" si="1"/>
        <v>3414.3999999999996</v>
      </c>
      <c r="D62" s="140">
        <v>126.7</v>
      </c>
      <c r="E62" s="199">
        <f>98.8+29.2</f>
        <v>128</v>
      </c>
      <c r="F62" s="199"/>
      <c r="G62" s="140">
        <v>323.3</v>
      </c>
      <c r="H62" s="140">
        <v>50.6</v>
      </c>
      <c r="I62" s="140">
        <v>0</v>
      </c>
      <c r="J62" s="140">
        <v>0</v>
      </c>
      <c r="K62" s="140">
        <v>1.2</v>
      </c>
      <c r="L62" s="140">
        <v>5.3</v>
      </c>
      <c r="M62" s="140">
        <v>705.9</v>
      </c>
      <c r="N62" s="140">
        <v>1077.2</v>
      </c>
      <c r="O62" s="141">
        <v>996.2</v>
      </c>
      <c r="P62" s="173">
        <v>1996</v>
      </c>
      <c r="Q62" s="173"/>
      <c r="R62" s="173" t="s">
        <v>90</v>
      </c>
      <c r="S62" s="174"/>
    </row>
    <row r="63" spans="3:19" s="17" customFormat="1" ht="48.75" customHeight="1">
      <c r="C63" s="136">
        <f t="shared" si="1"/>
        <v>3694.5</v>
      </c>
      <c r="D63" s="78">
        <v>69.599999999999994</v>
      </c>
      <c r="E63" s="194">
        <f>69.8+30</f>
        <v>99.8</v>
      </c>
      <c r="F63" s="194"/>
      <c r="G63" s="78">
        <v>310.7</v>
      </c>
      <c r="H63" s="78">
        <v>31</v>
      </c>
      <c r="I63" s="78">
        <v>0.1</v>
      </c>
      <c r="J63" s="78">
        <v>3</v>
      </c>
      <c r="K63" s="78">
        <v>1.5</v>
      </c>
      <c r="L63" s="78">
        <v>21.5</v>
      </c>
      <c r="M63" s="78">
        <v>333.5</v>
      </c>
      <c r="N63" s="78">
        <v>1785.6</v>
      </c>
      <c r="O63" s="138">
        <v>1038.2</v>
      </c>
      <c r="P63" s="171">
        <v>1997</v>
      </c>
      <c r="Q63" s="171"/>
      <c r="R63" s="171" t="s">
        <v>91</v>
      </c>
      <c r="S63" s="172"/>
    </row>
    <row r="64" spans="3:19" s="17" customFormat="1" ht="48.75" customHeight="1">
      <c r="C64" s="139">
        <f t="shared" si="1"/>
        <v>3383.3</v>
      </c>
      <c r="D64" s="140">
        <v>71.3</v>
      </c>
      <c r="E64" s="199">
        <v>90.1</v>
      </c>
      <c r="F64" s="199"/>
      <c r="G64" s="140">
        <v>208.9</v>
      </c>
      <c r="H64" s="140">
        <v>23.2</v>
      </c>
      <c r="I64" s="140">
        <v>0</v>
      </c>
      <c r="J64" s="140">
        <v>19.8</v>
      </c>
      <c r="K64" s="140">
        <v>0.5</v>
      </c>
      <c r="L64" s="140">
        <v>4.4000000000000004</v>
      </c>
      <c r="M64" s="140">
        <v>389.2</v>
      </c>
      <c r="N64" s="140">
        <v>1570.6</v>
      </c>
      <c r="O64" s="141">
        <v>1005.3</v>
      </c>
      <c r="P64" s="177" t="s">
        <v>138</v>
      </c>
      <c r="Q64" s="178"/>
      <c r="R64" s="178"/>
      <c r="S64" s="179"/>
    </row>
    <row r="65" spans="2:20" s="17" customFormat="1" ht="48.75" customHeight="1">
      <c r="C65" s="136">
        <f t="shared" si="1"/>
        <v>3927.7</v>
      </c>
      <c r="D65" s="78">
        <v>41.2</v>
      </c>
      <c r="E65" s="194">
        <v>59.5</v>
      </c>
      <c r="F65" s="194"/>
      <c r="G65" s="78">
        <v>152</v>
      </c>
      <c r="H65" s="78">
        <v>163.5</v>
      </c>
      <c r="I65" s="78">
        <v>0</v>
      </c>
      <c r="J65" s="78">
        <v>14.7</v>
      </c>
      <c r="K65" s="78">
        <v>2</v>
      </c>
      <c r="L65" s="78">
        <v>5.4</v>
      </c>
      <c r="M65" s="78">
        <v>432.4</v>
      </c>
      <c r="N65" s="78">
        <v>1874.1</v>
      </c>
      <c r="O65" s="138">
        <v>1182.9000000000001</v>
      </c>
      <c r="P65" s="171">
        <v>1999</v>
      </c>
      <c r="Q65" s="171"/>
      <c r="R65" s="171" t="s">
        <v>94</v>
      </c>
      <c r="S65" s="172"/>
    </row>
    <row r="66" spans="2:20" s="17" customFormat="1" ht="48.75" customHeight="1">
      <c r="C66" s="139">
        <f t="shared" si="1"/>
        <v>4423.2</v>
      </c>
      <c r="D66" s="140">
        <v>29.3</v>
      </c>
      <c r="E66" s="199">
        <v>78.099999999999994</v>
      </c>
      <c r="F66" s="199"/>
      <c r="G66" s="140">
        <v>420.7</v>
      </c>
      <c r="H66" s="140">
        <v>125.9</v>
      </c>
      <c r="I66" s="140">
        <v>0</v>
      </c>
      <c r="J66" s="140">
        <v>11.4</v>
      </c>
      <c r="K66" s="140">
        <v>3.4</v>
      </c>
      <c r="L66" s="140">
        <v>7.8</v>
      </c>
      <c r="M66" s="140">
        <v>385.4</v>
      </c>
      <c r="N66" s="140">
        <v>2037.9</v>
      </c>
      <c r="O66" s="141">
        <v>1323.3</v>
      </c>
      <c r="P66" s="173">
        <v>2000</v>
      </c>
      <c r="Q66" s="173"/>
      <c r="R66" s="173" t="s">
        <v>95</v>
      </c>
      <c r="S66" s="174"/>
    </row>
    <row r="67" spans="2:20" s="17" customFormat="1" ht="48.75" customHeight="1">
      <c r="C67" s="136">
        <f t="shared" si="1"/>
        <v>4246.5</v>
      </c>
      <c r="D67" s="78">
        <v>29.2</v>
      </c>
      <c r="E67" s="194">
        <v>77.3</v>
      </c>
      <c r="F67" s="194"/>
      <c r="G67" s="78">
        <v>401.6</v>
      </c>
      <c r="H67" s="78">
        <v>128.5</v>
      </c>
      <c r="I67" s="78">
        <v>2.4</v>
      </c>
      <c r="J67" s="78">
        <v>10.8</v>
      </c>
      <c r="K67" s="78">
        <v>4.3</v>
      </c>
      <c r="L67" s="78">
        <v>8.1999999999999993</v>
      </c>
      <c r="M67" s="78">
        <v>323.89999999999998</v>
      </c>
      <c r="N67" s="78">
        <v>1981.3</v>
      </c>
      <c r="O67" s="138">
        <v>1279</v>
      </c>
      <c r="P67" s="171">
        <v>2001</v>
      </c>
      <c r="Q67" s="171"/>
      <c r="R67" s="171" t="s">
        <v>96</v>
      </c>
      <c r="S67" s="172"/>
    </row>
    <row r="68" spans="2:20" s="17" customFormat="1" ht="48.75" customHeight="1">
      <c r="C68" s="139">
        <f t="shared" si="1"/>
        <v>4735.6000000000004</v>
      </c>
      <c r="D68" s="140">
        <v>35.200000000000003</v>
      </c>
      <c r="E68" s="199">
        <v>86</v>
      </c>
      <c r="F68" s="199"/>
      <c r="G68" s="140">
        <v>371.5</v>
      </c>
      <c r="H68" s="140">
        <v>127.8</v>
      </c>
      <c r="I68" s="140">
        <v>0.4</v>
      </c>
      <c r="J68" s="140">
        <v>23.8</v>
      </c>
      <c r="K68" s="140">
        <v>1.5</v>
      </c>
      <c r="L68" s="140">
        <v>31.7</v>
      </c>
      <c r="M68" s="140">
        <v>323.7</v>
      </c>
      <c r="N68" s="140">
        <v>2401</v>
      </c>
      <c r="O68" s="141">
        <v>1333</v>
      </c>
      <c r="P68" s="173">
        <v>2002</v>
      </c>
      <c r="Q68" s="173"/>
      <c r="R68" s="173" t="s">
        <v>97</v>
      </c>
      <c r="S68" s="174"/>
    </row>
    <row r="69" spans="2:20" s="17" customFormat="1" ht="48.75" customHeight="1">
      <c r="C69" s="136">
        <f t="shared" si="1"/>
        <v>5635.4000000000005</v>
      </c>
      <c r="D69" s="78">
        <v>77.3</v>
      </c>
      <c r="E69" s="194">
        <v>143</v>
      </c>
      <c r="F69" s="194"/>
      <c r="G69" s="78">
        <v>125.3</v>
      </c>
      <c r="H69" s="78">
        <v>124.8</v>
      </c>
      <c r="I69" s="78">
        <v>1.8</v>
      </c>
      <c r="J69" s="78">
        <v>52.4</v>
      </c>
      <c r="K69" s="78">
        <v>1.3</v>
      </c>
      <c r="L69" s="78">
        <v>76</v>
      </c>
      <c r="M69" s="78">
        <v>305.89999999999998</v>
      </c>
      <c r="N69" s="78">
        <v>3192.3</v>
      </c>
      <c r="O69" s="138">
        <v>1535.3</v>
      </c>
      <c r="P69" s="171">
        <v>2003</v>
      </c>
      <c r="Q69" s="171"/>
      <c r="R69" s="171" t="s">
        <v>98</v>
      </c>
      <c r="S69" s="172"/>
    </row>
    <row r="70" spans="2:20" s="17" customFormat="1" ht="48.75" customHeight="1">
      <c r="C70" s="139">
        <f t="shared" si="1"/>
        <v>5928.7</v>
      </c>
      <c r="D70" s="140">
        <v>78.599999999999994</v>
      </c>
      <c r="E70" s="199">
        <v>160.80000000000001</v>
      </c>
      <c r="F70" s="199"/>
      <c r="G70" s="140">
        <v>218.2</v>
      </c>
      <c r="H70" s="140">
        <v>112.2</v>
      </c>
      <c r="I70" s="140">
        <v>2.6</v>
      </c>
      <c r="J70" s="140">
        <v>59.9</v>
      </c>
      <c r="K70" s="140">
        <v>2.9</v>
      </c>
      <c r="L70" s="140">
        <v>26.8</v>
      </c>
      <c r="M70" s="140">
        <v>311.39999999999998</v>
      </c>
      <c r="N70" s="140">
        <v>3447.8</v>
      </c>
      <c r="O70" s="141">
        <v>1507.5</v>
      </c>
      <c r="P70" s="173">
        <v>2004</v>
      </c>
      <c r="Q70" s="173"/>
      <c r="R70" s="173" t="s">
        <v>112</v>
      </c>
      <c r="S70" s="174"/>
    </row>
    <row r="71" spans="2:20" s="17" customFormat="1" ht="48.75" customHeight="1">
      <c r="C71" s="136">
        <f t="shared" si="1"/>
        <v>6152.1</v>
      </c>
      <c r="D71" s="78">
        <v>75.400000000000006</v>
      </c>
      <c r="E71" s="194">
        <v>15.6</v>
      </c>
      <c r="F71" s="194"/>
      <c r="G71" s="78">
        <v>132.5</v>
      </c>
      <c r="H71" s="78">
        <v>112.3</v>
      </c>
      <c r="I71" s="78">
        <v>1.3</v>
      </c>
      <c r="J71" s="78">
        <v>16.8</v>
      </c>
      <c r="K71" s="78">
        <v>2.6</v>
      </c>
      <c r="L71" s="78">
        <v>6.9</v>
      </c>
      <c r="M71" s="78">
        <v>347.1</v>
      </c>
      <c r="N71" s="78">
        <v>3658.6</v>
      </c>
      <c r="O71" s="138">
        <v>1783</v>
      </c>
      <c r="P71" s="171">
        <v>2005</v>
      </c>
      <c r="Q71" s="171"/>
      <c r="R71" s="171" t="s">
        <v>113</v>
      </c>
      <c r="S71" s="172"/>
    </row>
    <row r="72" spans="2:20" s="17" customFormat="1" ht="48.75" customHeight="1">
      <c r="C72" s="139">
        <f t="shared" si="1"/>
        <v>7076.5</v>
      </c>
      <c r="D72" s="140">
        <v>121.9</v>
      </c>
      <c r="E72" s="199">
        <v>158.5</v>
      </c>
      <c r="F72" s="199"/>
      <c r="G72" s="140">
        <v>592.20000000000005</v>
      </c>
      <c r="H72" s="140">
        <v>181.6</v>
      </c>
      <c r="I72" s="140">
        <v>0.1</v>
      </c>
      <c r="J72" s="140">
        <v>15.9</v>
      </c>
      <c r="K72" s="140">
        <v>2.9</v>
      </c>
      <c r="L72" s="140">
        <v>3.3</v>
      </c>
      <c r="M72" s="140">
        <v>438</v>
      </c>
      <c r="N72" s="140">
        <v>3361</v>
      </c>
      <c r="O72" s="141">
        <v>2201.1</v>
      </c>
      <c r="P72" s="173">
        <v>2006</v>
      </c>
      <c r="Q72" s="173"/>
      <c r="R72" s="173" t="s">
        <v>114</v>
      </c>
      <c r="S72" s="174"/>
    </row>
    <row r="73" spans="2:20" s="17" customFormat="1" ht="48.75" customHeight="1">
      <c r="B73" s="23"/>
      <c r="C73" s="136">
        <f t="shared" ref="C73:C78" si="2">D73+E73+G73+H73+I73+J73+K73+L73+M73+N73+O73</f>
        <v>7630.2</v>
      </c>
      <c r="D73" s="78">
        <v>323.39999999999998</v>
      </c>
      <c r="E73" s="194">
        <v>263.8</v>
      </c>
      <c r="F73" s="194"/>
      <c r="G73" s="78">
        <v>491.2</v>
      </c>
      <c r="H73" s="78">
        <v>182.9</v>
      </c>
      <c r="I73" s="78">
        <v>0</v>
      </c>
      <c r="J73" s="78">
        <v>23.4</v>
      </c>
      <c r="K73" s="78">
        <v>1.4</v>
      </c>
      <c r="L73" s="78">
        <v>37.299999999999997</v>
      </c>
      <c r="M73" s="78">
        <v>474.2</v>
      </c>
      <c r="N73" s="78">
        <v>3482.4</v>
      </c>
      <c r="O73" s="138">
        <v>2350.1999999999998</v>
      </c>
      <c r="P73" s="171">
        <v>2007</v>
      </c>
      <c r="Q73" s="171"/>
      <c r="R73" s="171" t="s">
        <v>115</v>
      </c>
      <c r="S73" s="172"/>
      <c r="T73" s="22"/>
    </row>
    <row r="74" spans="2:20" s="17" customFormat="1" ht="48.75" customHeight="1">
      <c r="C74" s="139">
        <f t="shared" si="2"/>
        <v>8871.9</v>
      </c>
      <c r="D74" s="140">
        <v>516</v>
      </c>
      <c r="E74" s="199">
        <v>297.39999999999998</v>
      </c>
      <c r="F74" s="199"/>
      <c r="G74" s="140">
        <v>281.7</v>
      </c>
      <c r="H74" s="140">
        <v>257.10000000000002</v>
      </c>
      <c r="I74" s="140">
        <v>0.4</v>
      </c>
      <c r="J74" s="140">
        <v>9.3000000000000007</v>
      </c>
      <c r="K74" s="140">
        <v>2.8</v>
      </c>
      <c r="L74" s="140">
        <v>202.5</v>
      </c>
      <c r="M74" s="140">
        <v>577.29999999999995</v>
      </c>
      <c r="N74" s="140">
        <v>3855.9</v>
      </c>
      <c r="O74" s="141">
        <v>2871.5</v>
      </c>
      <c r="P74" s="173">
        <v>2008</v>
      </c>
      <c r="Q74" s="173"/>
      <c r="R74" s="173" t="s">
        <v>116</v>
      </c>
      <c r="S74" s="174"/>
    </row>
    <row r="75" spans="2:20" s="17" customFormat="1" ht="48.75" customHeight="1">
      <c r="C75" s="136">
        <f>D75+E75+G75+H75+I75+J75+K75+L75+M75+N75+O75</f>
        <v>11055.2</v>
      </c>
      <c r="D75" s="77">
        <v>801.6</v>
      </c>
      <c r="E75" s="194">
        <v>315.10000000000002</v>
      </c>
      <c r="F75" s="194"/>
      <c r="G75" s="78">
        <v>518.29999999999995</v>
      </c>
      <c r="H75" s="78">
        <v>118.3</v>
      </c>
      <c r="I75" s="78">
        <v>0.4</v>
      </c>
      <c r="J75" s="78">
        <v>0</v>
      </c>
      <c r="K75" s="78">
        <v>11.6</v>
      </c>
      <c r="L75" s="78">
        <v>68.599999999999994</v>
      </c>
      <c r="M75" s="78">
        <v>411.3</v>
      </c>
      <c r="N75" s="78">
        <v>5923.7</v>
      </c>
      <c r="O75" s="138">
        <v>2886.3</v>
      </c>
      <c r="P75" s="171">
        <v>2009</v>
      </c>
      <c r="Q75" s="171"/>
      <c r="R75" s="171" t="s">
        <v>117</v>
      </c>
      <c r="S75" s="172"/>
    </row>
    <row r="76" spans="2:20" s="17" customFormat="1" ht="48.75" customHeight="1">
      <c r="C76" s="139">
        <f t="shared" si="2"/>
        <v>12067.5</v>
      </c>
      <c r="D76" s="140">
        <v>802.9</v>
      </c>
      <c r="E76" s="199">
        <v>312.60000000000002</v>
      </c>
      <c r="F76" s="199"/>
      <c r="G76" s="140">
        <v>691.8</v>
      </c>
      <c r="H76" s="140">
        <v>464.6</v>
      </c>
      <c r="I76" s="140">
        <v>0</v>
      </c>
      <c r="J76" s="140">
        <v>0</v>
      </c>
      <c r="K76" s="140">
        <v>4.5999999999999996</v>
      </c>
      <c r="L76" s="140">
        <v>27.4</v>
      </c>
      <c r="M76" s="140">
        <v>417.8</v>
      </c>
      <c r="N76" s="140">
        <v>6267.3</v>
      </c>
      <c r="O76" s="141">
        <v>3078.5</v>
      </c>
      <c r="P76" s="173">
        <v>2010</v>
      </c>
      <c r="Q76" s="173"/>
      <c r="R76" s="173" t="s">
        <v>118</v>
      </c>
      <c r="S76" s="174"/>
    </row>
    <row r="77" spans="2:20" s="17" customFormat="1" ht="48.75" customHeight="1">
      <c r="C77" s="136">
        <f t="shared" si="2"/>
        <v>11142.1</v>
      </c>
      <c r="D77" s="77">
        <v>573.70000000000005</v>
      </c>
      <c r="E77" s="194">
        <v>451.8</v>
      </c>
      <c r="F77" s="194"/>
      <c r="G77" s="78">
        <v>773.4</v>
      </c>
      <c r="H77" s="78">
        <v>109.6</v>
      </c>
      <c r="I77" s="78">
        <v>0</v>
      </c>
      <c r="J77" s="78">
        <v>0</v>
      </c>
      <c r="K77" s="78">
        <v>6.4</v>
      </c>
      <c r="L77" s="78">
        <v>13.9</v>
      </c>
      <c r="M77" s="78">
        <v>518.5</v>
      </c>
      <c r="N77" s="78">
        <v>5327.9</v>
      </c>
      <c r="O77" s="138">
        <v>3366.9</v>
      </c>
      <c r="P77" s="171">
        <v>2011</v>
      </c>
      <c r="Q77" s="171"/>
      <c r="R77" s="171" t="s">
        <v>119</v>
      </c>
      <c r="S77" s="172"/>
    </row>
    <row r="78" spans="2:20" s="17" customFormat="1" ht="48.75" customHeight="1">
      <c r="C78" s="139">
        <f t="shared" si="2"/>
        <v>10314.4</v>
      </c>
      <c r="D78" s="140">
        <v>347.5</v>
      </c>
      <c r="E78" s="199">
        <v>464.4</v>
      </c>
      <c r="F78" s="199"/>
      <c r="G78" s="140">
        <v>759.2</v>
      </c>
      <c r="H78" s="140">
        <v>612.9</v>
      </c>
      <c r="I78" s="140">
        <v>0</v>
      </c>
      <c r="J78" s="140">
        <v>0</v>
      </c>
      <c r="K78" s="140">
        <v>3.7</v>
      </c>
      <c r="L78" s="140">
        <v>15.2</v>
      </c>
      <c r="M78" s="140">
        <v>876.4</v>
      </c>
      <c r="N78" s="140">
        <v>3677.1</v>
      </c>
      <c r="O78" s="141">
        <v>3558</v>
      </c>
      <c r="P78" s="173">
        <v>2012</v>
      </c>
      <c r="Q78" s="173"/>
      <c r="R78" s="173" t="s">
        <v>120</v>
      </c>
      <c r="S78" s="174"/>
    </row>
    <row r="79" spans="2:20" s="17" customFormat="1" ht="48.75" customHeight="1">
      <c r="C79" s="136">
        <f t="shared" ref="C79:C87" si="3">D79+E79+G79+H79+I79+J79+K79+L79+M79+N79+O79</f>
        <v>13203.9</v>
      </c>
      <c r="D79" s="77">
        <v>310.89999999999998</v>
      </c>
      <c r="E79" s="194">
        <v>290.8</v>
      </c>
      <c r="F79" s="194"/>
      <c r="G79" s="151">
        <v>1125</v>
      </c>
      <c r="H79" s="151">
        <v>1348.9</v>
      </c>
      <c r="I79" s="151">
        <v>0</v>
      </c>
      <c r="J79" s="151">
        <v>0</v>
      </c>
      <c r="K79" s="151">
        <v>7.4</v>
      </c>
      <c r="L79" s="151">
        <v>13.3</v>
      </c>
      <c r="M79" s="151">
        <v>711.8</v>
      </c>
      <c r="N79" s="151">
        <v>5457.7</v>
      </c>
      <c r="O79" s="138">
        <v>3938.1</v>
      </c>
      <c r="P79" s="171">
        <v>2013</v>
      </c>
      <c r="Q79" s="171"/>
      <c r="R79" s="171" t="s">
        <v>121</v>
      </c>
      <c r="S79" s="172"/>
    </row>
    <row r="80" spans="2:20" s="17" customFormat="1" ht="48.75" customHeight="1">
      <c r="C80" s="139">
        <f t="shared" si="3"/>
        <v>14032.800000000001</v>
      </c>
      <c r="D80" s="164">
        <v>260</v>
      </c>
      <c r="E80" s="199">
        <v>154.1</v>
      </c>
      <c r="F80" s="199"/>
      <c r="G80" s="164">
        <v>956.9</v>
      </c>
      <c r="H80" s="164">
        <v>1196.5</v>
      </c>
      <c r="I80" s="164">
        <v>0</v>
      </c>
      <c r="J80" s="164">
        <v>0</v>
      </c>
      <c r="K80" s="164">
        <v>5.7</v>
      </c>
      <c r="L80" s="164">
        <v>1.9</v>
      </c>
      <c r="M80" s="164">
        <v>738.2</v>
      </c>
      <c r="N80" s="164">
        <v>6541.6</v>
      </c>
      <c r="O80" s="141">
        <v>4177.8999999999996</v>
      </c>
      <c r="P80" s="173">
        <v>2014</v>
      </c>
      <c r="Q80" s="173"/>
      <c r="R80" s="173" t="s">
        <v>120</v>
      </c>
      <c r="S80" s="174"/>
    </row>
    <row r="81" spans="3:24" s="17" customFormat="1" ht="48.75" customHeight="1">
      <c r="C81" s="136">
        <f t="shared" si="3"/>
        <v>14329.400000000001</v>
      </c>
      <c r="D81" s="77">
        <v>256.7</v>
      </c>
      <c r="E81" s="194">
        <v>240.1</v>
      </c>
      <c r="F81" s="194"/>
      <c r="G81" s="165">
        <v>914.1</v>
      </c>
      <c r="H81" s="165">
        <v>961.2</v>
      </c>
      <c r="I81" s="165">
        <v>0</v>
      </c>
      <c r="J81" s="165">
        <v>0</v>
      </c>
      <c r="K81" s="165">
        <v>4.5</v>
      </c>
      <c r="L81" s="165">
        <v>1.1000000000000001</v>
      </c>
      <c r="M81" s="165">
        <v>617.9</v>
      </c>
      <c r="N81" s="165">
        <v>6997</v>
      </c>
      <c r="O81" s="138">
        <v>4336.8</v>
      </c>
      <c r="P81" s="171">
        <v>2015</v>
      </c>
      <c r="Q81" s="171"/>
      <c r="R81" s="171"/>
      <c r="S81" s="172"/>
    </row>
    <row r="82" spans="3:24" s="17" customFormat="1" ht="48.75" customHeight="1">
      <c r="C82" s="139">
        <f t="shared" si="3"/>
        <v>13453</v>
      </c>
      <c r="D82" s="166">
        <v>267.3</v>
      </c>
      <c r="E82" s="199">
        <v>293.5</v>
      </c>
      <c r="F82" s="199"/>
      <c r="G82" s="166">
        <v>1031</v>
      </c>
      <c r="H82" s="166">
        <v>817.7</v>
      </c>
      <c r="I82" s="166">
        <v>0</v>
      </c>
      <c r="J82" s="166">
        <v>0</v>
      </c>
      <c r="K82" s="166">
        <v>15.1</v>
      </c>
      <c r="L82" s="166">
        <v>1.4</v>
      </c>
      <c r="M82" s="166">
        <v>737.5</v>
      </c>
      <c r="N82" s="166">
        <v>5668.7</v>
      </c>
      <c r="O82" s="141">
        <v>4620.8</v>
      </c>
      <c r="P82" s="173">
        <v>2016</v>
      </c>
      <c r="Q82" s="173"/>
      <c r="R82" s="173"/>
      <c r="S82" s="174"/>
    </row>
    <row r="83" spans="3:24" s="17" customFormat="1" ht="48.75" customHeight="1">
      <c r="C83" s="136">
        <f t="shared" si="3"/>
        <v>13367.6</v>
      </c>
      <c r="D83" s="77">
        <v>239.1</v>
      </c>
      <c r="E83" s="194">
        <v>325</v>
      </c>
      <c r="F83" s="194"/>
      <c r="G83" s="167">
        <v>959.7</v>
      </c>
      <c r="H83" s="167">
        <v>765.7</v>
      </c>
      <c r="I83" s="167">
        <v>0</v>
      </c>
      <c r="J83" s="167">
        <v>0</v>
      </c>
      <c r="K83" s="167">
        <v>24.5</v>
      </c>
      <c r="L83" s="167">
        <v>0.5</v>
      </c>
      <c r="M83" s="167">
        <v>843.1</v>
      </c>
      <c r="N83" s="167">
        <v>5373.5</v>
      </c>
      <c r="O83" s="138">
        <v>4836.5</v>
      </c>
      <c r="P83" s="171">
        <v>2017</v>
      </c>
      <c r="Q83" s="171"/>
      <c r="R83" s="171"/>
      <c r="S83" s="172"/>
    </row>
    <row r="84" spans="3:24" s="17" customFormat="1" ht="48.75" customHeight="1">
      <c r="C84" s="139">
        <f t="shared" ref="C84:C86" si="4">D84+E84+G84+H84+I84+J84+K84+L84+M84+N84+O84</f>
        <v>12901.599999999999</v>
      </c>
      <c r="D84" s="168">
        <v>255.3</v>
      </c>
      <c r="E84" s="199">
        <v>368.8</v>
      </c>
      <c r="F84" s="199"/>
      <c r="G84" s="168">
        <v>513.5</v>
      </c>
      <c r="H84" s="168">
        <v>1514.3</v>
      </c>
      <c r="I84" s="168">
        <v>0</v>
      </c>
      <c r="J84" s="168">
        <v>0</v>
      </c>
      <c r="K84" s="168">
        <v>3.6</v>
      </c>
      <c r="L84" s="168">
        <v>0.3</v>
      </c>
      <c r="M84" s="168">
        <v>839.6</v>
      </c>
      <c r="N84" s="168">
        <v>4603.8</v>
      </c>
      <c r="O84" s="141">
        <v>4802.3999999999996</v>
      </c>
      <c r="P84" s="173">
        <v>2018</v>
      </c>
      <c r="Q84" s="173"/>
      <c r="R84" s="173"/>
      <c r="S84" s="174"/>
    </row>
    <row r="85" spans="3:24" s="17" customFormat="1" ht="48.75" customHeight="1">
      <c r="C85" s="136">
        <f t="shared" si="4"/>
        <v>13709.5</v>
      </c>
      <c r="D85" s="77">
        <v>306.5</v>
      </c>
      <c r="E85" s="194">
        <v>380.2</v>
      </c>
      <c r="F85" s="194"/>
      <c r="G85" s="169">
        <v>396.6</v>
      </c>
      <c r="H85" s="169">
        <v>1567.4</v>
      </c>
      <c r="I85" s="169">
        <v>0</v>
      </c>
      <c r="J85" s="169">
        <v>0</v>
      </c>
      <c r="K85" s="169">
        <v>1.7</v>
      </c>
      <c r="L85" s="169">
        <v>0.2</v>
      </c>
      <c r="M85" s="169">
        <v>760</v>
      </c>
      <c r="N85" s="169">
        <v>5134.8999999999996</v>
      </c>
      <c r="O85" s="138">
        <v>5162</v>
      </c>
      <c r="P85" s="171">
        <v>2019</v>
      </c>
      <c r="Q85" s="171"/>
      <c r="R85" s="171"/>
      <c r="S85" s="172"/>
    </row>
    <row r="86" spans="3:24" s="17" customFormat="1" ht="48.75" customHeight="1">
      <c r="C86" s="139">
        <f t="shared" si="4"/>
        <v>16025.599999999999</v>
      </c>
      <c r="D86" s="170">
        <v>763</v>
      </c>
      <c r="E86" s="199">
        <v>468.2</v>
      </c>
      <c r="F86" s="199"/>
      <c r="G86" s="170">
        <v>413.1</v>
      </c>
      <c r="H86" s="170">
        <v>1506.5</v>
      </c>
      <c r="I86" s="170">
        <v>0</v>
      </c>
      <c r="J86" s="170">
        <v>0</v>
      </c>
      <c r="K86" s="170">
        <v>4.5999999999999996</v>
      </c>
      <c r="L86" s="170">
        <v>0.2</v>
      </c>
      <c r="M86" s="170">
        <v>737.3</v>
      </c>
      <c r="N86" s="170">
        <v>5636.2</v>
      </c>
      <c r="O86" s="141">
        <v>6496.5</v>
      </c>
      <c r="P86" s="173">
        <v>2020</v>
      </c>
      <c r="Q86" s="173"/>
      <c r="R86" s="173"/>
      <c r="S86" s="174"/>
    </row>
    <row r="87" spans="3:24" s="17" customFormat="1" ht="48.75" customHeight="1">
      <c r="C87" s="201">
        <f t="shared" si="3"/>
        <v>17680.019</v>
      </c>
      <c r="D87" s="87">
        <v>960.24800000000005</v>
      </c>
      <c r="E87" s="202">
        <v>502.17500000000001</v>
      </c>
      <c r="F87" s="202"/>
      <c r="G87" s="88">
        <v>565.04999999999995</v>
      </c>
      <c r="H87" s="88">
        <v>1330.825</v>
      </c>
      <c r="I87" s="88">
        <v>0</v>
      </c>
      <c r="J87" s="88">
        <v>0</v>
      </c>
      <c r="K87" s="88">
        <v>11.186999999999999</v>
      </c>
      <c r="L87" s="88">
        <v>2.5470000000000002</v>
      </c>
      <c r="M87" s="88">
        <v>709.94200000000001</v>
      </c>
      <c r="N87" s="88">
        <v>6763.2039999999997</v>
      </c>
      <c r="O87" s="90">
        <v>6834.8410000000003</v>
      </c>
      <c r="P87" s="192">
        <v>2021</v>
      </c>
      <c r="Q87" s="192"/>
      <c r="R87" s="192"/>
      <c r="S87" s="193"/>
    </row>
    <row r="88" spans="3:24" s="17" customFormat="1" ht="6.95" customHeight="1">
      <c r="C88" s="142"/>
      <c r="D88" s="143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  <c r="Q88" s="147"/>
      <c r="R88" s="148"/>
      <c r="S88" s="149"/>
    </row>
    <row r="89" spans="3:24" s="18" customFormat="1">
      <c r="C89" s="152" t="s">
        <v>133</v>
      </c>
      <c r="D89" s="153"/>
      <c r="E89" s="154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6"/>
      <c r="Q89" s="157"/>
      <c r="R89" s="158" t="s">
        <v>135</v>
      </c>
      <c r="S89" s="149"/>
      <c r="T89" s="21"/>
    </row>
    <row r="90" spans="3:24" s="19" customFormat="1">
      <c r="C90" s="159" t="s">
        <v>128</v>
      </c>
      <c r="D90" s="153"/>
      <c r="E90" s="154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  <c r="Q90" s="157"/>
      <c r="R90" s="156" t="s">
        <v>109</v>
      </c>
      <c r="S90" s="150"/>
    </row>
    <row r="91" spans="3:24" ht="18" customHeight="1">
      <c r="C91" s="160" t="s">
        <v>129</v>
      </c>
      <c r="D91" s="16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162"/>
      <c r="Q91" s="157"/>
      <c r="R91" s="163" t="s">
        <v>136</v>
      </c>
      <c r="S91" s="39"/>
    </row>
    <row r="92" spans="3:24" s="20" customFormat="1" ht="18" customHeight="1">
      <c r="C92" s="5"/>
      <c r="D92" s="5"/>
      <c r="E92" s="5"/>
      <c r="F92" s="5"/>
      <c r="G92" s="5"/>
      <c r="H92" s="5"/>
      <c r="I92" s="6"/>
      <c r="J92" s="2"/>
      <c r="K92" s="5"/>
      <c r="L92" s="5"/>
      <c r="M92" s="5"/>
      <c r="N92" s="5"/>
      <c r="O92" s="5"/>
      <c r="P92" s="5"/>
      <c r="Q92" s="5"/>
      <c r="R92" s="5"/>
      <c r="S92" s="4"/>
      <c r="X92" s="11"/>
    </row>
  </sheetData>
  <mergeCells count="103">
    <mergeCell ref="E87:F87"/>
    <mergeCell ref="E80:F80"/>
    <mergeCell ref="P87:S87"/>
    <mergeCell ref="E82:F82"/>
    <mergeCell ref="P82:S82"/>
    <mergeCell ref="E81:F81"/>
    <mergeCell ref="P81:S81"/>
    <mergeCell ref="E83:F83"/>
    <mergeCell ref="P83:S83"/>
    <mergeCell ref="E84:F84"/>
    <mergeCell ref="P84:S84"/>
    <mergeCell ref="P80:S80"/>
    <mergeCell ref="E85:F85"/>
    <mergeCell ref="P85:S85"/>
    <mergeCell ref="E86:F86"/>
    <mergeCell ref="P86:S86"/>
    <mergeCell ref="E79:F79"/>
    <mergeCell ref="E70:F70"/>
    <mergeCell ref="E71:F71"/>
    <mergeCell ref="E72:F72"/>
    <mergeCell ref="E73:F73"/>
    <mergeCell ref="E78:F78"/>
    <mergeCell ref="E66:F66"/>
    <mergeCell ref="E67:F67"/>
    <mergeCell ref="E75:F75"/>
    <mergeCell ref="E68:F68"/>
    <mergeCell ref="E69:F69"/>
    <mergeCell ref="E74:F74"/>
    <mergeCell ref="E58:F58"/>
    <mergeCell ref="C3:S3"/>
    <mergeCell ref="C4:S4"/>
    <mergeCell ref="E76:F76"/>
    <mergeCell ref="E77:F77"/>
    <mergeCell ref="E60:F60"/>
    <mergeCell ref="E61:F61"/>
    <mergeCell ref="P67:S67"/>
    <mergeCell ref="P61:S61"/>
    <mergeCell ref="P68:S68"/>
    <mergeCell ref="P63:S63"/>
    <mergeCell ref="P65:S65"/>
    <mergeCell ref="E63:F63"/>
    <mergeCell ref="E59:F59"/>
    <mergeCell ref="E64:F64"/>
    <mergeCell ref="E65:F65"/>
    <mergeCell ref="P66:S66"/>
    <mergeCell ref="P74:S74"/>
    <mergeCell ref="P77:S77"/>
    <mergeCell ref="P76:S76"/>
    <mergeCell ref="P75:S75"/>
    <mergeCell ref="E62:F62"/>
    <mergeCell ref="P29:S29"/>
    <mergeCell ref="P30:S30"/>
    <mergeCell ref="P42:S42"/>
    <mergeCell ref="P31:S31"/>
    <mergeCell ref="P32:S32"/>
    <mergeCell ref="P43:S43"/>
    <mergeCell ref="P59:S59"/>
    <mergeCell ref="P36:S36"/>
    <mergeCell ref="P37:S37"/>
    <mergeCell ref="P38:S38"/>
    <mergeCell ref="P57:S57"/>
    <mergeCell ref="P58:S58"/>
    <mergeCell ref="P40:S40"/>
    <mergeCell ref="P33:S33"/>
    <mergeCell ref="P34:S34"/>
    <mergeCell ref="P35:S35"/>
    <mergeCell ref="P39:S39"/>
    <mergeCell ref="P41:S41"/>
    <mergeCell ref="C47:S47"/>
    <mergeCell ref="E54:F54"/>
    <mergeCell ref="E55:F55"/>
    <mergeCell ref="E56:F56"/>
    <mergeCell ref="E57:F57"/>
    <mergeCell ref="P10:S10"/>
    <mergeCell ref="P11:S11"/>
    <mergeCell ref="P13:S13"/>
    <mergeCell ref="P14:S14"/>
    <mergeCell ref="P54:S54"/>
    <mergeCell ref="P15:S15"/>
    <mergeCell ref="P16:S16"/>
    <mergeCell ref="P17:S17"/>
    <mergeCell ref="P18:S18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79:S79"/>
    <mergeCell ref="P69:S69"/>
    <mergeCell ref="P70:S70"/>
    <mergeCell ref="P55:S55"/>
    <mergeCell ref="P64:S64"/>
    <mergeCell ref="P60:S60"/>
    <mergeCell ref="P71:S71"/>
    <mergeCell ref="P72:S72"/>
    <mergeCell ref="P73:S73"/>
    <mergeCell ref="P62:S62"/>
    <mergeCell ref="P78:S78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6" orientation="portrait" r:id="rId1"/>
  <headerFooter alignWithMargins="0">
    <oddFooter>&amp;C&amp;"Times New Roman (Arabic),Regular"&amp;22-13-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Wael I. Elmahadin</cp:lastModifiedBy>
  <cp:lastPrinted>2017-04-16T11:18:05Z</cp:lastPrinted>
  <dcterms:created xsi:type="dcterms:W3CDTF">2004-07-20T17:16:50Z</dcterms:created>
  <dcterms:modified xsi:type="dcterms:W3CDTF">2022-06-09T08:41:35Z</dcterms:modified>
</cp:coreProperties>
</file>