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pc-43044\Shard Folder Statistics\ststistics data\النشرة السنوية 2023\"/>
    </mc:Choice>
  </mc:AlternateContent>
  <bookViews>
    <workbookView xWindow="0" yWindow="0" windowWidth="20355" windowHeight="9195" tabRatio="601"/>
  </bookViews>
  <sheets>
    <sheet name="si_21" sheetId="1" r:id="rId1"/>
  </sheets>
  <definedNames>
    <definedName name="_xlnm.Print_Area" localSheetId="0">si_21!$B$1:$K$75</definedName>
  </definedNames>
  <calcPr calcId="162913"/>
</workbook>
</file>

<file path=xl/calcChain.xml><?xml version="1.0" encoding="utf-8"?>
<calcChain xmlns="http://schemas.openxmlformats.org/spreadsheetml/2006/main">
  <c r="I72" i="1" l="1"/>
  <c r="H67" i="1" l="1"/>
  <c r="H68" i="1"/>
  <c r="H69" i="1"/>
  <c r="H70" i="1"/>
  <c r="H71" i="1"/>
  <c r="H72" i="1"/>
  <c r="I71" i="1" l="1"/>
  <c r="I70" i="1" l="1"/>
  <c r="I69" i="1" l="1"/>
  <c r="I68" i="1" l="1"/>
  <c r="I67" i="1"/>
  <c r="I65" i="1"/>
  <c r="H66" i="1"/>
  <c r="I66" i="1"/>
  <c r="H65" i="1"/>
  <c r="I63" i="1"/>
  <c r="H63" i="1"/>
  <c r="I62" i="1"/>
  <c r="H62" i="1"/>
  <c r="H55" i="1"/>
  <c r="I55" i="1"/>
  <c r="I61" i="1"/>
  <c r="H61" i="1"/>
  <c r="C60" i="1"/>
  <c r="B60" i="1"/>
  <c r="H60" i="1" s="1"/>
  <c r="D60" i="1"/>
  <c r="E60" i="1"/>
  <c r="I60" i="1" s="1"/>
  <c r="B59" i="1"/>
  <c r="H59" i="1" s="1"/>
  <c r="C59" i="1"/>
  <c r="D59" i="1"/>
  <c r="E59" i="1"/>
  <c r="I59" i="1" s="1"/>
  <c r="I58" i="1"/>
  <c r="H58" i="1"/>
  <c r="I57" i="1"/>
  <c r="H57" i="1"/>
  <c r="I56" i="1"/>
  <c r="H56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</calcChain>
</file>

<file path=xl/sharedStrings.xml><?xml version="1.0" encoding="utf-8"?>
<sst xmlns="http://schemas.openxmlformats.org/spreadsheetml/2006/main" count="42" uniqueCount="23">
  <si>
    <t>اجانب</t>
  </si>
  <si>
    <t>أردنيـــون</t>
  </si>
  <si>
    <t>المجموع</t>
  </si>
  <si>
    <t>Foreigners</t>
  </si>
  <si>
    <t>Arabs</t>
  </si>
  <si>
    <t>Jordanians</t>
  </si>
  <si>
    <t>Total</t>
  </si>
  <si>
    <t>قادمــــون</t>
  </si>
  <si>
    <t>مغادرون</t>
  </si>
  <si>
    <t xml:space="preserve"> </t>
  </si>
  <si>
    <t>Arrivals</t>
  </si>
  <si>
    <t xml:space="preserve"> Thousand Persons</t>
  </si>
  <si>
    <t>عـــــــرب</t>
  </si>
  <si>
    <t>Departures</t>
  </si>
  <si>
    <t xml:space="preserve">              ب-  مديرية الامن العام اعتبارا من تشرين الأول 1982.</t>
  </si>
  <si>
    <t>المصدر   :  ا-  دائرة الاحصاءات العامة .</t>
  </si>
  <si>
    <t xml:space="preserve">   Source :  A - Department of Statistics. </t>
  </si>
  <si>
    <t xml:space="preserve">                  C - Ministry of Tourism and Antiquities Since 2006.</t>
  </si>
  <si>
    <t xml:space="preserve">                  B - Public Security Directorate Since October, 1982. </t>
  </si>
  <si>
    <t xml:space="preserve">      جـ-  وزارة السياحة والاثار اعتبارا من عام 2006.</t>
  </si>
  <si>
    <t>جدول رقم (21) : القادمون والمغادرون حسب الجنسية</t>
  </si>
  <si>
    <t>TABLE NO. (21): ARRIVALS AND DEPARTURES BY NATIONALITY</t>
  </si>
  <si>
    <t xml:space="preserve">   بالالف شخص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</si>
</sst>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>
    <font>
      <sz val="10"/>
      <name val="Geneva"/>
      <charset val="178"/>
    </font>
    <font>
      <sz val="14"/>
      <name val="Times New Roman (Arabic)"/>
      <family val="1"/>
      <charset val="178"/>
    </font>
    <font>
      <sz val="12"/>
      <name val="Times New Roman (Arabic)"/>
      <family val="1"/>
      <charset val="178"/>
    </font>
    <font>
      <sz val="18"/>
      <name val="Times New Roman (Arabic)"/>
      <family val="1"/>
      <charset val="178"/>
    </font>
    <font>
      <sz val="16"/>
      <name val="Times New Roman (Arabic)"/>
      <family val="1"/>
      <charset val="178"/>
    </font>
    <font>
      <sz val="20"/>
      <name val="Times New Roman (Arabic)"/>
      <family val="1"/>
      <charset val="178"/>
    </font>
    <font>
      <sz val="14"/>
      <name val="Times New Roman (Arabic)"/>
      <charset val="178"/>
    </font>
    <font>
      <sz val="16"/>
      <name val="Cambria"/>
      <family val="1"/>
      <scheme val="major"/>
    </font>
    <font>
      <sz val="14"/>
      <name val="Cambria"/>
      <family val="1"/>
      <scheme val="major"/>
    </font>
    <font>
      <b/>
      <sz val="14"/>
      <name val="Cambria"/>
      <family val="1"/>
      <scheme val="major"/>
    </font>
    <font>
      <b/>
      <sz val="16"/>
      <name val="Cambria"/>
      <family val="1"/>
      <scheme val="major"/>
    </font>
    <font>
      <b/>
      <sz val="20"/>
      <name val="Cambria"/>
      <family val="1"/>
      <scheme val="major"/>
    </font>
    <font>
      <b/>
      <sz val="18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indexed="64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 style="thin">
        <color indexed="64"/>
      </bottom>
      <diagonal/>
    </border>
    <border>
      <left style="thin">
        <color theme="0" tint="-4.9989318521683403E-2"/>
      </left>
      <right/>
      <top/>
      <bottom style="thin">
        <color indexed="64"/>
      </bottom>
      <diagonal/>
    </border>
    <border>
      <left style="thin">
        <color theme="0" tint="-4.9989318521683403E-2"/>
      </left>
      <right/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Border="1"/>
    <xf numFmtId="0" fontId="1" fillId="0" borderId="1" xfId="0" applyFont="1" applyBorder="1"/>
    <xf numFmtId="0" fontId="1" fillId="0" borderId="0" xfId="0" applyFont="1"/>
    <xf numFmtId="0" fontId="2" fillId="0" borderId="0" xfId="0" applyFont="1"/>
    <xf numFmtId="0" fontId="3" fillId="0" borderId="0" xfId="0" applyFont="1" applyBorder="1"/>
    <xf numFmtId="0" fontId="3" fillId="0" borderId="1" xfId="0" applyFont="1" applyBorder="1"/>
    <xf numFmtId="0" fontId="4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0" borderId="0" xfId="0" applyFont="1" applyBorder="1" applyAlignment="1"/>
    <xf numFmtId="0" fontId="5" fillId="0" borderId="0" xfId="0" applyFont="1"/>
    <xf numFmtId="0" fontId="5" fillId="0" borderId="1" xfId="0" applyFont="1" applyBorder="1"/>
    <xf numFmtId="0" fontId="2" fillId="0" borderId="0" xfId="0" applyFont="1" applyBorder="1"/>
    <xf numFmtId="0" fontId="2" fillId="0" borderId="1" xfId="0" applyFont="1" applyBorder="1"/>
    <xf numFmtId="0" fontId="4" fillId="0" borderId="0" xfId="0" applyFont="1" applyFill="1"/>
    <xf numFmtId="0" fontId="4" fillId="0" borderId="1" xfId="0" applyFont="1" applyFill="1" applyBorder="1"/>
    <xf numFmtId="0" fontId="4" fillId="0" borderId="0" xfId="0" applyFont="1" applyFill="1" applyBorder="1"/>
    <xf numFmtId="164" fontId="4" fillId="0" borderId="0" xfId="0" applyNumberFormat="1" applyFont="1"/>
    <xf numFmtId="0" fontId="6" fillId="0" borderId="0" xfId="0" applyFont="1" applyBorder="1"/>
    <xf numFmtId="0" fontId="7" fillId="0" borderId="0" xfId="0" applyFont="1" applyFill="1" applyBorder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9" fillId="0" borderId="0" xfId="0" applyFont="1" applyFill="1" applyBorder="1" applyAlignment="1">
      <alignment vertical="center"/>
    </xf>
    <xf numFmtId="0" fontId="9" fillId="0" borderId="0" xfId="0" applyFont="1" applyBorder="1" applyAlignment="1">
      <alignment horizontal="right"/>
    </xf>
    <xf numFmtId="0" fontId="7" fillId="2" borderId="2" xfId="0" applyFont="1" applyFill="1" applyBorder="1" applyAlignment="1"/>
    <xf numFmtId="0" fontId="7" fillId="2" borderId="9" xfId="0" applyFont="1" applyFill="1" applyBorder="1"/>
    <xf numFmtId="0" fontId="7" fillId="2" borderId="10" xfId="0" applyFont="1" applyFill="1" applyBorder="1" applyAlignment="1">
      <alignment horizontal="centerContinuous"/>
    </xf>
    <xf numFmtId="0" fontId="7" fillId="2" borderId="9" xfId="0" applyFont="1" applyFill="1" applyBorder="1" applyAlignment="1">
      <alignment horizontal="centerContinuous"/>
    </xf>
    <xf numFmtId="0" fontId="7" fillId="2" borderId="1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Continuous"/>
    </xf>
    <xf numFmtId="0" fontId="7" fillId="2" borderId="1" xfId="0" applyFont="1" applyFill="1" applyBorder="1" applyAlignment="1">
      <alignment horizontal="centerContinuous"/>
    </xf>
    <xf numFmtId="0" fontId="7" fillId="2" borderId="11" xfId="0" applyFont="1" applyFill="1" applyBorder="1" applyAlignment="1">
      <alignment horizontal="centerContinuous"/>
    </xf>
    <xf numFmtId="0" fontId="7" fillId="2" borderId="12" xfId="0" applyFont="1" applyFill="1" applyBorder="1" applyAlignment="1">
      <alignment horizontal="centerContinuous"/>
    </xf>
    <xf numFmtId="0" fontId="7" fillId="2" borderId="13" xfId="0" applyFont="1" applyFill="1" applyBorder="1" applyAlignment="1">
      <alignment horizontal="centerContinuous"/>
    </xf>
    <xf numFmtId="0" fontId="10" fillId="2" borderId="13" xfId="0" applyFont="1" applyFill="1" applyBorder="1" applyAlignment="1">
      <alignment horizontal="centerContinuous"/>
    </xf>
    <xf numFmtId="0" fontId="10" fillId="2" borderId="12" xfId="0" applyFont="1" applyFill="1" applyBorder="1" applyAlignment="1">
      <alignment horizontal="centerContinuous"/>
    </xf>
    <xf numFmtId="0" fontId="7" fillId="2" borderId="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164" fontId="7" fillId="0" borderId="5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 vertical="center"/>
    </xf>
    <xf numFmtId="164" fontId="10" fillId="0" borderId="18" xfId="0" applyNumberFormat="1" applyFont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3" borderId="0" xfId="0" applyNumberFormat="1" applyFont="1" applyFill="1" applyBorder="1" applyAlignment="1">
      <alignment horizontal="center" vertical="center"/>
    </xf>
    <xf numFmtId="164" fontId="10" fillId="3" borderId="0" xfId="0" applyNumberFormat="1" applyFont="1" applyFill="1" applyBorder="1" applyAlignment="1">
      <alignment horizontal="center" vertical="center"/>
    </xf>
    <xf numFmtId="164" fontId="10" fillId="3" borderId="18" xfId="0" applyNumberFormat="1" applyFont="1" applyFill="1" applyBorder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164" fontId="10" fillId="0" borderId="18" xfId="0" applyNumberFormat="1" applyFont="1" applyFill="1" applyBorder="1" applyAlignment="1">
      <alignment horizontal="center" vertical="center"/>
    </xf>
    <xf numFmtId="164" fontId="7" fillId="4" borderId="5" xfId="0" applyNumberFormat="1" applyFont="1" applyFill="1" applyBorder="1" applyAlignment="1">
      <alignment horizontal="center" vertical="center"/>
    </xf>
    <xf numFmtId="164" fontId="7" fillId="4" borderId="0" xfId="0" applyNumberFormat="1" applyFont="1" applyFill="1" applyBorder="1" applyAlignment="1">
      <alignment horizontal="center" vertical="center"/>
    </xf>
    <xf numFmtId="164" fontId="10" fillId="4" borderId="0" xfId="0" applyNumberFormat="1" applyFont="1" applyFill="1" applyBorder="1" applyAlignment="1">
      <alignment horizontal="center" vertical="center"/>
    </xf>
    <xf numFmtId="164" fontId="10" fillId="4" borderId="18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Border="1" applyAlignment="1"/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Border="1"/>
    <xf numFmtId="164" fontId="7" fillId="4" borderId="6" xfId="0" applyNumberFormat="1" applyFont="1" applyFill="1" applyBorder="1" applyAlignment="1">
      <alignment horizontal="center" vertical="center"/>
    </xf>
    <xf numFmtId="164" fontId="7" fillId="4" borderId="7" xfId="0" applyNumberFormat="1" applyFont="1" applyFill="1" applyBorder="1" applyAlignment="1">
      <alignment horizontal="center" vertical="center"/>
    </xf>
    <xf numFmtId="164" fontId="10" fillId="4" borderId="19" xfId="0" applyNumberFormat="1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readingOrder="2"/>
    </xf>
    <xf numFmtId="0" fontId="12" fillId="0" borderId="0" xfId="0" applyFont="1" applyFill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E5E1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7"/>
  <sheetViews>
    <sheetView tabSelected="1" zoomScale="60" zoomScaleNormal="60" workbookViewId="0">
      <selection activeCell="T15" sqref="T15"/>
    </sheetView>
  </sheetViews>
  <sheetFormatPr defaultColWidth="11.42578125" defaultRowHeight="20.25"/>
  <cols>
    <col min="1" max="1" width="11.42578125" style="8" customWidth="1"/>
    <col min="2" max="2" width="18.7109375" style="8" customWidth="1"/>
    <col min="3" max="3" width="18.7109375" style="9" customWidth="1"/>
    <col min="4" max="5" width="18.7109375" style="8" customWidth="1"/>
    <col min="6" max="6" width="18.7109375" style="10" customWidth="1"/>
    <col min="7" max="9" width="18.7109375" style="8" customWidth="1"/>
    <col min="10" max="10" width="10" style="9" customWidth="1"/>
    <col min="11" max="11" width="5.85546875" style="8" customWidth="1"/>
    <col min="12" max="21" width="11.42578125" style="8" customWidth="1"/>
    <col min="22" max="22" width="10.7109375" style="11" customWidth="1"/>
    <col min="23" max="16384" width="11.42578125" style="8"/>
  </cols>
  <sheetData>
    <row r="1" spans="2:29" ht="28.35" customHeight="1"/>
    <row r="2" spans="2:29" ht="28.35" customHeight="1"/>
    <row r="3" spans="2:29" s="13" customFormat="1" ht="28.35" customHeight="1">
      <c r="B3" s="92" t="s">
        <v>20</v>
      </c>
      <c r="C3" s="92"/>
      <c r="D3" s="92"/>
      <c r="E3" s="92"/>
      <c r="F3" s="92"/>
      <c r="G3" s="92"/>
      <c r="H3" s="92"/>
      <c r="I3" s="92"/>
      <c r="J3" s="92"/>
      <c r="K3" s="92"/>
      <c r="V3" s="14"/>
    </row>
    <row r="4" spans="2:29" s="5" customFormat="1" ht="28.35" customHeight="1">
      <c r="B4" s="93" t="s">
        <v>21</v>
      </c>
      <c r="C4" s="93"/>
      <c r="D4" s="93"/>
      <c r="E4" s="93"/>
      <c r="F4" s="93"/>
      <c r="G4" s="93"/>
      <c r="H4" s="93"/>
      <c r="I4" s="93"/>
      <c r="J4" s="93"/>
      <c r="K4" s="93"/>
      <c r="V4" s="6"/>
    </row>
    <row r="5" spans="2:29" s="3" customFormat="1" ht="17.100000000000001" customHeight="1">
      <c r="B5" s="22" t="s">
        <v>11</v>
      </c>
      <c r="C5" s="23"/>
      <c r="D5" s="24"/>
      <c r="E5" s="24"/>
      <c r="F5" s="24"/>
      <c r="G5" s="24"/>
      <c r="H5" s="25"/>
      <c r="I5" s="25"/>
      <c r="J5" s="23"/>
      <c r="K5" s="26" t="s">
        <v>22</v>
      </c>
      <c r="L5" s="21"/>
      <c r="M5" s="21"/>
      <c r="N5" s="1"/>
      <c r="O5" s="1"/>
      <c r="P5" s="1"/>
      <c r="Q5" s="1"/>
      <c r="R5" s="1"/>
      <c r="S5" s="1"/>
      <c r="T5" s="1"/>
      <c r="U5" s="1"/>
      <c r="V5" s="2"/>
    </row>
    <row r="6" spans="2:29" s="3" customFormat="1" ht="4.3499999999999996" customHeight="1">
      <c r="B6" s="27"/>
      <c r="C6" s="23"/>
      <c r="D6" s="24"/>
      <c r="E6" s="24"/>
      <c r="F6" s="24"/>
      <c r="G6" s="24"/>
      <c r="H6" s="25"/>
      <c r="I6" s="25"/>
      <c r="J6" s="23"/>
      <c r="K6" s="28"/>
      <c r="L6" s="1"/>
      <c r="M6" s="1"/>
      <c r="N6" s="1"/>
      <c r="O6" s="1"/>
      <c r="P6" s="1"/>
      <c r="Q6" s="1"/>
      <c r="R6" s="1"/>
      <c r="S6" s="1"/>
      <c r="T6" s="1"/>
      <c r="U6" s="1"/>
      <c r="V6" s="2"/>
    </row>
    <row r="7" spans="2:29" ht="11.1" customHeight="1">
      <c r="B7" s="29"/>
      <c r="C7" s="30"/>
      <c r="D7" s="31"/>
      <c r="E7" s="32"/>
      <c r="F7" s="33"/>
      <c r="G7" s="34"/>
      <c r="H7" s="35"/>
      <c r="I7" s="36"/>
      <c r="J7" s="37"/>
      <c r="K7" s="38"/>
      <c r="L7" s="9"/>
      <c r="M7" s="9"/>
      <c r="N7" s="9"/>
      <c r="O7" s="9"/>
      <c r="P7" s="9"/>
      <c r="Q7" s="9"/>
      <c r="R7" s="9"/>
      <c r="S7" s="9"/>
      <c r="T7" s="9"/>
      <c r="U7" s="9"/>
    </row>
    <row r="8" spans="2:29" ht="29.25" customHeight="1">
      <c r="B8" s="98" t="s">
        <v>0</v>
      </c>
      <c r="C8" s="97"/>
      <c r="D8" s="96" t="s">
        <v>12</v>
      </c>
      <c r="E8" s="97"/>
      <c r="F8" s="96" t="s">
        <v>1</v>
      </c>
      <c r="G8" s="97"/>
      <c r="H8" s="94" t="s">
        <v>2</v>
      </c>
      <c r="I8" s="95"/>
      <c r="J8" s="39"/>
      <c r="K8" s="40"/>
      <c r="L8" s="9"/>
      <c r="M8" s="9"/>
      <c r="N8" s="9"/>
      <c r="O8" s="9"/>
      <c r="P8" s="9"/>
      <c r="Q8" s="9"/>
      <c r="R8" s="9"/>
      <c r="S8" s="9"/>
      <c r="T8" s="9"/>
      <c r="U8" s="9"/>
    </row>
    <row r="9" spans="2:29" ht="29.25" customHeight="1">
      <c r="B9" s="98" t="s">
        <v>3</v>
      </c>
      <c r="C9" s="97"/>
      <c r="D9" s="96" t="s">
        <v>4</v>
      </c>
      <c r="E9" s="97"/>
      <c r="F9" s="96" t="s">
        <v>5</v>
      </c>
      <c r="G9" s="97"/>
      <c r="H9" s="94" t="s">
        <v>6</v>
      </c>
      <c r="I9" s="95"/>
      <c r="J9" s="41"/>
      <c r="K9" s="42"/>
      <c r="L9" s="9"/>
      <c r="M9" s="9"/>
      <c r="N9" s="9"/>
      <c r="O9" s="9"/>
      <c r="P9" s="9"/>
      <c r="Q9" s="9"/>
      <c r="R9" s="9"/>
      <c r="S9" s="9"/>
      <c r="T9" s="9"/>
      <c r="U9" s="9"/>
      <c r="W9" s="9"/>
      <c r="X9" s="9"/>
      <c r="Y9" s="9"/>
      <c r="Z9" s="9"/>
      <c r="AA9" s="9"/>
      <c r="AB9" s="9"/>
      <c r="AC9" s="9"/>
    </row>
    <row r="10" spans="2:29" ht="15.75" customHeight="1">
      <c r="B10" s="43"/>
      <c r="C10" s="44"/>
      <c r="D10" s="45"/>
      <c r="E10" s="44"/>
      <c r="F10" s="45"/>
      <c r="G10" s="44"/>
      <c r="H10" s="46"/>
      <c r="I10" s="47"/>
      <c r="J10" s="41"/>
      <c r="K10" s="42"/>
      <c r="L10" s="9"/>
      <c r="M10" s="9"/>
      <c r="N10" s="9"/>
      <c r="O10" s="9"/>
      <c r="P10" s="9"/>
      <c r="Q10" s="9"/>
      <c r="R10" s="9"/>
      <c r="S10" s="9"/>
      <c r="T10" s="9"/>
      <c r="U10" s="9"/>
      <c r="W10" s="9"/>
      <c r="X10" s="9"/>
      <c r="Y10" s="9"/>
      <c r="Z10" s="9"/>
      <c r="AA10" s="9"/>
      <c r="AB10" s="9"/>
      <c r="AC10" s="9"/>
    </row>
    <row r="11" spans="2:29" s="9" customFormat="1" ht="32.25" customHeight="1">
      <c r="B11" s="48" t="s">
        <v>7</v>
      </c>
      <c r="C11" s="49" t="s">
        <v>8</v>
      </c>
      <c r="D11" s="49" t="s">
        <v>7</v>
      </c>
      <c r="E11" s="49" t="s">
        <v>8</v>
      </c>
      <c r="F11" s="49" t="s">
        <v>7</v>
      </c>
      <c r="G11" s="49" t="s">
        <v>8</v>
      </c>
      <c r="H11" s="50" t="s">
        <v>7</v>
      </c>
      <c r="I11" s="50" t="s">
        <v>8</v>
      </c>
      <c r="J11" s="41"/>
      <c r="K11" s="42"/>
      <c r="V11" s="11"/>
    </row>
    <row r="12" spans="2:29" ht="3.75" customHeight="1">
      <c r="B12" s="51" t="s">
        <v>9</v>
      </c>
      <c r="C12" s="52" t="s">
        <v>9</v>
      </c>
      <c r="D12" s="52" t="s">
        <v>9</v>
      </c>
      <c r="E12" s="52" t="s">
        <v>9</v>
      </c>
      <c r="F12" s="52" t="s">
        <v>9</v>
      </c>
      <c r="G12" s="52" t="s">
        <v>9</v>
      </c>
      <c r="H12" s="53" t="s">
        <v>9</v>
      </c>
      <c r="I12" s="53" t="s">
        <v>9</v>
      </c>
      <c r="J12" s="39"/>
      <c r="K12" s="40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2:29" s="9" customFormat="1" ht="23.25" customHeight="1">
      <c r="B13" s="54" t="s">
        <v>10</v>
      </c>
      <c r="C13" s="55" t="s">
        <v>13</v>
      </c>
      <c r="D13" s="55" t="s">
        <v>10</v>
      </c>
      <c r="E13" s="55" t="s">
        <v>13</v>
      </c>
      <c r="F13" s="55" t="s">
        <v>10</v>
      </c>
      <c r="G13" s="55" t="s">
        <v>13</v>
      </c>
      <c r="H13" s="56" t="s">
        <v>10</v>
      </c>
      <c r="I13" s="56" t="s">
        <v>13</v>
      </c>
      <c r="J13" s="57"/>
      <c r="K13" s="58"/>
      <c r="V13" s="11"/>
    </row>
    <row r="14" spans="2:29" s="9" customFormat="1" ht="21.75" customHeight="1">
      <c r="B14" s="59">
        <f t="shared" ref="B14:B45" si="0">H14-F14-D14</f>
        <v>286.70000000000005</v>
      </c>
      <c r="C14" s="60">
        <f t="shared" ref="C14:C45" si="1">I14-G14-E14</f>
        <v>164.19999999999993</v>
      </c>
      <c r="D14" s="61">
        <v>200.6</v>
      </c>
      <c r="E14" s="61">
        <v>179.5</v>
      </c>
      <c r="F14" s="61">
        <v>88.7</v>
      </c>
      <c r="G14" s="61">
        <v>213.6</v>
      </c>
      <c r="H14" s="62">
        <v>576</v>
      </c>
      <c r="I14" s="63">
        <v>557.29999999999995</v>
      </c>
      <c r="J14" s="88">
        <v>1964</v>
      </c>
      <c r="K14" s="89"/>
      <c r="V14" s="11"/>
    </row>
    <row r="15" spans="2:29" s="9" customFormat="1" ht="21.75" customHeight="1">
      <c r="B15" s="64">
        <f t="shared" si="0"/>
        <v>201.90000000000009</v>
      </c>
      <c r="C15" s="65">
        <f t="shared" si="1"/>
        <v>213.49999999999994</v>
      </c>
      <c r="D15" s="66">
        <v>289.39999999999998</v>
      </c>
      <c r="E15" s="66">
        <v>240.8</v>
      </c>
      <c r="F15" s="66">
        <v>245.4</v>
      </c>
      <c r="G15" s="66">
        <v>278</v>
      </c>
      <c r="H15" s="67">
        <v>736.7</v>
      </c>
      <c r="I15" s="68">
        <v>732.3</v>
      </c>
      <c r="J15" s="90">
        <v>1965</v>
      </c>
      <c r="K15" s="91"/>
      <c r="V15" s="11"/>
    </row>
    <row r="16" spans="2:29" s="9" customFormat="1" ht="21.75" customHeight="1">
      <c r="B16" s="59">
        <f t="shared" si="0"/>
        <v>250.19999999999993</v>
      </c>
      <c r="C16" s="60">
        <f t="shared" si="1"/>
        <v>249.70000000000005</v>
      </c>
      <c r="D16" s="61">
        <v>366.6</v>
      </c>
      <c r="E16" s="61">
        <v>338.9</v>
      </c>
      <c r="F16" s="61">
        <v>321.2</v>
      </c>
      <c r="G16" s="61">
        <v>343.5</v>
      </c>
      <c r="H16" s="62">
        <v>938</v>
      </c>
      <c r="I16" s="63">
        <v>932.1</v>
      </c>
      <c r="J16" s="88">
        <v>1966</v>
      </c>
      <c r="K16" s="89"/>
      <c r="V16" s="11"/>
    </row>
    <row r="17" spans="2:22" s="9" customFormat="1" ht="21.75" customHeight="1">
      <c r="B17" s="64">
        <f t="shared" si="0"/>
        <v>162.60000000000002</v>
      </c>
      <c r="C17" s="65">
        <f t="shared" si="1"/>
        <v>143.5</v>
      </c>
      <c r="D17" s="66">
        <v>263</v>
      </c>
      <c r="E17" s="66">
        <v>246</v>
      </c>
      <c r="F17" s="66">
        <v>307.10000000000002</v>
      </c>
      <c r="G17" s="66">
        <v>331.1</v>
      </c>
      <c r="H17" s="67">
        <v>732.7</v>
      </c>
      <c r="I17" s="68">
        <v>720.6</v>
      </c>
      <c r="J17" s="90">
        <v>1967</v>
      </c>
      <c r="K17" s="91"/>
      <c r="V17" s="11"/>
    </row>
    <row r="18" spans="2:22" s="9" customFormat="1" ht="21.75" customHeight="1">
      <c r="B18" s="59">
        <f t="shared" si="0"/>
        <v>96.000000000000057</v>
      </c>
      <c r="C18" s="60">
        <f t="shared" si="1"/>
        <v>96.599999999999966</v>
      </c>
      <c r="D18" s="61">
        <v>279.39999999999998</v>
      </c>
      <c r="E18" s="61">
        <v>281.2</v>
      </c>
      <c r="F18" s="61">
        <v>344.2</v>
      </c>
      <c r="G18" s="61">
        <v>374.5</v>
      </c>
      <c r="H18" s="62">
        <v>719.6</v>
      </c>
      <c r="I18" s="63">
        <v>752.3</v>
      </c>
      <c r="J18" s="88">
        <v>1968</v>
      </c>
      <c r="K18" s="89"/>
      <c r="V18" s="11"/>
    </row>
    <row r="19" spans="2:22" s="9" customFormat="1" ht="21.75" customHeight="1">
      <c r="B19" s="64">
        <f t="shared" si="0"/>
        <v>68.299999999999955</v>
      </c>
      <c r="C19" s="65">
        <f t="shared" si="1"/>
        <v>81.400000000000034</v>
      </c>
      <c r="D19" s="66">
        <v>271.5</v>
      </c>
      <c r="E19" s="66">
        <v>268.7</v>
      </c>
      <c r="F19" s="66">
        <v>358.5</v>
      </c>
      <c r="G19" s="66">
        <v>386</v>
      </c>
      <c r="H19" s="67">
        <v>698.3</v>
      </c>
      <c r="I19" s="68">
        <v>736.1</v>
      </c>
      <c r="J19" s="90">
        <v>1969</v>
      </c>
      <c r="K19" s="91"/>
      <c r="V19" s="11"/>
    </row>
    <row r="20" spans="2:22" s="9" customFormat="1" ht="21.75" customHeight="1">
      <c r="B20" s="59">
        <f t="shared" si="0"/>
        <v>95.800000000000011</v>
      </c>
      <c r="C20" s="60">
        <f t="shared" si="1"/>
        <v>95</v>
      </c>
      <c r="D20" s="61">
        <v>206</v>
      </c>
      <c r="E20" s="61">
        <v>198.3</v>
      </c>
      <c r="F20" s="61">
        <v>307.8</v>
      </c>
      <c r="G20" s="61">
        <v>325.2</v>
      </c>
      <c r="H20" s="62">
        <v>609.6</v>
      </c>
      <c r="I20" s="63">
        <v>618.5</v>
      </c>
      <c r="J20" s="88">
        <v>1970</v>
      </c>
      <c r="K20" s="89"/>
      <c r="V20" s="11"/>
    </row>
    <row r="21" spans="2:22" s="9" customFormat="1" ht="21.75" customHeight="1">
      <c r="B21" s="64">
        <f t="shared" si="0"/>
        <v>33.900000000000034</v>
      </c>
      <c r="C21" s="65">
        <f t="shared" si="1"/>
        <v>32.699999999999989</v>
      </c>
      <c r="D21" s="66">
        <v>223</v>
      </c>
      <c r="E21" s="66">
        <v>209.7</v>
      </c>
      <c r="F21" s="66">
        <v>341.8</v>
      </c>
      <c r="G21" s="66">
        <v>362.5</v>
      </c>
      <c r="H21" s="67">
        <v>598.70000000000005</v>
      </c>
      <c r="I21" s="68">
        <v>604.9</v>
      </c>
      <c r="J21" s="90">
        <v>1971</v>
      </c>
      <c r="K21" s="91"/>
      <c r="V21" s="11"/>
    </row>
    <row r="22" spans="2:22" s="9" customFormat="1" ht="21.75" customHeight="1">
      <c r="B22" s="59">
        <f t="shared" si="0"/>
        <v>48.099999999999966</v>
      </c>
      <c r="C22" s="60">
        <f t="shared" si="1"/>
        <v>42.399999999999977</v>
      </c>
      <c r="D22" s="61">
        <v>244</v>
      </c>
      <c r="E22" s="61">
        <v>240.2</v>
      </c>
      <c r="F22" s="61">
        <v>345.2</v>
      </c>
      <c r="G22" s="61">
        <v>379.7</v>
      </c>
      <c r="H22" s="62">
        <v>637.29999999999995</v>
      </c>
      <c r="I22" s="63">
        <v>662.3</v>
      </c>
      <c r="J22" s="88">
        <v>1972</v>
      </c>
      <c r="K22" s="89"/>
      <c r="V22" s="11"/>
    </row>
    <row r="23" spans="2:22" s="9" customFormat="1" ht="21.75" customHeight="1">
      <c r="B23" s="64">
        <f t="shared" si="0"/>
        <v>49.199999999999932</v>
      </c>
      <c r="C23" s="65">
        <f t="shared" si="1"/>
        <v>45.299999999999955</v>
      </c>
      <c r="D23" s="66">
        <v>258.60000000000002</v>
      </c>
      <c r="E23" s="66">
        <v>249</v>
      </c>
      <c r="F23" s="66">
        <v>448.1</v>
      </c>
      <c r="G23" s="66">
        <v>464.5</v>
      </c>
      <c r="H23" s="67">
        <v>755.9</v>
      </c>
      <c r="I23" s="68">
        <v>758.8</v>
      </c>
      <c r="J23" s="90">
        <v>1973</v>
      </c>
      <c r="K23" s="91"/>
      <c r="V23" s="11"/>
    </row>
    <row r="24" spans="2:22" s="9" customFormat="1" ht="21.75" customHeight="1">
      <c r="B24" s="59">
        <f t="shared" si="0"/>
        <v>204.89999999999998</v>
      </c>
      <c r="C24" s="60">
        <f t="shared" si="1"/>
        <v>191.5</v>
      </c>
      <c r="D24" s="61">
        <v>350</v>
      </c>
      <c r="E24" s="61">
        <v>306.10000000000002</v>
      </c>
      <c r="F24" s="61">
        <v>547.9</v>
      </c>
      <c r="G24" s="61">
        <v>583.4</v>
      </c>
      <c r="H24" s="62">
        <v>1102.8</v>
      </c>
      <c r="I24" s="63">
        <v>1081</v>
      </c>
      <c r="J24" s="88">
        <v>1974</v>
      </c>
      <c r="K24" s="89"/>
      <c r="V24" s="11"/>
    </row>
    <row r="25" spans="2:22" s="9" customFormat="1" ht="21.75" customHeight="1">
      <c r="B25" s="64">
        <f t="shared" si="0"/>
        <v>270.29999999999995</v>
      </c>
      <c r="C25" s="65">
        <f t="shared" si="1"/>
        <v>244.69999999999993</v>
      </c>
      <c r="D25" s="66">
        <v>437.5</v>
      </c>
      <c r="E25" s="66">
        <v>366.6</v>
      </c>
      <c r="F25" s="66">
        <v>615.29999999999995</v>
      </c>
      <c r="G25" s="66">
        <v>654.70000000000005</v>
      </c>
      <c r="H25" s="67">
        <v>1323.1</v>
      </c>
      <c r="I25" s="68">
        <v>1266</v>
      </c>
      <c r="J25" s="90">
        <v>1975</v>
      </c>
      <c r="K25" s="91"/>
      <c r="V25" s="11"/>
    </row>
    <row r="26" spans="2:22" s="9" customFormat="1" ht="21.75" customHeight="1">
      <c r="B26" s="59">
        <f t="shared" si="0"/>
        <v>316.70000000000005</v>
      </c>
      <c r="C26" s="60">
        <f t="shared" si="1"/>
        <v>307.59999999999991</v>
      </c>
      <c r="D26" s="61">
        <v>746</v>
      </c>
      <c r="E26" s="61">
        <v>617.20000000000005</v>
      </c>
      <c r="F26" s="61">
        <v>633.20000000000005</v>
      </c>
      <c r="G26" s="61">
        <v>715.3</v>
      </c>
      <c r="H26" s="62">
        <v>1695.9</v>
      </c>
      <c r="I26" s="63">
        <v>1640.1</v>
      </c>
      <c r="J26" s="88">
        <v>1976</v>
      </c>
      <c r="K26" s="89"/>
      <c r="V26" s="11"/>
    </row>
    <row r="27" spans="2:22" s="9" customFormat="1" ht="21.75" customHeight="1">
      <c r="B27" s="64">
        <f t="shared" si="0"/>
        <v>201.30000000000007</v>
      </c>
      <c r="C27" s="65">
        <f t="shared" si="1"/>
        <v>193.79999999999984</v>
      </c>
      <c r="D27" s="66">
        <v>739.5</v>
      </c>
      <c r="E27" s="66">
        <v>616.1</v>
      </c>
      <c r="F27" s="66">
        <v>653.9</v>
      </c>
      <c r="G27" s="66">
        <v>754.7</v>
      </c>
      <c r="H27" s="67">
        <v>1594.7</v>
      </c>
      <c r="I27" s="68">
        <v>1564.6</v>
      </c>
      <c r="J27" s="90">
        <v>1977</v>
      </c>
      <c r="K27" s="91"/>
      <c r="V27" s="11"/>
    </row>
    <row r="28" spans="2:22" s="9" customFormat="1" ht="21.75" customHeight="1">
      <c r="B28" s="59">
        <f t="shared" si="0"/>
        <v>428.79999999999995</v>
      </c>
      <c r="C28" s="60">
        <f t="shared" si="1"/>
        <v>371.29999999999995</v>
      </c>
      <c r="D28" s="61">
        <v>734.7</v>
      </c>
      <c r="E28" s="61">
        <v>615.4</v>
      </c>
      <c r="F28" s="61">
        <v>615.6</v>
      </c>
      <c r="G28" s="61">
        <v>584.6</v>
      </c>
      <c r="H28" s="62">
        <v>1779.1</v>
      </c>
      <c r="I28" s="63">
        <v>1571.3</v>
      </c>
      <c r="J28" s="88">
        <v>1978</v>
      </c>
      <c r="K28" s="89"/>
      <c r="V28" s="11"/>
    </row>
    <row r="29" spans="2:22" s="9" customFormat="1" ht="21.75" customHeight="1">
      <c r="B29" s="64">
        <f t="shared" si="0"/>
        <v>236.70000000000005</v>
      </c>
      <c r="C29" s="65">
        <f t="shared" si="1"/>
        <v>244.90000000000009</v>
      </c>
      <c r="D29" s="66">
        <v>1075</v>
      </c>
      <c r="E29" s="66">
        <v>1044.9000000000001</v>
      </c>
      <c r="F29" s="66">
        <v>741.7</v>
      </c>
      <c r="G29" s="66">
        <v>719.9</v>
      </c>
      <c r="H29" s="67">
        <v>2053.4</v>
      </c>
      <c r="I29" s="68">
        <v>2009.7</v>
      </c>
      <c r="J29" s="90">
        <v>1979</v>
      </c>
      <c r="K29" s="91"/>
      <c r="V29" s="11"/>
    </row>
    <row r="30" spans="2:22" s="9" customFormat="1" ht="21.75" customHeight="1">
      <c r="B30" s="59">
        <f t="shared" si="0"/>
        <v>406.40000000000009</v>
      </c>
      <c r="C30" s="60">
        <f t="shared" si="1"/>
        <v>366.10000000000014</v>
      </c>
      <c r="D30" s="61">
        <v>1213.2</v>
      </c>
      <c r="E30" s="61">
        <v>1036.8</v>
      </c>
      <c r="F30" s="61">
        <v>633.20000000000005</v>
      </c>
      <c r="G30" s="61">
        <v>642.9</v>
      </c>
      <c r="H30" s="62">
        <v>2252.8000000000002</v>
      </c>
      <c r="I30" s="63">
        <v>2045.8</v>
      </c>
      <c r="J30" s="88">
        <v>1980</v>
      </c>
      <c r="K30" s="89"/>
      <c r="V30" s="11"/>
    </row>
    <row r="31" spans="2:22" s="9" customFormat="1" ht="21.75" customHeight="1">
      <c r="B31" s="64">
        <f t="shared" si="0"/>
        <v>363.40000000000032</v>
      </c>
      <c r="C31" s="65">
        <f t="shared" si="1"/>
        <v>373.90000000000009</v>
      </c>
      <c r="D31" s="66">
        <v>1124.5999999999999</v>
      </c>
      <c r="E31" s="66">
        <v>1139.0999999999999</v>
      </c>
      <c r="F31" s="66">
        <v>731.8</v>
      </c>
      <c r="G31" s="66">
        <v>669.5</v>
      </c>
      <c r="H31" s="67">
        <v>2219.8000000000002</v>
      </c>
      <c r="I31" s="68">
        <v>2182.5</v>
      </c>
      <c r="J31" s="90">
        <v>1981</v>
      </c>
      <c r="K31" s="91"/>
      <c r="V31" s="11"/>
    </row>
    <row r="32" spans="2:22" s="9" customFormat="1" ht="21.75" customHeight="1">
      <c r="B32" s="59">
        <f t="shared" si="0"/>
        <v>281.29999999999995</v>
      </c>
      <c r="C32" s="60">
        <f t="shared" si="1"/>
        <v>300.90000000000009</v>
      </c>
      <c r="D32" s="61">
        <v>1646.3</v>
      </c>
      <c r="E32" s="61">
        <v>1510.2</v>
      </c>
      <c r="F32" s="61">
        <v>625.4</v>
      </c>
      <c r="G32" s="61">
        <v>694.3</v>
      </c>
      <c r="H32" s="62">
        <v>2553</v>
      </c>
      <c r="I32" s="63">
        <v>2505.4</v>
      </c>
      <c r="J32" s="88">
        <v>1982</v>
      </c>
      <c r="K32" s="89"/>
      <c r="V32" s="11"/>
    </row>
    <row r="33" spans="2:22" s="9" customFormat="1" ht="21.75" customHeight="1">
      <c r="B33" s="64">
        <f t="shared" si="0"/>
        <v>290.80000000000018</v>
      </c>
      <c r="C33" s="65">
        <f t="shared" si="1"/>
        <v>256.30000000000018</v>
      </c>
      <c r="D33" s="66">
        <v>1463.1</v>
      </c>
      <c r="E33" s="66">
        <v>1401.9</v>
      </c>
      <c r="F33" s="66">
        <v>682.5</v>
      </c>
      <c r="G33" s="66">
        <v>706.6</v>
      </c>
      <c r="H33" s="67">
        <v>2436.4</v>
      </c>
      <c r="I33" s="68">
        <v>2364.8000000000002</v>
      </c>
      <c r="J33" s="90">
        <v>1983</v>
      </c>
      <c r="K33" s="91"/>
      <c r="V33" s="11"/>
    </row>
    <row r="34" spans="2:22" s="9" customFormat="1" ht="21.75" customHeight="1">
      <c r="B34" s="59">
        <f t="shared" si="0"/>
        <v>281.00000000000023</v>
      </c>
      <c r="C34" s="60">
        <f t="shared" si="1"/>
        <v>259</v>
      </c>
      <c r="D34" s="61">
        <v>1284</v>
      </c>
      <c r="E34" s="61">
        <v>1273.7</v>
      </c>
      <c r="F34" s="61">
        <v>694.3</v>
      </c>
      <c r="G34" s="61">
        <v>697.7</v>
      </c>
      <c r="H34" s="62">
        <v>2259.3000000000002</v>
      </c>
      <c r="I34" s="63">
        <v>2230.4</v>
      </c>
      <c r="J34" s="88">
        <v>1984</v>
      </c>
      <c r="K34" s="89"/>
      <c r="V34" s="11"/>
    </row>
    <row r="35" spans="2:22" s="9" customFormat="1" ht="21.75" customHeight="1">
      <c r="B35" s="64">
        <f t="shared" si="0"/>
        <v>287.69999999999982</v>
      </c>
      <c r="C35" s="65">
        <f t="shared" si="1"/>
        <v>276.29999999999995</v>
      </c>
      <c r="D35" s="66">
        <v>1561.2</v>
      </c>
      <c r="E35" s="66">
        <v>1518.7</v>
      </c>
      <c r="F35" s="66">
        <v>909.7</v>
      </c>
      <c r="G35" s="66">
        <v>893.6</v>
      </c>
      <c r="H35" s="67">
        <v>2758.6</v>
      </c>
      <c r="I35" s="68">
        <v>2688.6</v>
      </c>
      <c r="J35" s="90">
        <v>1985</v>
      </c>
      <c r="K35" s="91"/>
      <c r="V35" s="11"/>
    </row>
    <row r="36" spans="2:22" s="9" customFormat="1" ht="21.75" customHeight="1">
      <c r="B36" s="59">
        <f t="shared" si="0"/>
        <v>293.30000000000018</v>
      </c>
      <c r="C36" s="60">
        <f t="shared" si="1"/>
        <v>294.20000000000005</v>
      </c>
      <c r="D36" s="61">
        <v>1603.7</v>
      </c>
      <c r="E36" s="61">
        <v>1546</v>
      </c>
      <c r="F36" s="61">
        <v>837.8</v>
      </c>
      <c r="G36" s="61">
        <v>963.3</v>
      </c>
      <c r="H36" s="62">
        <v>2734.8</v>
      </c>
      <c r="I36" s="63">
        <v>2803.5</v>
      </c>
      <c r="J36" s="88">
        <v>1986</v>
      </c>
      <c r="K36" s="89"/>
      <c r="V36" s="11"/>
    </row>
    <row r="37" spans="2:22" s="9" customFormat="1" ht="21.75" customHeight="1">
      <c r="B37" s="64">
        <f t="shared" si="0"/>
        <v>293.30000000000018</v>
      </c>
      <c r="C37" s="65">
        <f t="shared" si="1"/>
        <v>326.60000000000014</v>
      </c>
      <c r="D37" s="66">
        <v>1603.6</v>
      </c>
      <c r="E37" s="66">
        <v>1584.3</v>
      </c>
      <c r="F37" s="66">
        <v>1027.4000000000001</v>
      </c>
      <c r="G37" s="66">
        <v>1212.4000000000001</v>
      </c>
      <c r="H37" s="67">
        <v>2924.3</v>
      </c>
      <c r="I37" s="68">
        <v>3123.3</v>
      </c>
      <c r="J37" s="90">
        <v>1987</v>
      </c>
      <c r="K37" s="91"/>
      <c r="V37" s="11"/>
    </row>
    <row r="38" spans="2:22" ht="21.75" customHeight="1">
      <c r="B38" s="59">
        <f t="shared" si="0"/>
        <v>317.59999999999991</v>
      </c>
      <c r="C38" s="60">
        <f t="shared" si="1"/>
        <v>356.50000000000045</v>
      </c>
      <c r="D38" s="60">
        <v>2071.4</v>
      </c>
      <c r="E38" s="60">
        <v>2060.6999999999998</v>
      </c>
      <c r="F38" s="60">
        <v>1135.7</v>
      </c>
      <c r="G38" s="60">
        <v>1269.0999999999999</v>
      </c>
      <c r="H38" s="69">
        <v>3524.7</v>
      </c>
      <c r="I38" s="63">
        <v>3686.3</v>
      </c>
      <c r="J38" s="88">
        <v>1988</v>
      </c>
      <c r="K38" s="89"/>
    </row>
    <row r="39" spans="2:22" ht="21.75" customHeight="1">
      <c r="B39" s="64">
        <f t="shared" si="0"/>
        <v>339.90000000000009</v>
      </c>
      <c r="C39" s="65">
        <f t="shared" si="1"/>
        <v>334.69999999999982</v>
      </c>
      <c r="D39" s="66">
        <v>1926.5</v>
      </c>
      <c r="E39" s="66">
        <v>1783</v>
      </c>
      <c r="F39" s="66">
        <v>1107</v>
      </c>
      <c r="G39" s="66">
        <v>1190.9000000000001</v>
      </c>
      <c r="H39" s="67">
        <v>3373.4</v>
      </c>
      <c r="I39" s="68">
        <v>3308.6</v>
      </c>
      <c r="J39" s="90">
        <v>1989</v>
      </c>
      <c r="K39" s="91"/>
    </row>
    <row r="40" spans="2:22" ht="21.75" customHeight="1">
      <c r="B40" s="59">
        <f t="shared" si="0"/>
        <v>558.90000000000009</v>
      </c>
      <c r="C40" s="60">
        <f t="shared" si="1"/>
        <v>580.59999999999991</v>
      </c>
      <c r="D40" s="60">
        <v>2075.1</v>
      </c>
      <c r="E40" s="60">
        <v>1959.1</v>
      </c>
      <c r="F40" s="60">
        <v>1276.5</v>
      </c>
      <c r="G40" s="60">
        <v>1143.2</v>
      </c>
      <c r="H40" s="69">
        <v>3910.5</v>
      </c>
      <c r="I40" s="63">
        <v>3682.9</v>
      </c>
      <c r="J40" s="88">
        <v>1990</v>
      </c>
      <c r="K40" s="89"/>
    </row>
    <row r="41" spans="2:22" ht="21.75" customHeight="1">
      <c r="B41" s="64">
        <f t="shared" si="0"/>
        <v>264.39999999999986</v>
      </c>
      <c r="C41" s="65">
        <f t="shared" si="1"/>
        <v>238.10000000000014</v>
      </c>
      <c r="D41" s="66">
        <v>1963.3</v>
      </c>
      <c r="E41" s="66">
        <v>1778.8</v>
      </c>
      <c r="F41" s="66">
        <v>893.9</v>
      </c>
      <c r="G41" s="66">
        <v>858.6</v>
      </c>
      <c r="H41" s="67">
        <v>3121.6</v>
      </c>
      <c r="I41" s="68">
        <v>2875.5</v>
      </c>
      <c r="J41" s="90">
        <v>1991</v>
      </c>
      <c r="K41" s="91"/>
    </row>
    <row r="42" spans="2:22" ht="21.75" customHeight="1">
      <c r="B42" s="59">
        <f t="shared" si="0"/>
        <v>380.60000000000036</v>
      </c>
      <c r="C42" s="60">
        <f t="shared" si="1"/>
        <v>330.29999999999973</v>
      </c>
      <c r="D42" s="60">
        <v>2862.1</v>
      </c>
      <c r="E42" s="60">
        <v>2674.3</v>
      </c>
      <c r="F42" s="60">
        <v>1090.5999999999999</v>
      </c>
      <c r="G42" s="60">
        <v>1079.0999999999999</v>
      </c>
      <c r="H42" s="69">
        <v>4333.3</v>
      </c>
      <c r="I42" s="63">
        <v>4083.7</v>
      </c>
      <c r="J42" s="88">
        <v>1992</v>
      </c>
      <c r="K42" s="89"/>
    </row>
    <row r="43" spans="2:22" ht="21.75" customHeight="1">
      <c r="B43" s="64">
        <f t="shared" si="0"/>
        <v>421.59999999999991</v>
      </c>
      <c r="C43" s="65">
        <f t="shared" si="1"/>
        <v>391.29999999999973</v>
      </c>
      <c r="D43" s="66">
        <v>2677.2</v>
      </c>
      <c r="E43" s="66">
        <v>2600</v>
      </c>
      <c r="F43" s="66">
        <v>1089.5999999999999</v>
      </c>
      <c r="G43" s="66">
        <v>1128.0999999999999</v>
      </c>
      <c r="H43" s="67">
        <v>4188.3999999999996</v>
      </c>
      <c r="I43" s="68">
        <v>4119.3999999999996</v>
      </c>
      <c r="J43" s="90">
        <v>1993</v>
      </c>
      <c r="K43" s="91"/>
    </row>
    <row r="44" spans="2:22" ht="21.75" customHeight="1">
      <c r="B44" s="59">
        <f t="shared" si="0"/>
        <v>467.10000000000036</v>
      </c>
      <c r="C44" s="60">
        <f t="shared" si="1"/>
        <v>440</v>
      </c>
      <c r="D44" s="60">
        <v>2758.1</v>
      </c>
      <c r="E44" s="60">
        <v>2616.1999999999998</v>
      </c>
      <c r="F44" s="60">
        <v>1142.5999999999999</v>
      </c>
      <c r="G44" s="60">
        <v>1072.3</v>
      </c>
      <c r="H44" s="69">
        <v>4367.8</v>
      </c>
      <c r="I44" s="63">
        <v>4128.5</v>
      </c>
      <c r="J44" s="88">
        <v>1994</v>
      </c>
      <c r="K44" s="89"/>
    </row>
    <row r="45" spans="2:22" ht="21.75" customHeight="1">
      <c r="B45" s="64">
        <f t="shared" si="0"/>
        <v>657.80000000000064</v>
      </c>
      <c r="C45" s="65">
        <f t="shared" si="1"/>
        <v>662.09999999999945</v>
      </c>
      <c r="D45" s="66">
        <v>2619.1999999999998</v>
      </c>
      <c r="E45" s="66">
        <v>2549.5</v>
      </c>
      <c r="F45" s="66">
        <v>1104.5999999999999</v>
      </c>
      <c r="G45" s="66">
        <v>1127.3</v>
      </c>
      <c r="H45" s="67">
        <v>4381.6000000000004</v>
      </c>
      <c r="I45" s="68">
        <v>4338.8999999999996</v>
      </c>
      <c r="J45" s="90">
        <v>1995</v>
      </c>
      <c r="K45" s="91"/>
    </row>
    <row r="46" spans="2:22" ht="21.75" customHeight="1">
      <c r="B46" s="59">
        <v>698.1</v>
      </c>
      <c r="C46" s="60">
        <v>707.4</v>
      </c>
      <c r="D46" s="60">
        <v>2465.6999999999998</v>
      </c>
      <c r="E46" s="60">
        <v>2327.6</v>
      </c>
      <c r="F46" s="60">
        <v>1102.7</v>
      </c>
      <c r="G46" s="60">
        <v>1140.5</v>
      </c>
      <c r="H46" s="69">
        <f t="shared" ref="H46:H53" si="2">B46+D46+F46</f>
        <v>4266.5</v>
      </c>
      <c r="I46" s="63">
        <f t="shared" ref="I46:I53" si="3">G46+E46+C46</f>
        <v>4175.5</v>
      </c>
      <c r="J46" s="88">
        <v>1996</v>
      </c>
      <c r="K46" s="89"/>
    </row>
    <row r="47" spans="2:22" ht="21.75" customHeight="1">
      <c r="B47" s="64">
        <v>683.9</v>
      </c>
      <c r="C47" s="65">
        <v>669.3</v>
      </c>
      <c r="D47" s="66">
        <v>2384.3000000000002</v>
      </c>
      <c r="E47" s="66">
        <v>2209.9</v>
      </c>
      <c r="F47" s="66">
        <v>1198</v>
      </c>
      <c r="G47" s="66">
        <v>1233.0999999999999</v>
      </c>
      <c r="H47" s="67">
        <f t="shared" si="2"/>
        <v>4266.2000000000007</v>
      </c>
      <c r="I47" s="68">
        <f t="shared" si="3"/>
        <v>4112.3</v>
      </c>
      <c r="J47" s="90">
        <v>1997</v>
      </c>
      <c r="K47" s="91"/>
    </row>
    <row r="48" spans="2:22" ht="21.75" customHeight="1">
      <c r="B48" s="59">
        <v>652.70000000000005</v>
      </c>
      <c r="C48" s="60">
        <v>705.7</v>
      </c>
      <c r="D48" s="60">
        <v>2650.2</v>
      </c>
      <c r="E48" s="60">
        <v>2594.1999999999998</v>
      </c>
      <c r="F48" s="60">
        <v>1283.0999999999999</v>
      </c>
      <c r="G48" s="60">
        <v>1346.9</v>
      </c>
      <c r="H48" s="69">
        <f t="shared" si="2"/>
        <v>4586</v>
      </c>
      <c r="I48" s="63">
        <f t="shared" si="3"/>
        <v>4646.8</v>
      </c>
      <c r="J48" s="88">
        <v>1998</v>
      </c>
      <c r="K48" s="89"/>
    </row>
    <row r="49" spans="2:22" ht="21.75" customHeight="1">
      <c r="B49" s="64">
        <v>747.2</v>
      </c>
      <c r="C49" s="65">
        <v>724.7</v>
      </c>
      <c r="D49" s="66">
        <v>2568</v>
      </c>
      <c r="E49" s="66">
        <v>2292.6999999999998</v>
      </c>
      <c r="F49" s="66">
        <v>1452.3</v>
      </c>
      <c r="G49" s="66">
        <v>1562.5</v>
      </c>
      <c r="H49" s="67">
        <f t="shared" si="2"/>
        <v>4767.5</v>
      </c>
      <c r="I49" s="68">
        <f t="shared" si="3"/>
        <v>4579.8999999999996</v>
      </c>
      <c r="J49" s="90">
        <v>1999</v>
      </c>
      <c r="K49" s="91"/>
    </row>
    <row r="50" spans="2:22" ht="21.75" customHeight="1">
      <c r="B50" s="59">
        <v>775.5</v>
      </c>
      <c r="C50" s="60">
        <v>672.1</v>
      </c>
      <c r="D50" s="60">
        <v>2243.4</v>
      </c>
      <c r="E50" s="60">
        <v>1778.1</v>
      </c>
      <c r="F50" s="60">
        <v>1599.2</v>
      </c>
      <c r="G50" s="60">
        <v>1627</v>
      </c>
      <c r="H50" s="69">
        <f t="shared" si="2"/>
        <v>4618.1000000000004</v>
      </c>
      <c r="I50" s="63">
        <f t="shared" si="3"/>
        <v>4077.2</v>
      </c>
      <c r="J50" s="88">
        <v>2000</v>
      </c>
      <c r="K50" s="89"/>
    </row>
    <row r="51" spans="2:22" ht="21.75" customHeight="1">
      <c r="B51" s="64">
        <v>651.1</v>
      </c>
      <c r="C51" s="65">
        <v>544.5</v>
      </c>
      <c r="D51" s="66">
        <v>2860.6</v>
      </c>
      <c r="E51" s="66">
        <v>2240.6</v>
      </c>
      <c r="F51" s="66">
        <v>1723.3</v>
      </c>
      <c r="G51" s="66">
        <v>1755.2</v>
      </c>
      <c r="H51" s="67">
        <f t="shared" si="2"/>
        <v>5235</v>
      </c>
      <c r="I51" s="68">
        <f t="shared" si="3"/>
        <v>4540.3</v>
      </c>
      <c r="J51" s="90">
        <v>2001</v>
      </c>
      <c r="K51" s="91"/>
    </row>
    <row r="52" spans="2:22" ht="21.75" customHeight="1">
      <c r="B52" s="59">
        <v>631.1</v>
      </c>
      <c r="C52" s="60">
        <v>549.70000000000005</v>
      </c>
      <c r="D52" s="60">
        <v>3284.9</v>
      </c>
      <c r="E52" s="60">
        <v>3082</v>
      </c>
      <c r="F52" s="60">
        <v>1626.7</v>
      </c>
      <c r="G52" s="60">
        <v>1728.3</v>
      </c>
      <c r="H52" s="69">
        <f t="shared" si="2"/>
        <v>5542.7</v>
      </c>
      <c r="I52" s="63">
        <f t="shared" si="3"/>
        <v>5360</v>
      </c>
      <c r="J52" s="88">
        <v>2002</v>
      </c>
      <c r="K52" s="89"/>
    </row>
    <row r="53" spans="2:22" ht="21.75" customHeight="1">
      <c r="B53" s="64">
        <v>667.6</v>
      </c>
      <c r="C53" s="65">
        <v>599</v>
      </c>
      <c r="D53" s="66">
        <v>3229.8</v>
      </c>
      <c r="E53" s="66">
        <v>3323.2</v>
      </c>
      <c r="F53" s="66">
        <v>1410.1</v>
      </c>
      <c r="G53" s="66">
        <v>1532.8</v>
      </c>
      <c r="H53" s="67">
        <f t="shared" si="2"/>
        <v>5307.5</v>
      </c>
      <c r="I53" s="68">
        <f t="shared" si="3"/>
        <v>5455</v>
      </c>
      <c r="J53" s="90">
        <v>2003</v>
      </c>
      <c r="K53" s="91"/>
    </row>
    <row r="54" spans="2:22" s="17" customFormat="1" ht="21.75" customHeight="1">
      <c r="B54" s="70">
        <v>755.7</v>
      </c>
      <c r="C54" s="71">
        <v>629.79999999999995</v>
      </c>
      <c r="D54" s="71">
        <v>3030.5</v>
      </c>
      <c r="E54" s="71">
        <v>2927.9</v>
      </c>
      <c r="F54" s="71">
        <v>1239.3</v>
      </c>
      <c r="G54" s="71">
        <v>1319.8</v>
      </c>
      <c r="H54" s="69">
        <f>B54+D54+F54</f>
        <v>5025.5</v>
      </c>
      <c r="I54" s="63">
        <f>G54+E54+C54</f>
        <v>4877.5</v>
      </c>
      <c r="J54" s="88">
        <v>2004</v>
      </c>
      <c r="K54" s="89"/>
      <c r="V54" s="18"/>
    </row>
    <row r="55" spans="2:22" s="17" customFormat="1" ht="21.75" customHeight="1">
      <c r="B55" s="64">
        <v>1065.1510000000001</v>
      </c>
      <c r="C55" s="65">
        <v>978.35900000000004</v>
      </c>
      <c r="D55" s="66">
        <v>5317.0370000000003</v>
      </c>
      <c r="E55" s="66">
        <v>4806.1589999999997</v>
      </c>
      <c r="F55" s="66">
        <v>2498.29</v>
      </c>
      <c r="G55" s="66">
        <v>2593.5940000000001</v>
      </c>
      <c r="H55" s="67">
        <f>B55+D55+F55</f>
        <v>8880.4779999999992</v>
      </c>
      <c r="I55" s="68">
        <f>G55+E55+C55</f>
        <v>8378.1119999999992</v>
      </c>
      <c r="J55" s="90">
        <v>2005</v>
      </c>
      <c r="K55" s="91"/>
      <c r="V55" s="18"/>
    </row>
    <row r="56" spans="2:22" s="19" customFormat="1" ht="21.75" customHeight="1">
      <c r="B56" s="70">
        <v>1185.5</v>
      </c>
      <c r="C56" s="71">
        <v>1084.0999999999999</v>
      </c>
      <c r="D56" s="71">
        <v>5679.5</v>
      </c>
      <c r="E56" s="71">
        <v>5152.5</v>
      </c>
      <c r="F56" s="71">
        <v>2670.8</v>
      </c>
      <c r="G56" s="71">
        <v>2755.3</v>
      </c>
      <c r="H56" s="72">
        <f t="shared" ref="H56:H61" si="4">B56+D56+F56</f>
        <v>9535.7999999999993</v>
      </c>
      <c r="I56" s="73">
        <f t="shared" ref="I56:I61" si="5">G56+E56+C56</f>
        <v>8991.9</v>
      </c>
      <c r="J56" s="88">
        <v>2006</v>
      </c>
      <c r="K56" s="89"/>
      <c r="V56" s="18"/>
    </row>
    <row r="57" spans="2:22" ht="21.75" customHeight="1">
      <c r="B57" s="64">
        <v>1434.6</v>
      </c>
      <c r="C57" s="65">
        <v>1338.6</v>
      </c>
      <c r="D57" s="66">
        <v>5262.7</v>
      </c>
      <c r="E57" s="66">
        <v>4849.8999999999996</v>
      </c>
      <c r="F57" s="66">
        <v>2250.1999999999998</v>
      </c>
      <c r="G57" s="66">
        <v>2286.8000000000002</v>
      </c>
      <c r="H57" s="67">
        <f t="shared" si="4"/>
        <v>8947.5</v>
      </c>
      <c r="I57" s="68">
        <f t="shared" si="5"/>
        <v>8475.2999999999993</v>
      </c>
      <c r="J57" s="90">
        <v>2007</v>
      </c>
      <c r="K57" s="91"/>
      <c r="M57" s="19"/>
      <c r="N57" s="20"/>
    </row>
    <row r="58" spans="2:22" ht="21.75" customHeight="1">
      <c r="B58" s="59">
        <v>1587.6</v>
      </c>
      <c r="C58" s="60">
        <v>1537.2</v>
      </c>
      <c r="D58" s="60">
        <v>5364.3</v>
      </c>
      <c r="E58" s="60">
        <v>5177.8</v>
      </c>
      <c r="F58" s="60">
        <v>2507</v>
      </c>
      <c r="G58" s="60">
        <v>2516.8000000000002</v>
      </c>
      <c r="H58" s="69">
        <f t="shared" si="4"/>
        <v>9458.9</v>
      </c>
      <c r="I58" s="63">
        <f t="shared" si="5"/>
        <v>9231.8000000000011</v>
      </c>
      <c r="J58" s="88">
        <v>2008</v>
      </c>
      <c r="K58" s="89"/>
      <c r="N58" s="20"/>
    </row>
    <row r="59" spans="2:22" ht="21.75" customHeight="1">
      <c r="B59" s="64">
        <f>952+58+49.2+94.2+159+183.9</f>
        <v>1496.3000000000002</v>
      </c>
      <c r="C59" s="65">
        <f>911.1+56.1+44.1+91.4+153.5+175.1</f>
        <v>1431.3</v>
      </c>
      <c r="D59" s="66">
        <f>1022.5+293.8+1235+2277.5+557</f>
        <v>5385.8</v>
      </c>
      <c r="E59" s="66">
        <f>1009.8+283.4+1193.1+2165.7+548</f>
        <v>5200</v>
      </c>
      <c r="F59" s="66">
        <v>2618.3000000000002</v>
      </c>
      <c r="G59" s="66">
        <v>2646.7</v>
      </c>
      <c r="H59" s="67">
        <f t="shared" si="4"/>
        <v>9500.4000000000015</v>
      </c>
      <c r="I59" s="68">
        <f t="shared" si="5"/>
        <v>9278</v>
      </c>
      <c r="J59" s="90">
        <v>2009</v>
      </c>
      <c r="K59" s="91"/>
      <c r="N59" s="20"/>
    </row>
    <row r="60" spans="2:22" s="9" customFormat="1" ht="21.75" customHeight="1">
      <c r="B60" s="74">
        <f>1231.5+73.7+49.3+113+182.4+200.7</f>
        <v>1850.6000000000001</v>
      </c>
      <c r="C60" s="75">
        <f>1140.5+71+49.8+106.4+172.2+186.8</f>
        <v>1726.7</v>
      </c>
      <c r="D60" s="75">
        <f>1129+341.6+1368.9+2609+507</f>
        <v>5955.5</v>
      </c>
      <c r="E60" s="75">
        <f>1111.1+330.2+1345.3+2508.1+489.7</f>
        <v>5784.4</v>
      </c>
      <c r="F60" s="75">
        <v>3584.4</v>
      </c>
      <c r="G60" s="75">
        <v>3614.9</v>
      </c>
      <c r="H60" s="76">
        <f t="shared" si="4"/>
        <v>11390.5</v>
      </c>
      <c r="I60" s="77">
        <f t="shared" si="5"/>
        <v>11126</v>
      </c>
      <c r="J60" s="88">
        <v>2010</v>
      </c>
      <c r="K60" s="89"/>
      <c r="M60" s="8"/>
      <c r="N60" s="20"/>
      <c r="V60" s="11"/>
    </row>
    <row r="61" spans="2:22" s="9" customFormat="1" ht="21.75" customHeight="1">
      <c r="B61" s="64">
        <v>1559.529</v>
      </c>
      <c r="C61" s="65">
        <v>1492</v>
      </c>
      <c r="D61" s="66">
        <v>4809.2869999999994</v>
      </c>
      <c r="E61" s="66">
        <v>4717.2</v>
      </c>
      <c r="F61" s="66">
        <v>2491.4569999999999</v>
      </c>
      <c r="G61" s="66">
        <v>2530.0400000000004</v>
      </c>
      <c r="H61" s="67">
        <f t="shared" si="4"/>
        <v>8860.2729999999992</v>
      </c>
      <c r="I61" s="68">
        <f t="shared" si="5"/>
        <v>8739.24</v>
      </c>
      <c r="J61" s="90">
        <v>2011</v>
      </c>
      <c r="K61" s="91"/>
      <c r="N61" s="20"/>
      <c r="V61" s="11"/>
    </row>
    <row r="62" spans="2:22" s="9" customFormat="1" ht="21.75" customHeight="1">
      <c r="B62" s="74">
        <v>1430.2</v>
      </c>
      <c r="C62" s="75">
        <v>1368.1</v>
      </c>
      <c r="D62" s="75">
        <v>4404.3</v>
      </c>
      <c r="E62" s="75">
        <v>4261.3</v>
      </c>
      <c r="F62" s="75">
        <v>2399.3000000000002</v>
      </c>
      <c r="G62" s="75">
        <v>2435.8000000000002</v>
      </c>
      <c r="H62" s="76">
        <f>B62+D62+F62</f>
        <v>8233.7999999999993</v>
      </c>
      <c r="I62" s="77">
        <f>G62+E62+C62</f>
        <v>8065.2000000000007</v>
      </c>
      <c r="J62" s="88">
        <v>2012</v>
      </c>
      <c r="K62" s="89"/>
      <c r="N62" s="20"/>
      <c r="V62" s="11"/>
    </row>
    <row r="63" spans="2:22" s="9" customFormat="1" ht="21.75" customHeight="1">
      <c r="B63" s="64">
        <v>1346.2</v>
      </c>
      <c r="C63" s="66">
        <v>1263.4000000000001</v>
      </c>
      <c r="D63" s="66">
        <v>3452.5</v>
      </c>
      <c r="E63" s="66">
        <v>3383</v>
      </c>
      <c r="F63" s="66">
        <v>2296.4</v>
      </c>
      <c r="G63" s="66">
        <v>2332.4</v>
      </c>
      <c r="H63" s="67">
        <f>B63+D63+F63</f>
        <v>7095.1</v>
      </c>
      <c r="I63" s="68">
        <f>G63+E63+C63</f>
        <v>6978.7999999999993</v>
      </c>
      <c r="J63" s="90">
        <v>2013</v>
      </c>
      <c r="K63" s="91"/>
      <c r="N63" s="20"/>
      <c r="V63" s="11"/>
    </row>
    <row r="64" spans="2:22" s="9" customFormat="1" ht="21.75" customHeight="1">
      <c r="B64" s="74">
        <v>1295.9000000000001</v>
      </c>
      <c r="C64" s="75">
        <v>1236.2</v>
      </c>
      <c r="D64" s="75">
        <v>3284.4</v>
      </c>
      <c r="E64" s="75">
        <v>3214.2</v>
      </c>
      <c r="F64" s="75">
        <v>2451.8000000000002</v>
      </c>
      <c r="G64" s="75">
        <v>2490.3000000000002</v>
      </c>
      <c r="H64" s="76">
        <v>7032</v>
      </c>
      <c r="I64" s="77">
        <v>6940.7</v>
      </c>
      <c r="J64" s="88">
        <v>2014</v>
      </c>
      <c r="K64" s="89"/>
      <c r="N64" s="20"/>
      <c r="V64" s="11"/>
    </row>
    <row r="65" spans="1:22" s="9" customFormat="1" ht="21.75" customHeight="1">
      <c r="B65" s="64">
        <v>1087.3000000000002</v>
      </c>
      <c r="C65" s="66">
        <v>1051.9000000000001</v>
      </c>
      <c r="D65" s="66">
        <v>2802.0999999999995</v>
      </c>
      <c r="E65" s="66">
        <v>2796.3249999999998</v>
      </c>
      <c r="F65" s="66">
        <v>2552.4</v>
      </c>
      <c r="G65" s="66">
        <v>2580.8449999999998</v>
      </c>
      <c r="H65" s="67">
        <f t="shared" ref="H65:I72" si="6">F65+D65+B65</f>
        <v>6441.8</v>
      </c>
      <c r="I65" s="68">
        <f t="shared" si="6"/>
        <v>6429.07</v>
      </c>
      <c r="J65" s="90">
        <v>2015</v>
      </c>
      <c r="K65" s="91"/>
      <c r="N65" s="20"/>
      <c r="V65" s="11"/>
    </row>
    <row r="66" spans="1:22" s="9" customFormat="1" ht="21.75" customHeight="1">
      <c r="B66" s="74">
        <v>1148.9000000000001</v>
      </c>
      <c r="C66" s="75">
        <v>1123.8</v>
      </c>
      <c r="D66" s="75">
        <v>2547.8000000000002</v>
      </c>
      <c r="E66" s="75">
        <v>2583.6999999999998</v>
      </c>
      <c r="F66" s="75">
        <v>2726</v>
      </c>
      <c r="G66" s="75">
        <v>2751.7</v>
      </c>
      <c r="H66" s="77">
        <f t="shared" si="6"/>
        <v>6422.7000000000007</v>
      </c>
      <c r="I66" s="77">
        <f t="shared" si="6"/>
        <v>6459.2</v>
      </c>
      <c r="J66" s="88">
        <v>2016</v>
      </c>
      <c r="K66" s="89"/>
      <c r="N66" s="20"/>
      <c r="V66" s="11"/>
    </row>
    <row r="67" spans="1:22" s="9" customFormat="1" ht="21.75" customHeight="1">
      <c r="B67" s="64">
        <v>1355.7</v>
      </c>
      <c r="C67" s="66">
        <v>1329.6</v>
      </c>
      <c r="D67" s="66">
        <v>2674.7</v>
      </c>
      <c r="E67" s="66">
        <v>2697.7</v>
      </c>
      <c r="F67" s="66">
        <v>2893.3</v>
      </c>
      <c r="G67" s="66">
        <v>2902.1</v>
      </c>
      <c r="H67" s="68">
        <f t="shared" si="6"/>
        <v>6923.7</v>
      </c>
      <c r="I67" s="68">
        <f t="shared" si="6"/>
        <v>6929.4</v>
      </c>
      <c r="J67" s="90">
        <v>2017</v>
      </c>
      <c r="K67" s="91"/>
      <c r="N67" s="20"/>
      <c r="V67" s="11"/>
    </row>
    <row r="68" spans="1:22" s="9" customFormat="1" ht="21.75" customHeight="1">
      <c r="B68" s="74">
        <v>1628.8139999999999</v>
      </c>
      <c r="C68" s="75">
        <v>1608.4810000000002</v>
      </c>
      <c r="D68" s="75">
        <v>2907.8310000000001</v>
      </c>
      <c r="E68" s="75">
        <v>2906.3409999999999</v>
      </c>
      <c r="F68" s="75">
        <v>2921.61</v>
      </c>
      <c r="G68" s="75">
        <v>2926.2730000000001</v>
      </c>
      <c r="H68" s="77">
        <f t="shared" si="6"/>
        <v>7458.255000000001</v>
      </c>
      <c r="I68" s="77">
        <f t="shared" si="6"/>
        <v>7441.0949999999993</v>
      </c>
      <c r="J68" s="88">
        <v>2018</v>
      </c>
      <c r="K68" s="89"/>
      <c r="N68" s="20"/>
      <c r="V68" s="11"/>
    </row>
    <row r="69" spans="1:22" s="9" customFormat="1" ht="21.75" customHeight="1">
      <c r="B69" s="64">
        <v>1992.7750000000001</v>
      </c>
      <c r="C69" s="66">
        <v>1951.7</v>
      </c>
      <c r="D69" s="66">
        <v>3210.6019999999999</v>
      </c>
      <c r="E69" s="66">
        <v>3270.9</v>
      </c>
      <c r="F69" s="66">
        <v>3270.8</v>
      </c>
      <c r="G69" s="66">
        <v>3300.7</v>
      </c>
      <c r="H69" s="68">
        <f t="shared" si="6"/>
        <v>8474.1769999999997</v>
      </c>
      <c r="I69" s="68">
        <f t="shared" ref="I69:I70" si="7">G69+E69+C69</f>
        <v>8523.3000000000011</v>
      </c>
      <c r="J69" s="90">
        <v>2019</v>
      </c>
      <c r="K69" s="91"/>
      <c r="N69" s="20"/>
      <c r="V69" s="11"/>
    </row>
    <row r="70" spans="1:22" s="9" customFormat="1" ht="21.75" customHeight="1">
      <c r="B70" s="74">
        <v>353.70299999999997</v>
      </c>
      <c r="C70" s="75">
        <v>397.6</v>
      </c>
      <c r="D70" s="75">
        <v>735.75400000000013</v>
      </c>
      <c r="E70" s="75">
        <v>773</v>
      </c>
      <c r="F70" s="75">
        <v>823.4</v>
      </c>
      <c r="G70" s="75">
        <v>823.5</v>
      </c>
      <c r="H70" s="77">
        <f t="shared" si="6"/>
        <v>1912.857</v>
      </c>
      <c r="I70" s="77">
        <f t="shared" si="7"/>
        <v>1994.1</v>
      </c>
      <c r="J70" s="88">
        <v>2020</v>
      </c>
      <c r="K70" s="89"/>
      <c r="N70" s="20"/>
      <c r="V70" s="11"/>
    </row>
    <row r="71" spans="1:22" s="9" customFormat="1" ht="21.75" customHeight="1">
      <c r="B71" s="64">
        <v>501.66799999999972</v>
      </c>
      <c r="C71" s="66">
        <v>472.4</v>
      </c>
      <c r="D71" s="66">
        <v>1583.711</v>
      </c>
      <c r="E71" s="66">
        <v>1555.7</v>
      </c>
      <c r="F71" s="66">
        <v>1718.6</v>
      </c>
      <c r="G71" s="66">
        <v>1757.3</v>
      </c>
      <c r="H71" s="68">
        <f t="shared" si="6"/>
        <v>3803.9789999999994</v>
      </c>
      <c r="I71" s="68">
        <f t="shared" ref="I71:I72" si="8">G71+E71+C71</f>
        <v>3785.4</v>
      </c>
      <c r="J71" s="90">
        <v>2021</v>
      </c>
      <c r="K71" s="91"/>
      <c r="N71" s="20"/>
      <c r="V71" s="11"/>
    </row>
    <row r="72" spans="1:22" s="9" customFormat="1" ht="21.75" customHeight="1">
      <c r="B72" s="83">
        <v>1562.8679999999999</v>
      </c>
      <c r="C72" s="84">
        <v>1520.4</v>
      </c>
      <c r="D72" s="84">
        <v>3105.5739999999996</v>
      </c>
      <c r="E72" s="84">
        <v>3098.82</v>
      </c>
      <c r="F72" s="84">
        <v>2894.04</v>
      </c>
      <c r="G72" s="84">
        <v>2945.34</v>
      </c>
      <c r="H72" s="85">
        <f t="shared" si="6"/>
        <v>7562.482</v>
      </c>
      <c r="I72" s="85">
        <f>G72+E72+C72</f>
        <v>7564.5599999999995</v>
      </c>
      <c r="J72" s="86">
        <v>2022</v>
      </c>
      <c r="K72" s="87"/>
      <c r="N72" s="20"/>
      <c r="V72" s="11"/>
    </row>
    <row r="73" spans="1:22" s="4" customFormat="1" ht="18">
      <c r="A73" s="15"/>
      <c r="B73" s="78" t="s">
        <v>16</v>
      </c>
      <c r="C73" s="79"/>
      <c r="D73" s="24"/>
      <c r="E73" s="24"/>
      <c r="F73" s="25"/>
      <c r="G73" s="24"/>
      <c r="H73" s="24"/>
      <c r="I73" s="23"/>
      <c r="J73" s="80"/>
      <c r="K73" s="81" t="s">
        <v>15</v>
      </c>
      <c r="V73" s="16"/>
    </row>
    <row r="74" spans="1:22" s="4" customFormat="1" ht="18">
      <c r="B74" s="23" t="s">
        <v>18</v>
      </c>
      <c r="C74" s="78"/>
      <c r="D74" s="23"/>
      <c r="E74" s="23"/>
      <c r="F74" s="24"/>
      <c r="G74" s="23"/>
      <c r="H74" s="23"/>
      <c r="I74" s="23"/>
      <c r="J74" s="23"/>
      <c r="K74" s="23" t="s">
        <v>14</v>
      </c>
      <c r="V74" s="16"/>
    </row>
    <row r="75" spans="1:22" ht="18.75" customHeight="1">
      <c r="B75" s="23" t="s">
        <v>17</v>
      </c>
      <c r="C75" s="82"/>
      <c r="D75" s="23"/>
      <c r="E75" s="23"/>
      <c r="F75" s="24"/>
      <c r="G75" s="23"/>
      <c r="H75" s="23"/>
      <c r="I75" s="23"/>
      <c r="J75" s="23" t="s">
        <v>19</v>
      </c>
      <c r="K75" s="23"/>
    </row>
    <row r="77" spans="1:22">
      <c r="B77" s="10"/>
      <c r="C77" s="12"/>
      <c r="I77" s="7"/>
    </row>
  </sheetData>
  <mergeCells count="69">
    <mergeCell ref="J17:K17"/>
    <mergeCell ref="J18:K18"/>
    <mergeCell ref="J14:K14"/>
    <mergeCell ref="J15:K15"/>
    <mergeCell ref="J16:K16"/>
    <mergeCell ref="B3:K3"/>
    <mergeCell ref="B4:K4"/>
    <mergeCell ref="H8:I8"/>
    <mergeCell ref="H9:I9"/>
    <mergeCell ref="F9:G9"/>
    <mergeCell ref="F8:G8"/>
    <mergeCell ref="D9:E9"/>
    <mergeCell ref="D8:E8"/>
    <mergeCell ref="B8:C8"/>
    <mergeCell ref="B9:C9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41:K41"/>
    <mergeCell ref="J42:K42"/>
    <mergeCell ref="J43:K43"/>
    <mergeCell ref="J64:K64"/>
    <mergeCell ref="J61:K61"/>
    <mergeCell ref="J54:K54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53:K53"/>
    <mergeCell ref="J55:K55"/>
    <mergeCell ref="J62:K62"/>
    <mergeCell ref="J63:K63"/>
    <mergeCell ref="J56:K56"/>
    <mergeCell ref="J57:K57"/>
    <mergeCell ref="J58:K58"/>
    <mergeCell ref="J59:K59"/>
    <mergeCell ref="J60:K60"/>
    <mergeCell ref="J72:K72"/>
    <mergeCell ref="J70:K70"/>
    <mergeCell ref="J69:K69"/>
    <mergeCell ref="J66:K66"/>
    <mergeCell ref="J65:K65"/>
    <mergeCell ref="J68:K68"/>
    <mergeCell ref="J67:K67"/>
    <mergeCell ref="J71:K71"/>
  </mergeCells>
  <phoneticPr fontId="0" type="noConversion"/>
  <printOptions horizontalCentered="1"/>
  <pageMargins left="0.62992125984251968" right="0.62992125984251968" top="0.78740157480314965" bottom="0.98425196850393704" header="0.51181102362204722" footer="0.51181102362204722"/>
  <pageSetup paperSize="9" scale="45" orientation="portrait" r:id="rId1"/>
  <headerFooter alignWithMargins="0">
    <oddFooter>&amp;C&amp;"Times New Roman (Arabic),Regular"&amp;22-46-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si_21</vt:lpstr>
      <vt:lpstr>si_21!Print_Area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Hanin M. Mishal</dc:creator>
  <cp:lastModifiedBy>Ahmad M. Aldajani</cp:lastModifiedBy>
  <cp:lastPrinted>2023-04-13T08:58:13Z</cp:lastPrinted>
  <dcterms:created xsi:type="dcterms:W3CDTF">2010-04-13T08:49:14Z</dcterms:created>
  <dcterms:modified xsi:type="dcterms:W3CDTF">2023-04-13T09:43:02Z</dcterms:modified>
</cp:coreProperties>
</file>