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-20022\Desktop\"/>
    </mc:Choice>
  </mc:AlternateContent>
  <bookViews>
    <workbookView xWindow="0" yWindow="0" windowWidth="13080" windowHeight="3945" tabRatio="602"/>
  </bookViews>
  <sheets>
    <sheet name="Assets" sheetId="23" r:id="rId1"/>
    <sheet name="Liabilities" sheetId="24" r:id="rId2"/>
  </sheets>
  <externalReferences>
    <externalReference r:id="rId3"/>
  </externalReferences>
  <definedNames>
    <definedName name="FrequencyList">'[1]Report Form'!$F$4:$F$8</definedName>
    <definedName name="PeriodList">'[1]Report Form'!$E$4:$E$76</definedName>
    <definedName name="_xlnm.Print_Area" localSheetId="0">Assets!$B$1:$W$53</definedName>
    <definedName name="_xlnm.Print_Area" localSheetId="1">Liabilities!$B$2:$W$51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24" l="1"/>
  <c r="D43" i="24"/>
  <c r="E43" i="23"/>
  <c r="E39" i="23" s="1"/>
  <c r="D43" i="23"/>
  <c r="D39" i="23" s="1"/>
  <c r="C43" i="23"/>
  <c r="C39" i="23" s="1"/>
  <c r="E19" i="23"/>
  <c r="D19" i="23"/>
  <c r="C19" i="23"/>
  <c r="E11" i="23"/>
  <c r="D11" i="23"/>
  <c r="C11" i="23"/>
  <c r="E9" i="23"/>
  <c r="D9" i="23"/>
  <c r="C9" i="23"/>
  <c r="C49" i="23" l="1"/>
  <c r="D49" i="23"/>
  <c r="E49" i="23"/>
</calcChain>
</file>

<file path=xl/sharedStrings.xml><?xml version="1.0" encoding="utf-8"?>
<sst xmlns="http://schemas.openxmlformats.org/spreadsheetml/2006/main" count="236" uniqueCount="155">
  <si>
    <t>Q4</t>
  </si>
  <si>
    <t>Q3</t>
  </si>
  <si>
    <t>Q2</t>
  </si>
  <si>
    <t>Q1</t>
  </si>
  <si>
    <t>2022*</t>
  </si>
  <si>
    <t>2020*</t>
  </si>
  <si>
    <t>2019*</t>
  </si>
  <si>
    <t>2018*</t>
  </si>
  <si>
    <t>مليون دينار
 JD Million</t>
  </si>
  <si>
    <t xml:space="preserve"> - للفترة (2000 - 2005 ) تمثل بيانات القروض القائمة الممنوحة للقطاع الخاص (مقيم) في الأردن من قبل مؤسسة التمويل الدولية .</t>
  </si>
  <si>
    <t>(4) : تشمل على ما يلي:-</t>
  </si>
  <si>
    <t xml:space="preserve">* : أولية     </t>
  </si>
  <si>
    <t xml:space="preserve">    5- إجمالي الخصوم (1+2+3+4):</t>
  </si>
  <si>
    <t xml:space="preserve">                                  - طويل الاجل</t>
  </si>
  <si>
    <t xml:space="preserve">                    - أخرى</t>
  </si>
  <si>
    <t xml:space="preserve">                                  - قصير الاجل</t>
  </si>
  <si>
    <t xml:space="preserve">                    - البنوك </t>
  </si>
  <si>
    <t xml:space="preserve">            - التزامات اخرى:</t>
  </si>
  <si>
    <t xml:space="preserve">                    - البنوك</t>
  </si>
  <si>
    <t xml:space="preserve">                    - البنك المركزي الأردني</t>
  </si>
  <si>
    <t xml:space="preserve">            - العملة والودائع:</t>
  </si>
  <si>
    <t xml:space="preserve">                    - الحكومة العامة</t>
  </si>
  <si>
    <t xml:space="preserve">                                  -  أخرى طويل الاجل</t>
  </si>
  <si>
    <t xml:space="preserve">                                  -  استخدام تسهيلات صندوق النقد الدولي</t>
  </si>
  <si>
    <t xml:space="preserve">            - القروض:</t>
  </si>
  <si>
    <t xml:space="preserve">                    - قطاعات أخرى</t>
  </si>
  <si>
    <t xml:space="preserve">            - الائتمان التجاري:</t>
  </si>
  <si>
    <t xml:space="preserve">    4- استثمارات أخرى:</t>
  </si>
  <si>
    <t xml:space="preserve">    3- المشتقات المالية</t>
  </si>
  <si>
    <t xml:space="preserve">                                  - قطاعات أخرى</t>
  </si>
  <si>
    <t xml:space="preserve">                                  - الحكومة العامة</t>
  </si>
  <si>
    <t xml:space="preserve">                   - سندات واذونات:</t>
  </si>
  <si>
    <t xml:space="preserve">           - سندات الدين:</t>
  </si>
  <si>
    <t xml:space="preserve">           - سندات الملكية:</t>
  </si>
  <si>
    <t xml:space="preserve">    2- الاستثمار في محفظة الأوراق المالية:</t>
  </si>
  <si>
    <t xml:space="preserve">    1- الاستثمار الأجنبي المباشر في الاردن:</t>
  </si>
  <si>
    <t xml:space="preserve">    6- إجمالي الموجودات (1+2+3+4+5):</t>
  </si>
  <si>
    <t xml:space="preserve">                - مطالبات أخرى</t>
  </si>
  <si>
    <t xml:space="preserve">                - الأوراق المالية</t>
  </si>
  <si>
    <t xml:space="preserve">                - العملة والودائع</t>
  </si>
  <si>
    <t xml:space="preserve">            - وضع الاحتياطي لدى الصندوق</t>
  </si>
  <si>
    <t xml:space="preserve">            - حقوق السحب الخاصة</t>
  </si>
  <si>
    <t xml:space="preserve">            - الذهب النقدي</t>
  </si>
  <si>
    <t xml:space="preserve">    5- الأصول الاحتياطية </t>
  </si>
  <si>
    <t xml:space="preserve">            - أصول أخرى:</t>
  </si>
  <si>
    <t xml:space="preserve">    1- الاستثمار المباشر في الخارج:</t>
  </si>
  <si>
    <t xml:space="preserve"> Assets</t>
  </si>
  <si>
    <t>Total Asset (1+2+3+4+5)</t>
  </si>
  <si>
    <t xml:space="preserve"> Liabilities</t>
  </si>
  <si>
    <t>Total  Liabilities (1+2+3+4)</t>
  </si>
  <si>
    <t>إحصاءات القطاع الخارجي</t>
  </si>
  <si>
    <t>(2) : Data available since 2007</t>
  </si>
  <si>
    <t>(4) : Includes :-</t>
  </si>
  <si>
    <t>2023*</t>
  </si>
  <si>
    <r>
      <t xml:space="preserve">           - رأس المال المساهم والإيرادات المعاد استثمارها </t>
    </r>
    <r>
      <rPr>
        <vertAlign val="superscript"/>
        <sz val="16"/>
        <color theme="1"/>
        <rFont val="Times New Roman"/>
        <family val="1"/>
      </rPr>
      <t>(3)</t>
    </r>
  </si>
  <si>
    <r>
      <t xml:space="preserve">                   - البنوك </t>
    </r>
    <r>
      <rPr>
        <vertAlign val="superscript"/>
        <sz val="16"/>
        <color theme="1"/>
        <rFont val="Times New Roman"/>
        <family val="1"/>
      </rPr>
      <t>(3)</t>
    </r>
  </si>
  <si>
    <r>
      <t xml:space="preserve">                   - القطاعات الأخرى </t>
    </r>
    <r>
      <rPr>
        <vertAlign val="superscript"/>
        <sz val="16"/>
        <color theme="1"/>
        <rFont val="Times New Roman"/>
        <family val="1"/>
      </rPr>
      <t>(3)</t>
    </r>
  </si>
  <si>
    <r>
      <t xml:space="preserve">                    - قطاعات أخرى</t>
    </r>
    <r>
      <rPr>
        <vertAlign val="superscript"/>
        <sz val="16"/>
        <color theme="1"/>
        <rFont val="Times New Roman"/>
        <family val="1"/>
      </rPr>
      <t>(4)</t>
    </r>
  </si>
  <si>
    <t>الخصوم</t>
  </si>
  <si>
    <t>الأصول</t>
  </si>
  <si>
    <t xml:space="preserve">       Table (65b) جدول              </t>
  </si>
  <si>
    <t xml:space="preserve">Table (65a) جدول    </t>
  </si>
  <si>
    <r>
      <t xml:space="preserve">         -Equity Capital and Reinvested Earning</t>
    </r>
    <r>
      <rPr>
        <vertAlign val="superscript"/>
        <sz val="18"/>
        <rFont val="Times New Roman"/>
        <family val="1"/>
      </rPr>
      <t>(1)</t>
    </r>
  </si>
  <si>
    <t xml:space="preserve">       -Equity securities</t>
  </si>
  <si>
    <t xml:space="preserve">           -Banks</t>
  </si>
  <si>
    <t xml:space="preserve">       -Equity securities:</t>
  </si>
  <si>
    <t xml:space="preserve">            -Bonds and notes</t>
  </si>
  <si>
    <t xml:space="preserve">                -Banks</t>
  </si>
  <si>
    <t xml:space="preserve">       -Debt securities:</t>
  </si>
  <si>
    <t xml:space="preserve">   2.Portfolio investment:</t>
  </si>
  <si>
    <t xml:space="preserve">   1.Direct investment abroad: </t>
  </si>
  <si>
    <t xml:space="preserve">   3.Financial derivatives</t>
  </si>
  <si>
    <t xml:space="preserve">   4.Other investments:</t>
  </si>
  <si>
    <t xml:space="preserve">      - Trade credits:</t>
  </si>
  <si>
    <t xml:space="preserve">       -Loans:</t>
  </si>
  <si>
    <t xml:space="preserve">           -Central Bank of Jordan</t>
  </si>
  <si>
    <r>
      <t xml:space="preserve">           -Other sectors</t>
    </r>
    <r>
      <rPr>
        <vertAlign val="superscript"/>
        <sz val="18"/>
        <rFont val="Times New Roman"/>
        <family val="1"/>
      </rPr>
      <t>(2)</t>
    </r>
  </si>
  <si>
    <t xml:space="preserve">                -Long-term</t>
  </si>
  <si>
    <t xml:space="preserve">           -General government</t>
  </si>
  <si>
    <t xml:space="preserve">           -Other sectors</t>
  </si>
  <si>
    <t xml:space="preserve">                -Short-term</t>
  </si>
  <si>
    <t xml:space="preserve">                 -Long-term</t>
  </si>
  <si>
    <t xml:space="preserve">       -Currency and deposits:</t>
  </si>
  <si>
    <t xml:space="preserve">            -Banks</t>
  </si>
  <si>
    <t xml:space="preserve">       -Other assets:</t>
  </si>
  <si>
    <t xml:space="preserve">            -Central Bank of Jordan</t>
  </si>
  <si>
    <t xml:space="preserve">            -General government</t>
  </si>
  <si>
    <t xml:space="preserve">            -Other sectors</t>
  </si>
  <si>
    <t xml:space="preserve">   5. Reserve assets</t>
  </si>
  <si>
    <t xml:space="preserve">      -Monetary gold</t>
  </si>
  <si>
    <t xml:space="preserve">      -Special drawing rights</t>
  </si>
  <si>
    <t xml:space="preserve">      -Reserve position in the Fund</t>
  </si>
  <si>
    <t xml:space="preserve">      -Foreign exchange,o/w:</t>
  </si>
  <si>
    <t xml:space="preserve">           -Currency and deposits</t>
  </si>
  <si>
    <t xml:space="preserve">           -Securities</t>
  </si>
  <si>
    <t xml:space="preserve">                -Bonds and notes</t>
  </si>
  <si>
    <t xml:space="preserve">                -Money-market instruments</t>
  </si>
  <si>
    <t xml:space="preserve">           -Other Claims</t>
  </si>
  <si>
    <r>
      <t xml:space="preserve">      -Equity capital and reinvested earnings</t>
    </r>
    <r>
      <rPr>
        <vertAlign val="superscript"/>
        <sz val="16"/>
        <color theme="1"/>
        <rFont val="Times New Roman"/>
        <family val="1"/>
      </rPr>
      <t>(3)</t>
    </r>
  </si>
  <si>
    <r>
      <t xml:space="preserve">           -Banks</t>
    </r>
    <r>
      <rPr>
        <vertAlign val="superscript"/>
        <sz val="16"/>
        <color theme="1"/>
        <rFont val="Times New Roman"/>
        <family val="1"/>
      </rPr>
      <t xml:space="preserve"> (3)</t>
    </r>
  </si>
  <si>
    <r>
      <t xml:space="preserve">           -Other sectors </t>
    </r>
    <r>
      <rPr>
        <vertAlign val="superscript"/>
        <sz val="16"/>
        <color theme="1"/>
        <rFont val="Times New Roman"/>
        <family val="1"/>
      </rPr>
      <t>(3)</t>
    </r>
  </si>
  <si>
    <t xml:space="preserve">   1.Direct investment in Jordan:</t>
  </si>
  <si>
    <t xml:space="preserve">             -General government</t>
  </si>
  <si>
    <t xml:space="preserve">             -Other Sectors</t>
  </si>
  <si>
    <t xml:space="preserve">           -Bonds and notes: </t>
  </si>
  <si>
    <t xml:space="preserve">   4.Other investments</t>
  </si>
  <si>
    <t xml:space="preserve">   3. Financial derivatives </t>
  </si>
  <si>
    <t xml:space="preserve">          -Other sectors</t>
  </si>
  <si>
    <t xml:space="preserve">               -Short-term</t>
  </si>
  <si>
    <t xml:space="preserve">        -Trade credits:</t>
  </si>
  <si>
    <t xml:space="preserve">             -Central Bank of Jordan</t>
  </si>
  <si>
    <t xml:space="preserve">               -Use of IMF credit &amp; loans</t>
  </si>
  <si>
    <t xml:space="preserve">               -Other long-term</t>
  </si>
  <si>
    <t xml:space="preserve">           -General goverment</t>
  </si>
  <si>
    <t xml:space="preserve">               -Long-term</t>
  </si>
  <si>
    <r>
      <t xml:space="preserve">           -Other sectors</t>
    </r>
    <r>
      <rPr>
        <vertAlign val="superscript"/>
        <sz val="16"/>
        <color theme="1"/>
        <rFont val="Times New Roman"/>
        <family val="1"/>
      </rPr>
      <t>(4)</t>
    </r>
  </si>
  <si>
    <t xml:space="preserve">        -Currency and deposits</t>
  </si>
  <si>
    <t xml:space="preserve">             -Banks</t>
  </si>
  <si>
    <t xml:space="preserve">        -Other liabilities:</t>
  </si>
  <si>
    <t xml:space="preserve">             -Other</t>
  </si>
  <si>
    <t xml:space="preserve"> International Investment Position, net(asset-liabilities)</t>
  </si>
  <si>
    <r>
      <t>2022</t>
    </r>
    <r>
      <rPr>
        <b/>
        <vertAlign val="superscript"/>
        <sz val="20"/>
        <color theme="0"/>
        <rFont val="Times New Roman"/>
        <family val="1"/>
      </rPr>
      <t>*</t>
    </r>
  </si>
  <si>
    <t>2021*</t>
  </si>
  <si>
    <t>External Sector Statistics</t>
  </si>
  <si>
    <t xml:space="preserve">                      - البنوك</t>
  </si>
  <si>
    <t xml:space="preserve">                       - طويل الاجل</t>
  </si>
  <si>
    <t xml:space="preserve">                       - قصير الاجل</t>
  </si>
  <si>
    <t xml:space="preserve">                - البنوك </t>
  </si>
  <si>
    <t xml:space="preserve">                    - سندات وأذونات</t>
  </si>
  <si>
    <t xml:space="preserve">                    - أدوات السوق النقدي</t>
  </si>
  <si>
    <t xml:space="preserve">            - النقد الأجنبي، ومنها:</t>
  </si>
  <si>
    <t xml:space="preserve">                 - البنوك </t>
  </si>
  <si>
    <t xml:space="preserve">* : أولية.     </t>
  </si>
  <si>
    <r>
      <t>2023</t>
    </r>
    <r>
      <rPr>
        <b/>
        <vertAlign val="superscript"/>
        <sz val="20"/>
        <color theme="0"/>
        <rFont val="Times New Roman"/>
        <family val="1"/>
      </rPr>
      <t>*</t>
    </r>
  </si>
  <si>
    <r>
      <t xml:space="preserve">                    - قطاعات أخرى</t>
    </r>
    <r>
      <rPr>
        <vertAlign val="superscript"/>
        <sz val="18"/>
        <rFont val="Times New Roman"/>
        <family val="1"/>
      </rPr>
      <t>(2)</t>
    </r>
  </si>
  <si>
    <r>
      <t xml:space="preserve">           - رأس المال المساهم والإيرادات المعاد استثمارها </t>
    </r>
    <r>
      <rPr>
        <vertAlign val="superscript"/>
        <sz val="18"/>
        <rFont val="Times New Roman"/>
        <family val="1"/>
      </rPr>
      <t>(1)</t>
    </r>
  </si>
  <si>
    <t>وضع الاستثمار الدولي (الاصول والخصوم الخارجية في نهاية الفترة)</t>
  </si>
  <si>
    <t>International Investment Position (IIP) ( External Assets &amp; Liabilities at the end of Period)</t>
  </si>
  <si>
    <t>(2) : بيانات متوفرة منذ عام 2007.</t>
  </si>
  <si>
    <t>تابع: وضع الاستثمار الدولي (الأصول والخصوم الخارجية في نهاية الفترة)</t>
  </si>
  <si>
    <t>(Cont'd) International Investment Position (IIP) ( External Assets &amp; liabilities at the end of Period)</t>
  </si>
  <si>
    <t>2024*</t>
  </si>
  <si>
    <r>
      <t>2024</t>
    </r>
    <r>
      <rPr>
        <b/>
        <vertAlign val="superscript"/>
        <sz val="20"/>
        <color theme="0"/>
        <rFont val="Times New Roman"/>
        <family val="1"/>
      </rPr>
      <t>*</t>
    </r>
  </si>
  <si>
    <t>* : Preliminary.</t>
  </si>
  <si>
    <t xml:space="preserve"> for the period (2000 - 2005) the data represent the outstanding of IFC loans to the private sector (resident) -</t>
  </si>
  <si>
    <t>صافي وضع الاستثمار الدولي (الأصول-الخصوم)</t>
  </si>
  <si>
    <t xml:space="preserve">                 - القطاعات الأخرى</t>
  </si>
  <si>
    <t xml:space="preserve">(3) : تعكس بيانات (2004 - 2009)  نتائج مسح الاستثمار الأجنبي الذي نفذته دائرة الإحصاءات العامة مضافاً إليها تقديرات استثمارات الأفراد في الأراضي والعقارات. أما لفترة ( نهاية الربع الرابع من عام 2021 حتى نهاية الربع الثالث من عام 2024) تمثل البيانات الأولية  لنتائج مسح الاستثمار الأجنبي (2021-2022) مضافة  لها استثمارات الأفراد في الأراضي والعقارات وتقديرات البنك المركزي الأردني. </t>
  </si>
  <si>
    <t>(3) : The data for the period (2004 - 2009) represents the results of Foreign Investment Survey carried out by DOS, in addition to estimates of  individual investments in lands and real estates. ,the period ( the end of the fourth quarter of 2022-until the end of the third quarter of 2024) represents the preliminary data of the results of the foreign investment survey (2021-2022) added to the investments of individuals in land &amp; real estates and the estimates of the central bank.</t>
  </si>
  <si>
    <t>(1) : بيانات تقديرية بالاستناد الى نتائج المسح الذي نفذته دائرة الاحصاءات العامة عام 2006عن عامي 2004 و2005 والفترة ( نهاية الربع الرابع من عام 2021 حتى نهاية الربع الرابع من عام 2024) تمثل البيانات الأولية  لنتائج مسح الاستثمار الأجنبي (2021-2022) مضافة  لها استثمارات الأفراد في الأراضي والعقارات وتقديرات البنك المركزي الأردني.</t>
  </si>
  <si>
    <t>(1) : Estimated data based on the results of the Foreign Investment Survey carried out by Department of Statistics (DOS) in 2006 for the years 2004 and 2005, the period ( the end of the fourth quarter of 2022-until the end of the Q4 2024) represents the preliminary data of the results of the foreign investment survey (2021-2022) added to the investments of individuals in land &amp; real estates and the estimates of the central bank.</t>
  </si>
  <si>
    <t xml:space="preserve"> - للفترة (2006 - 2024 Q4 ) تمثل بيانات القروض الخارجية القائمة على القطاع الخاص وفقاً لتقديرات البنك المركزي .</t>
  </si>
  <si>
    <t>القروض المكفولة من قبل الحكومة المركزية ضمن الموازنة للفترة (2000 - 2024 Q4 ).</t>
  </si>
  <si>
    <t>loans guaranteed by the central government for the period (2000 -Q4 2024).</t>
  </si>
  <si>
    <t xml:space="preserve">        for the period (2006 - Q4 2024) the data represent the outstanding of private sector external loans according to the CBJ estimates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</si>
</sst>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7" formatCode="#,##0.0"/>
    <numFmt numFmtId="168" formatCode="0_);\(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6"/>
      <name val="Times New Roman"/>
      <family val="1"/>
    </font>
    <font>
      <b/>
      <sz val="20"/>
      <color theme="0"/>
      <name val="Times New Roman"/>
      <family val="1"/>
    </font>
    <font>
      <sz val="18"/>
      <name val="Times New Roman"/>
      <family val="1"/>
    </font>
    <font>
      <sz val="10"/>
      <name val="Courier"/>
      <family val="3"/>
      <charset val="178"/>
    </font>
    <font>
      <sz val="10"/>
      <name val="Arial"/>
      <family val="2"/>
    </font>
    <font>
      <b/>
      <sz val="10"/>
      <color rgb="FFFF0000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8"/>
      <name val="Times New Roman"/>
      <family val="1"/>
    </font>
    <font>
      <vertAlign val="superscript"/>
      <sz val="18"/>
      <name val="Times New Roman"/>
      <family val="1"/>
    </font>
    <font>
      <vertAlign val="superscript"/>
      <sz val="16"/>
      <color theme="1"/>
      <name val="Times New Roman"/>
      <family val="1"/>
    </font>
    <font>
      <b/>
      <sz val="19"/>
      <color theme="1"/>
      <name val="Times New Roman"/>
      <family val="1"/>
    </font>
    <font>
      <b/>
      <sz val="22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24"/>
      <color rgb="FFC00000"/>
      <name val="Times New Roman"/>
      <family val="1"/>
    </font>
    <font>
      <b/>
      <sz val="26"/>
      <color rgb="FFC00000"/>
      <name val="Times New Roman"/>
      <family val="1"/>
    </font>
    <font>
      <b/>
      <sz val="19"/>
      <name val="Times New Roman"/>
      <family val="1"/>
    </font>
    <font>
      <sz val="19"/>
      <name val="Times New Roman"/>
      <family val="1"/>
    </font>
    <font>
      <sz val="19"/>
      <color theme="1"/>
      <name val="Times New Roman"/>
      <family val="1"/>
    </font>
    <font>
      <b/>
      <vertAlign val="superscript"/>
      <sz val="20"/>
      <color theme="0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605E"/>
        <bgColor indexed="64"/>
      </patternFill>
    </fill>
    <fill>
      <patternFill patternType="solid">
        <fgColor rgb="FFC8F0E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" fillId="0" borderId="0"/>
    <xf numFmtId="0" fontId="8" fillId="0" borderId="0" applyNumberFormat="0" applyFont="0" applyFill="0" applyBorder="0" applyAlignment="0" applyProtection="0"/>
    <xf numFmtId="43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164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3" applyNumberFormat="1" applyFont="1" applyFill="1" applyBorder="1" applyAlignment="1"/>
    <xf numFmtId="0" fontId="4" fillId="0" borderId="0" xfId="3" applyNumberFormat="1" applyFont="1" applyFill="1" applyBorder="1" applyAlignment="1"/>
    <xf numFmtId="0" fontId="6" fillId="0" borderId="0" xfId="3" applyNumberFormat="1" applyFont="1" applyFill="1" applyBorder="1" applyAlignment="1"/>
    <xf numFmtId="167" fontId="6" fillId="0" borderId="0" xfId="3" applyNumberFormat="1" applyFont="1" applyFill="1" applyBorder="1" applyAlignment="1"/>
    <xf numFmtId="167" fontId="4" fillId="0" borderId="0" xfId="3" applyNumberFormat="1" applyFont="1" applyFill="1" applyBorder="1" applyAlignment="1"/>
    <xf numFmtId="167" fontId="10" fillId="0" borderId="0" xfId="3" applyNumberFormat="1" applyFont="1" applyFill="1" applyBorder="1" applyAlignment="1"/>
    <xf numFmtId="0" fontId="10" fillId="0" borderId="0" xfId="3" applyNumberFormat="1" applyFont="1" applyFill="1" applyBorder="1" applyAlignment="1"/>
    <xf numFmtId="167" fontId="11" fillId="4" borderId="0" xfId="6" applyNumberFormat="1" applyFont="1" applyFill="1" applyBorder="1" applyAlignment="1">
      <alignment horizontal="center" vertical="center"/>
    </xf>
    <xf numFmtId="167" fontId="11" fillId="2" borderId="0" xfId="6" applyNumberFormat="1" applyFont="1" applyFill="1" applyBorder="1" applyAlignment="1">
      <alignment horizontal="center" vertical="center"/>
    </xf>
    <xf numFmtId="167" fontId="10" fillId="4" borderId="0" xfId="6" applyNumberFormat="1" applyFont="1" applyFill="1" applyBorder="1" applyAlignment="1">
      <alignment horizontal="center" vertical="center"/>
    </xf>
    <xf numFmtId="0" fontId="14" fillId="4" borderId="1" xfId="3" applyNumberFormat="1" applyFont="1" applyFill="1" applyBorder="1" applyAlignment="1">
      <alignment horizontal="right" vertical="center" readingOrder="2"/>
    </xf>
    <xf numFmtId="0" fontId="14" fillId="4" borderId="1" xfId="3" applyNumberFormat="1" applyFont="1" applyFill="1" applyBorder="1" applyAlignment="1">
      <alignment horizontal="left" vertical="center" readingOrder="1"/>
    </xf>
    <xf numFmtId="0" fontId="14" fillId="2" borderId="1" xfId="3" applyNumberFormat="1" applyFont="1" applyFill="1" applyBorder="1" applyAlignment="1">
      <alignment horizontal="right" vertical="center" readingOrder="2"/>
    </xf>
    <xf numFmtId="0" fontId="14" fillId="2" borderId="1" xfId="3" applyNumberFormat="1" applyFont="1" applyFill="1" applyBorder="1" applyAlignment="1">
      <alignment horizontal="left" vertical="center" readingOrder="1"/>
    </xf>
    <xf numFmtId="0" fontId="6" fillId="4" borderId="1" xfId="3" applyNumberFormat="1" applyFont="1" applyFill="1" applyBorder="1" applyAlignment="1">
      <alignment horizontal="right" vertical="center" readingOrder="2"/>
    </xf>
    <xf numFmtId="0" fontId="6" fillId="4" borderId="1" xfId="3" applyNumberFormat="1" applyFont="1" applyFill="1" applyBorder="1" applyAlignment="1">
      <alignment horizontal="left" vertical="center" readingOrder="1"/>
    </xf>
    <xf numFmtId="0" fontId="6" fillId="0" borderId="1" xfId="3" applyNumberFormat="1" applyFont="1" applyFill="1" applyBorder="1" applyAlignment="1">
      <alignment horizontal="right" vertical="center" readingOrder="2"/>
    </xf>
    <xf numFmtId="0" fontId="6" fillId="0" borderId="1" xfId="3" applyNumberFormat="1" applyFont="1" applyFill="1" applyBorder="1" applyAlignment="1">
      <alignment horizontal="left" vertical="center" readingOrder="1"/>
    </xf>
    <xf numFmtId="0" fontId="14" fillId="0" borderId="1" xfId="3" applyNumberFormat="1" applyFont="1" applyFill="1" applyBorder="1" applyAlignment="1">
      <alignment horizontal="right" vertical="center" readingOrder="2"/>
    </xf>
    <xf numFmtId="0" fontId="14" fillId="0" borderId="1" xfId="3" applyNumberFormat="1" applyFont="1" applyFill="1" applyBorder="1" applyAlignment="1">
      <alignment horizontal="left" vertical="center" readingOrder="1"/>
    </xf>
    <xf numFmtId="0" fontId="12" fillId="4" borderId="1" xfId="3" applyNumberFormat="1" applyFont="1" applyFill="1" applyBorder="1" applyAlignment="1">
      <alignment horizontal="right" vertical="center" readingOrder="2"/>
    </xf>
    <xf numFmtId="0" fontId="12" fillId="4" borderId="1" xfId="3" applyNumberFormat="1" applyFont="1" applyFill="1" applyBorder="1" applyAlignment="1">
      <alignment horizontal="left" vertical="center" readingOrder="1"/>
    </xf>
    <xf numFmtId="0" fontId="12" fillId="2" borderId="1" xfId="3" applyNumberFormat="1" applyFont="1" applyFill="1" applyBorder="1" applyAlignment="1">
      <alignment horizontal="right" vertical="center" readingOrder="2"/>
    </xf>
    <xf numFmtId="0" fontId="12" fillId="2" borderId="1" xfId="3" applyNumberFormat="1" applyFont="1" applyFill="1" applyBorder="1" applyAlignment="1">
      <alignment horizontal="left" vertical="center" readingOrder="1"/>
    </xf>
    <xf numFmtId="0" fontId="13" fillId="4" borderId="1" xfId="3" applyNumberFormat="1" applyFont="1" applyFill="1" applyBorder="1" applyAlignment="1">
      <alignment horizontal="right" vertical="center" readingOrder="2"/>
    </xf>
    <xf numFmtId="0" fontId="13" fillId="4" borderId="1" xfId="3" applyNumberFormat="1" applyFont="1" applyFill="1" applyBorder="1" applyAlignment="1">
      <alignment horizontal="left" vertical="center" readingOrder="1"/>
    </xf>
    <xf numFmtId="0" fontId="13" fillId="2" borderId="1" xfId="3" applyNumberFormat="1" applyFont="1" applyFill="1" applyBorder="1" applyAlignment="1">
      <alignment horizontal="right" vertical="center" readingOrder="2"/>
    </xf>
    <xf numFmtId="0" fontId="13" fillId="2" borderId="1" xfId="3" applyNumberFormat="1" applyFont="1" applyFill="1" applyBorder="1" applyAlignment="1">
      <alignment horizontal="left" vertical="center" readingOrder="1"/>
    </xf>
    <xf numFmtId="167" fontId="22" fillId="4" borderId="2" xfId="6" applyNumberFormat="1" applyFont="1" applyFill="1" applyBorder="1" applyAlignment="1">
      <alignment horizontal="center" vertical="center"/>
    </xf>
    <xf numFmtId="167" fontId="22" fillId="4" borderId="1" xfId="6" applyNumberFormat="1" applyFont="1" applyFill="1" applyBorder="1" applyAlignment="1">
      <alignment horizontal="center" vertical="center"/>
    </xf>
    <xf numFmtId="167" fontId="22" fillId="2" borderId="2" xfId="6" applyNumberFormat="1" applyFont="1" applyFill="1" applyBorder="1" applyAlignment="1">
      <alignment horizontal="center" vertical="center"/>
    </xf>
    <xf numFmtId="167" fontId="22" fillId="2" borderId="1" xfId="6" applyNumberFormat="1" applyFont="1" applyFill="1" applyBorder="1" applyAlignment="1">
      <alignment horizontal="center" vertical="center"/>
    </xf>
    <xf numFmtId="167" fontId="23" fillId="4" borderId="2" xfId="6" applyNumberFormat="1" applyFont="1" applyFill="1" applyBorder="1" applyAlignment="1">
      <alignment horizontal="center" vertical="center"/>
    </xf>
    <xf numFmtId="167" fontId="23" fillId="4" borderId="1" xfId="6" applyNumberFormat="1" applyFont="1" applyFill="1" applyBorder="1" applyAlignment="1">
      <alignment horizontal="center" vertical="center"/>
    </xf>
    <xf numFmtId="167" fontId="23" fillId="0" borderId="2" xfId="6" applyNumberFormat="1" applyFont="1" applyFill="1" applyBorder="1" applyAlignment="1">
      <alignment horizontal="center" vertical="center"/>
    </xf>
    <xf numFmtId="167" fontId="23" fillId="0" borderId="1" xfId="6" applyNumberFormat="1" applyFont="1" applyFill="1" applyBorder="1" applyAlignment="1">
      <alignment horizontal="center" vertical="center"/>
    </xf>
    <xf numFmtId="167" fontId="22" fillId="0" borderId="2" xfId="6" applyNumberFormat="1" applyFont="1" applyFill="1" applyBorder="1" applyAlignment="1">
      <alignment horizontal="center" vertical="center"/>
    </xf>
    <xf numFmtId="167" fontId="22" fillId="0" borderId="1" xfId="6" applyNumberFormat="1" applyFont="1" applyFill="1" applyBorder="1" applyAlignment="1">
      <alignment horizontal="center" vertical="center"/>
    </xf>
    <xf numFmtId="167" fontId="17" fillId="4" borderId="1" xfId="6" applyNumberFormat="1" applyFont="1" applyFill="1" applyBorder="1" applyAlignment="1">
      <alignment horizontal="center" vertical="center"/>
    </xf>
    <xf numFmtId="167" fontId="17" fillId="2" borderId="1" xfId="6" applyNumberFormat="1" applyFont="1" applyFill="1" applyBorder="1" applyAlignment="1">
      <alignment horizontal="center" vertical="center"/>
    </xf>
    <xf numFmtId="167" fontId="24" fillId="4" borderId="1" xfId="6" applyNumberFormat="1" applyFont="1" applyFill="1" applyBorder="1" applyAlignment="1">
      <alignment horizontal="center" vertical="center"/>
    </xf>
    <xf numFmtId="167" fontId="24" fillId="2" borderId="1" xfId="6" applyNumberFormat="1" applyFont="1" applyFill="1" applyBorder="1" applyAlignment="1">
      <alignment horizontal="center" vertical="center"/>
    </xf>
    <xf numFmtId="167" fontId="12" fillId="4" borderId="5" xfId="6" applyNumberFormat="1" applyFont="1" applyFill="1" applyBorder="1" applyAlignment="1">
      <alignment horizontal="center" vertical="center"/>
    </xf>
    <xf numFmtId="167" fontId="12" fillId="2" borderId="5" xfId="6" applyNumberFormat="1" applyFont="1" applyFill="1" applyBorder="1" applyAlignment="1">
      <alignment horizontal="center" vertical="center"/>
    </xf>
    <xf numFmtId="167" fontId="13" fillId="4" borderId="5" xfId="6" applyNumberFormat="1" applyFont="1" applyFill="1" applyBorder="1" applyAlignment="1">
      <alignment horizontal="center" vertical="center"/>
    </xf>
    <xf numFmtId="167" fontId="13" fillId="2" borderId="5" xfId="6" applyNumberFormat="1" applyFont="1" applyFill="1" applyBorder="1" applyAlignment="1">
      <alignment horizontal="center" vertical="center"/>
    </xf>
    <xf numFmtId="167" fontId="10" fillId="0" borderId="0" xfId="6" applyNumberFormat="1" applyFont="1" applyFill="1" applyBorder="1" applyAlignment="1">
      <alignment horizontal="center" vertical="center"/>
    </xf>
    <xf numFmtId="167" fontId="11" fillId="0" borderId="0" xfId="6" applyNumberFormat="1" applyFont="1" applyFill="1" applyBorder="1" applyAlignment="1">
      <alignment horizontal="center" vertical="center"/>
    </xf>
    <xf numFmtId="167" fontId="11" fillId="0" borderId="2" xfId="6" applyNumberFormat="1" applyFont="1" applyFill="1" applyBorder="1" applyAlignment="1">
      <alignment horizontal="center" vertical="center"/>
    </xf>
    <xf numFmtId="0" fontId="14" fillId="0" borderId="3" xfId="3" applyNumberFormat="1" applyFont="1" applyFill="1" applyBorder="1" applyAlignment="1">
      <alignment horizontal="right" vertical="center" readingOrder="2"/>
    </xf>
    <xf numFmtId="167" fontId="11" fillId="0" borderId="3" xfId="6" applyNumberFormat="1" applyFont="1" applyFill="1" applyBorder="1" applyAlignment="1">
      <alignment horizontal="center" vertical="center"/>
    </xf>
    <xf numFmtId="167" fontId="22" fillId="0" borderId="3" xfId="6" applyNumberFormat="1" applyFont="1" applyFill="1" applyBorder="1" applyAlignment="1">
      <alignment horizontal="center" vertical="center"/>
    </xf>
    <xf numFmtId="0" fontId="14" fillId="0" borderId="3" xfId="3" applyNumberFormat="1" applyFont="1" applyFill="1" applyBorder="1" applyAlignment="1">
      <alignment horizontal="left" vertical="center" readingOrder="1"/>
    </xf>
    <xf numFmtId="167" fontId="10" fillId="4" borderId="2" xfId="6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left" vertical="center" readingOrder="1"/>
    </xf>
    <xf numFmtId="0" fontId="12" fillId="2" borderId="3" xfId="3" applyNumberFormat="1" applyFont="1" applyFill="1" applyBorder="1" applyAlignment="1">
      <alignment horizontal="right" vertical="center" readingOrder="2"/>
    </xf>
    <xf numFmtId="167" fontId="12" fillId="2" borderId="4" xfId="6" applyNumberFormat="1" applyFont="1" applyFill="1" applyBorder="1" applyAlignment="1">
      <alignment horizontal="center" vertical="center"/>
    </xf>
    <xf numFmtId="167" fontId="17" fillId="2" borderId="3" xfId="6" applyNumberFormat="1" applyFont="1" applyFill="1" applyBorder="1" applyAlignment="1">
      <alignment horizontal="center" vertical="center"/>
    </xf>
    <xf numFmtId="0" fontId="12" fillId="2" borderId="3" xfId="3" applyNumberFormat="1" applyFont="1" applyFill="1" applyBorder="1" applyAlignment="1">
      <alignment horizontal="left" vertical="center" readingOrder="1"/>
    </xf>
    <xf numFmtId="0" fontId="12" fillId="4" borderId="3" xfId="3" applyNumberFormat="1" applyFont="1" applyFill="1" applyBorder="1" applyAlignment="1">
      <alignment horizontal="right" vertical="center" readingOrder="2"/>
    </xf>
    <xf numFmtId="167" fontId="12" fillId="4" borderId="4" xfId="6" applyNumberFormat="1" applyFont="1" applyFill="1" applyBorder="1" applyAlignment="1">
      <alignment horizontal="center" vertical="center"/>
    </xf>
    <xf numFmtId="167" fontId="17" fillId="4" borderId="3" xfId="6" applyNumberFormat="1" applyFont="1" applyFill="1" applyBorder="1" applyAlignment="1">
      <alignment horizontal="center" vertical="center"/>
    </xf>
    <xf numFmtId="0" fontId="12" fillId="4" borderId="3" xfId="3" applyNumberFormat="1" applyFont="1" applyFill="1" applyBorder="1" applyAlignment="1">
      <alignment horizontal="left" vertical="center" readingOrder="1"/>
    </xf>
    <xf numFmtId="0" fontId="4" fillId="0" borderId="0" xfId="4" applyFont="1" applyAlignment="1">
      <alignment horizontal="right" vertical="center" readingOrder="2"/>
    </xf>
    <xf numFmtId="0" fontId="4" fillId="0" borderId="0" xfId="4" applyFont="1" applyAlignment="1">
      <alignment horizontal="right" vertical="center"/>
    </xf>
    <xf numFmtId="0" fontId="4" fillId="0" borderId="0" xfId="4" applyFont="1" applyFill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vertical="center" wrapText="1" readingOrder="2"/>
    </xf>
    <xf numFmtId="0" fontId="4" fillId="0" borderId="0" xfId="4" applyFont="1" applyFill="1" applyAlignment="1">
      <alignment vertical="center" wrapText="1" readingOrder="2"/>
    </xf>
    <xf numFmtId="0" fontId="21" fillId="2" borderId="0" xfId="0" applyFont="1" applyFill="1" applyBorder="1" applyAlignment="1">
      <alignment horizontal="right"/>
    </xf>
    <xf numFmtId="0" fontId="6" fillId="2" borderId="1" xfId="3" applyNumberFormat="1" applyFont="1" applyFill="1" applyBorder="1" applyAlignment="1">
      <alignment horizontal="right" vertical="center" readingOrder="2"/>
    </xf>
    <xf numFmtId="0" fontId="3" fillId="0" borderId="0" xfId="3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vertical="center"/>
    </xf>
    <xf numFmtId="167" fontId="4" fillId="0" borderId="0" xfId="3" applyNumberFormat="1" applyFont="1" applyFill="1" applyBorder="1" applyAlignment="1">
      <alignment vertical="center"/>
    </xf>
    <xf numFmtId="0" fontId="21" fillId="2" borderId="30" xfId="0" applyFont="1" applyFill="1" applyBorder="1" applyAlignment="1">
      <alignment horizontal="right"/>
    </xf>
    <xf numFmtId="0" fontId="21" fillId="2" borderId="26" xfId="0" applyFont="1" applyFill="1" applyBorder="1" applyAlignment="1">
      <alignment horizontal="right"/>
    </xf>
    <xf numFmtId="0" fontId="18" fillId="2" borderId="26" xfId="0" applyFont="1" applyFill="1" applyBorder="1" applyAlignment="1">
      <alignment horizontal="center" vertical="center" readingOrder="1"/>
    </xf>
    <xf numFmtId="0" fontId="6" fillId="0" borderId="0" xfId="3" applyNumberFormat="1" applyFont="1" applyFill="1" applyBorder="1" applyAlignment="1">
      <alignment vertical="center"/>
    </xf>
    <xf numFmtId="0" fontId="21" fillId="2" borderId="27" xfId="0" applyFont="1" applyFill="1" applyBorder="1" applyAlignment="1">
      <alignment horizontal="right" vertical="center"/>
    </xf>
    <xf numFmtId="0" fontId="21" fillId="2" borderId="25" xfId="0" applyFont="1" applyFill="1" applyBorder="1" applyAlignment="1">
      <alignment horizontal="right" vertical="center"/>
    </xf>
    <xf numFmtId="0" fontId="21" fillId="2" borderId="27" xfId="0" applyFont="1" applyFill="1" applyBorder="1" applyAlignment="1">
      <alignment horizontal="left" vertical="center"/>
    </xf>
    <xf numFmtId="0" fontId="4" fillId="0" borderId="0" xfId="4" applyFont="1" applyAlignment="1">
      <alignment vertical="center" readingOrder="2"/>
    </xf>
    <xf numFmtId="0" fontId="14" fillId="0" borderId="0" xfId="3" applyNumberFormat="1" applyFont="1" applyFill="1" applyBorder="1" applyAlignment="1">
      <alignment horizontal="right" vertical="center" readingOrder="2"/>
    </xf>
    <xf numFmtId="167" fontId="22" fillId="0" borderId="0" xfId="6" applyNumberFormat="1" applyFont="1" applyFill="1" applyBorder="1" applyAlignment="1">
      <alignment horizontal="center" vertical="center"/>
    </xf>
    <xf numFmtId="0" fontId="14" fillId="0" borderId="0" xfId="3" applyNumberFormat="1" applyFont="1" applyFill="1" applyBorder="1" applyAlignment="1">
      <alignment horizontal="left" vertical="center" readingOrder="1"/>
    </xf>
    <xf numFmtId="167" fontId="4" fillId="0" borderId="0" xfId="4" applyNumberFormat="1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12" fillId="0" borderId="0" xfId="3" applyNumberFormat="1" applyFont="1" applyFill="1" applyBorder="1" applyAlignment="1">
      <alignment horizontal="right" vertical="center" readingOrder="2"/>
    </xf>
    <xf numFmtId="167" fontId="12" fillId="0" borderId="0" xfId="6" applyNumberFormat="1" applyFont="1" applyFill="1" applyBorder="1" applyAlignment="1">
      <alignment horizontal="center" vertical="center"/>
    </xf>
    <xf numFmtId="167" fontId="17" fillId="0" borderId="0" xfId="6" applyNumberFormat="1" applyFont="1" applyFill="1" applyBorder="1" applyAlignment="1">
      <alignment horizontal="center" vertical="center"/>
    </xf>
    <xf numFmtId="0" fontId="12" fillId="0" borderId="0" xfId="3" applyNumberFormat="1" applyFont="1" applyFill="1" applyBorder="1" applyAlignment="1">
      <alignment horizontal="left" vertical="center" readingOrder="1"/>
    </xf>
    <xf numFmtId="0" fontId="5" fillId="3" borderId="9" xfId="3" applyNumberFormat="1" applyFont="1" applyFill="1" applyBorder="1" applyAlignment="1">
      <alignment horizontal="center" vertical="center"/>
    </xf>
    <xf numFmtId="0" fontId="5" fillId="3" borderId="10" xfId="3" applyNumberFormat="1" applyFont="1" applyFill="1" applyBorder="1" applyAlignment="1">
      <alignment horizontal="center" vertical="center"/>
    </xf>
    <xf numFmtId="0" fontId="5" fillId="3" borderId="17" xfId="3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readingOrder="1"/>
    </xf>
    <xf numFmtId="0" fontId="20" fillId="2" borderId="0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9" fillId="0" borderId="0" xfId="9" applyNumberFormat="1" applyFont="1" applyFill="1" applyBorder="1" applyAlignment="1"/>
    <xf numFmtId="0" fontId="19" fillId="2" borderId="27" xfId="9" applyNumberFormat="1" applyFont="1" applyFill="1" applyBorder="1" applyAlignment="1">
      <alignment horizontal="left" vertical="center" wrapText="1"/>
    </xf>
    <xf numFmtId="0" fontId="19" fillId="2" borderId="0" xfId="9" applyNumberFormat="1" applyFont="1" applyFill="1" applyBorder="1" applyAlignment="1">
      <alignment horizontal="center" wrapText="1"/>
    </xf>
    <xf numFmtId="167" fontId="0" fillId="0" borderId="0" xfId="0" applyNumberFormat="1"/>
    <xf numFmtId="0" fontId="4" fillId="0" borderId="0" xfId="9" applyFont="1" applyFill="1" applyAlignment="1">
      <alignment horizontal="left" vertical="center"/>
    </xf>
    <xf numFmtId="0" fontId="19" fillId="2" borderId="0" xfId="9" applyNumberFormat="1" applyFont="1" applyFill="1" applyBorder="1" applyAlignment="1">
      <alignment horizontal="left" vertical="center" wrapText="1"/>
    </xf>
    <xf numFmtId="0" fontId="19" fillId="2" borderId="0" xfId="9" applyNumberFormat="1" applyFont="1" applyFill="1" applyBorder="1" applyAlignment="1">
      <alignment horizontal="left" wrapText="1"/>
    </xf>
    <xf numFmtId="168" fontId="4" fillId="0" borderId="0" xfId="9" applyNumberFormat="1" applyFont="1" applyFill="1" applyAlignment="1">
      <alignment horizontal="right" vertical="center"/>
    </xf>
    <xf numFmtId="0" fontId="4" fillId="0" borderId="0" xfId="9" applyFont="1" applyFill="1" applyAlignment="1">
      <alignment vertical="center"/>
    </xf>
    <xf numFmtId="167" fontId="4" fillId="0" borderId="0" xfId="9" applyNumberFormat="1" applyFont="1" applyFill="1" applyBorder="1" applyAlignment="1">
      <alignment horizontal="center" vertical="center"/>
    </xf>
    <xf numFmtId="0" fontId="4" fillId="0" borderId="0" xfId="9" applyFont="1" applyAlignment="1">
      <alignment vertical="center"/>
    </xf>
    <xf numFmtId="167" fontId="4" fillId="0" borderId="0" xfId="9" applyNumberFormat="1" applyFont="1" applyFill="1" applyAlignment="1">
      <alignment vertical="center"/>
    </xf>
    <xf numFmtId="0" fontId="18" fillId="2" borderId="0" xfId="0" applyFont="1" applyFill="1" applyBorder="1" applyAlignment="1">
      <alignment horizontal="center" vertical="center" readingOrder="1"/>
    </xf>
    <xf numFmtId="0" fontId="18" fillId="2" borderId="0" xfId="0" applyFont="1" applyFill="1" applyBorder="1" applyAlignment="1">
      <alignment horizontal="center" vertical="center" readingOrder="1"/>
    </xf>
    <xf numFmtId="0" fontId="5" fillId="3" borderId="36" xfId="3" applyNumberFormat="1" applyFont="1" applyFill="1" applyBorder="1" applyAlignment="1">
      <alignment horizontal="center" vertical="center"/>
    </xf>
    <xf numFmtId="0" fontId="14" fillId="4" borderId="5" xfId="3" applyNumberFormat="1" applyFont="1" applyFill="1" applyBorder="1" applyAlignment="1">
      <alignment horizontal="left" vertical="center" readingOrder="1"/>
    </xf>
    <xf numFmtId="0" fontId="5" fillId="3" borderId="10" xfId="3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readingOrder="1"/>
    </xf>
    <xf numFmtId="0" fontId="21" fillId="2" borderId="7" xfId="0" applyFont="1" applyFill="1" applyBorder="1" applyAlignment="1">
      <alignment horizontal="center" vertical="center" readingOrder="1"/>
    </xf>
    <xf numFmtId="0" fontId="20" fillId="2" borderId="26" xfId="0" applyFont="1" applyFill="1" applyBorder="1" applyAlignment="1">
      <alignment horizontal="center" vertical="center" readingOrder="1"/>
    </xf>
    <xf numFmtId="0" fontId="5" fillId="3" borderId="10" xfId="3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readingOrder="1"/>
    </xf>
    <xf numFmtId="0" fontId="21" fillId="2" borderId="26" xfId="0" applyFont="1" applyFill="1" applyBorder="1" applyAlignment="1">
      <alignment horizontal="center" vertical="center" readingOrder="1"/>
    </xf>
    <xf numFmtId="0" fontId="14" fillId="2" borderId="5" xfId="3" applyNumberFormat="1" applyFont="1" applyFill="1" applyBorder="1" applyAlignment="1">
      <alignment horizontal="left" vertical="center" readingOrder="1"/>
    </xf>
    <xf numFmtId="0" fontId="21" fillId="2" borderId="7" xfId="0" applyFont="1" applyFill="1" applyBorder="1" applyAlignment="1">
      <alignment horizontal="center" vertical="center" readingOrder="1"/>
    </xf>
    <xf numFmtId="0" fontId="20" fillId="2" borderId="26" xfId="0" applyFont="1" applyFill="1" applyBorder="1" applyAlignment="1">
      <alignment horizontal="center" vertical="center" readingOrder="1"/>
    </xf>
    <xf numFmtId="0" fontId="5" fillId="3" borderId="10" xfId="3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readingOrder="1"/>
    </xf>
    <xf numFmtId="167" fontId="22" fillId="4" borderId="5" xfId="6" applyNumberFormat="1" applyFont="1" applyFill="1" applyBorder="1" applyAlignment="1">
      <alignment horizontal="center" vertical="center"/>
    </xf>
    <xf numFmtId="167" fontId="22" fillId="2" borderId="5" xfId="6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right" vertical="center"/>
    </xf>
    <xf numFmtId="0" fontId="5" fillId="3" borderId="9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readingOrder="1"/>
    </xf>
    <xf numFmtId="0" fontId="4" fillId="0" borderId="0" xfId="4" applyFont="1" applyAlignment="1">
      <alignment horizontal="right" vertical="center" wrapText="1" readingOrder="2"/>
    </xf>
    <xf numFmtId="0" fontId="20" fillId="2" borderId="6" xfId="0" applyFont="1" applyFill="1" applyBorder="1" applyAlignment="1">
      <alignment horizontal="right" vertical="center"/>
    </xf>
    <xf numFmtId="0" fontId="21" fillId="2" borderId="21" xfId="0" applyFont="1" applyFill="1" applyBorder="1" applyAlignment="1">
      <alignment horizontal="center" vertical="center" readingOrder="1"/>
    </xf>
    <xf numFmtId="0" fontId="21" fillId="2" borderId="22" xfId="0" applyFont="1" applyFill="1" applyBorder="1" applyAlignment="1">
      <alignment horizontal="center" vertical="center" readingOrder="1"/>
    </xf>
    <xf numFmtId="0" fontId="21" fillId="2" borderId="7" xfId="0" applyFont="1" applyFill="1" applyBorder="1" applyAlignment="1">
      <alignment horizontal="center" vertical="center" readingOrder="1"/>
    </xf>
    <xf numFmtId="0" fontId="21" fillId="2" borderId="31" xfId="0" applyFont="1" applyFill="1" applyBorder="1" applyAlignment="1">
      <alignment horizontal="center" vertical="center" readingOrder="1"/>
    </xf>
    <xf numFmtId="0" fontId="21" fillId="2" borderId="19" xfId="0" applyFont="1" applyFill="1" applyBorder="1" applyAlignment="1">
      <alignment horizontal="center" vertical="center" readingOrder="1"/>
    </xf>
    <xf numFmtId="0" fontId="20" fillId="2" borderId="26" xfId="0" applyFont="1" applyFill="1" applyBorder="1" applyAlignment="1">
      <alignment horizontal="center" vertical="center" readingOrder="1"/>
    </xf>
    <xf numFmtId="0" fontId="5" fillId="3" borderId="12" xfId="3" applyNumberFormat="1" applyFont="1" applyFill="1" applyBorder="1" applyAlignment="1">
      <alignment horizontal="center" vertical="center"/>
    </xf>
    <xf numFmtId="0" fontId="5" fillId="3" borderId="34" xfId="3" applyNumberFormat="1" applyFont="1" applyFill="1" applyBorder="1" applyAlignment="1">
      <alignment horizontal="center" vertical="center"/>
    </xf>
    <xf numFmtId="0" fontId="5" fillId="3" borderId="10" xfId="3" applyNumberFormat="1" applyFont="1" applyFill="1" applyBorder="1" applyAlignment="1">
      <alignment horizontal="center" vertical="center"/>
    </xf>
    <xf numFmtId="0" fontId="5" fillId="3" borderId="15" xfId="3" applyNumberFormat="1" applyFont="1" applyFill="1" applyBorder="1" applyAlignment="1">
      <alignment horizontal="center" vertical="center"/>
    </xf>
    <xf numFmtId="0" fontId="5" fillId="3" borderId="32" xfId="3" applyNumberFormat="1" applyFont="1" applyFill="1" applyBorder="1" applyAlignment="1">
      <alignment horizontal="center" vertical="center"/>
    </xf>
    <xf numFmtId="0" fontId="5" fillId="3" borderId="28" xfId="3" applyNumberFormat="1" applyFont="1" applyFill="1" applyBorder="1" applyAlignment="1">
      <alignment horizontal="center" vertical="center"/>
    </xf>
    <xf numFmtId="0" fontId="5" fillId="3" borderId="35" xfId="3" applyNumberFormat="1" applyFont="1" applyFill="1" applyBorder="1" applyAlignment="1">
      <alignment horizontal="center" vertical="center"/>
    </xf>
    <xf numFmtId="0" fontId="5" fillId="3" borderId="20" xfId="3" applyNumberFormat="1" applyFont="1" applyFill="1" applyBorder="1" applyAlignment="1">
      <alignment horizontal="center" vertical="center"/>
    </xf>
    <xf numFmtId="0" fontId="4" fillId="0" borderId="0" xfId="9" applyFont="1" applyFill="1" applyAlignment="1">
      <alignment horizontal="left" vertical="center" wrapText="1"/>
    </xf>
    <xf numFmtId="0" fontId="5" fillId="3" borderId="4" xfId="3" applyNumberFormat="1" applyFont="1" applyFill="1" applyBorder="1" applyAlignment="1">
      <alignment horizontal="center" vertical="center"/>
    </xf>
    <xf numFmtId="0" fontId="5" fillId="3" borderId="33" xfId="3" applyNumberFormat="1" applyFont="1" applyFill="1" applyBorder="1" applyAlignment="1">
      <alignment horizontal="center" vertical="center"/>
    </xf>
    <xf numFmtId="0" fontId="26" fillId="0" borderId="0" xfId="9" applyFont="1" applyFill="1" applyAlignment="1">
      <alignment horizontal="left" vertical="center" wrapText="1"/>
    </xf>
    <xf numFmtId="0" fontId="5" fillId="3" borderId="18" xfId="3" applyNumberFormat="1" applyFont="1" applyFill="1" applyBorder="1" applyAlignment="1">
      <alignment horizontal="center" vertical="center"/>
    </xf>
    <xf numFmtId="0" fontId="5" fillId="3" borderId="11" xfId="3" applyNumberFormat="1" applyFont="1" applyFill="1" applyBorder="1" applyAlignment="1">
      <alignment horizontal="center" vertical="center"/>
    </xf>
    <xf numFmtId="0" fontId="5" fillId="3" borderId="17" xfId="3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readingOrder="1"/>
    </xf>
    <xf numFmtId="0" fontId="5" fillId="3" borderId="8" xfId="3" applyNumberFormat="1" applyFont="1" applyFill="1" applyBorder="1" applyAlignment="1">
      <alignment horizontal="center" vertical="center"/>
    </xf>
    <xf numFmtId="0" fontId="5" fillId="3" borderId="29" xfId="3" applyNumberFormat="1" applyFont="1" applyFill="1" applyBorder="1" applyAlignment="1">
      <alignment horizontal="center" vertical="center"/>
    </xf>
    <xf numFmtId="0" fontId="5" fillId="3" borderId="13" xfId="3" applyNumberFormat="1" applyFont="1" applyFill="1" applyBorder="1" applyAlignment="1">
      <alignment horizontal="center" vertical="center"/>
    </xf>
    <xf numFmtId="0" fontId="5" fillId="3" borderId="14" xfId="3" applyNumberFormat="1" applyFont="1" applyFill="1" applyBorder="1" applyAlignment="1">
      <alignment horizontal="center" vertical="center"/>
    </xf>
    <xf numFmtId="0" fontId="5" fillId="3" borderId="23" xfId="3" applyNumberFormat="1" applyFont="1" applyFill="1" applyBorder="1" applyAlignment="1">
      <alignment horizontal="center" vertical="center"/>
    </xf>
    <xf numFmtId="0" fontId="5" fillId="3" borderId="24" xfId="3" applyNumberFormat="1" applyFont="1" applyFill="1" applyBorder="1" applyAlignment="1">
      <alignment horizontal="center" vertical="center"/>
    </xf>
    <xf numFmtId="0" fontId="5" fillId="3" borderId="16" xfId="3" applyNumberFormat="1" applyFont="1" applyFill="1" applyBorder="1" applyAlignment="1">
      <alignment horizontal="center" vertical="center"/>
    </xf>
  </cellXfs>
  <cellStyles count="11">
    <cellStyle name="Comma 2" xfId="6"/>
    <cellStyle name="Comma 3" xfId="7"/>
    <cellStyle name="Comma 4" xfId="10"/>
    <cellStyle name="Normal" xfId="0" builtinId="0"/>
    <cellStyle name="Normal 2" xfId="3"/>
    <cellStyle name="Normal 3" xfId="1"/>
    <cellStyle name="Normal 4" xfId="5"/>
    <cellStyle name="Normal 4 2" xfId="9"/>
    <cellStyle name="Normal 7" xfId="8"/>
    <cellStyle name="Normal_Template" xfId="4"/>
    <cellStyle name="Percent 2" xfId="2"/>
  </cellStyles>
  <dxfs count="0"/>
  <tableStyles count="0" defaultTableStyle="TableStyleMedium2" defaultPivotStyle="PivotStyleLight16"/>
  <colors>
    <mruColors>
      <color rgb="FFC8F0EF"/>
      <color rgb="FF04605E"/>
      <color rgb="FF0AA29E"/>
      <color rgb="FF076F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3853\share\&#1571;&#1593;&#1605;&#1575;&#1604;%20&#1602;&#1587;&#1605;%20&#1575;&#1604;&#1605;&#1610;&#1586;&#1575;&#1606;\2022\ICS\439BOPBPM6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2022</v>
          </cell>
          <cell r="F4" t="str">
            <v>A</v>
          </cell>
        </row>
        <row r="5">
          <cell r="E5">
            <v>2021</v>
          </cell>
          <cell r="F5" t="str">
            <v>Q4</v>
          </cell>
        </row>
        <row r="6">
          <cell r="E6">
            <v>2020</v>
          </cell>
          <cell r="F6" t="str">
            <v>Q3</v>
          </cell>
        </row>
        <row r="7">
          <cell r="E7">
            <v>2019</v>
          </cell>
          <cell r="F7" t="str">
            <v>Q2</v>
          </cell>
        </row>
        <row r="8">
          <cell r="E8">
            <v>2018</v>
          </cell>
          <cell r="F8" t="str">
            <v>Q1</v>
          </cell>
        </row>
        <row r="9">
          <cell r="E9">
            <v>2017</v>
          </cell>
        </row>
        <row r="10">
          <cell r="E10">
            <v>2016</v>
          </cell>
        </row>
        <row r="11">
          <cell r="E11">
            <v>2015</v>
          </cell>
        </row>
        <row r="12">
          <cell r="E12">
            <v>2014</v>
          </cell>
        </row>
        <row r="13">
          <cell r="E13">
            <v>2013</v>
          </cell>
        </row>
        <row r="14">
          <cell r="E14">
            <v>2012</v>
          </cell>
        </row>
        <row r="15">
          <cell r="E15">
            <v>2011</v>
          </cell>
        </row>
        <row r="16">
          <cell r="E16">
            <v>2010</v>
          </cell>
        </row>
        <row r="17">
          <cell r="E17">
            <v>2009</v>
          </cell>
        </row>
        <row r="18">
          <cell r="E18">
            <v>2008</v>
          </cell>
        </row>
        <row r="19">
          <cell r="E19">
            <v>2007</v>
          </cell>
        </row>
        <row r="20">
          <cell r="E20">
            <v>2006</v>
          </cell>
        </row>
        <row r="21">
          <cell r="E21">
            <v>2005</v>
          </cell>
        </row>
        <row r="22">
          <cell r="E22">
            <v>2004</v>
          </cell>
        </row>
        <row r="23">
          <cell r="E23">
            <v>2003</v>
          </cell>
        </row>
        <row r="24">
          <cell r="E24">
            <v>2002</v>
          </cell>
        </row>
        <row r="25">
          <cell r="E25">
            <v>2001</v>
          </cell>
        </row>
        <row r="26">
          <cell r="E26">
            <v>2000</v>
          </cell>
        </row>
        <row r="27">
          <cell r="E27">
            <v>1999</v>
          </cell>
        </row>
        <row r="28">
          <cell r="E28">
            <v>1998</v>
          </cell>
        </row>
        <row r="29">
          <cell r="E29">
            <v>1997</v>
          </cell>
        </row>
        <row r="30">
          <cell r="E30">
            <v>1996</v>
          </cell>
        </row>
        <row r="31">
          <cell r="E31">
            <v>1995</v>
          </cell>
        </row>
        <row r="32">
          <cell r="E32">
            <v>1994</v>
          </cell>
        </row>
        <row r="33">
          <cell r="E33">
            <v>1993</v>
          </cell>
        </row>
        <row r="34">
          <cell r="E34">
            <v>1992</v>
          </cell>
        </row>
        <row r="35">
          <cell r="E35">
            <v>1991</v>
          </cell>
        </row>
        <row r="36">
          <cell r="E36">
            <v>1990</v>
          </cell>
        </row>
        <row r="37">
          <cell r="E37">
            <v>1989</v>
          </cell>
        </row>
        <row r="38">
          <cell r="E38">
            <v>1988</v>
          </cell>
        </row>
        <row r="39">
          <cell r="E39">
            <v>1987</v>
          </cell>
        </row>
        <row r="40">
          <cell r="E40">
            <v>1986</v>
          </cell>
        </row>
        <row r="41">
          <cell r="E41">
            <v>1985</v>
          </cell>
        </row>
        <row r="42">
          <cell r="E42">
            <v>1984</v>
          </cell>
        </row>
        <row r="43">
          <cell r="E43">
            <v>1983</v>
          </cell>
        </row>
        <row r="44">
          <cell r="E44">
            <v>1982</v>
          </cell>
        </row>
        <row r="45">
          <cell r="E45">
            <v>1981</v>
          </cell>
        </row>
        <row r="46">
          <cell r="E46">
            <v>1980</v>
          </cell>
        </row>
        <row r="47">
          <cell r="E47">
            <v>1979</v>
          </cell>
        </row>
        <row r="48">
          <cell r="E48">
            <v>1978</v>
          </cell>
        </row>
        <row r="49">
          <cell r="E49">
            <v>1977</v>
          </cell>
        </row>
        <row r="50">
          <cell r="E50">
            <v>1976</v>
          </cell>
        </row>
        <row r="51">
          <cell r="E51">
            <v>1975</v>
          </cell>
        </row>
        <row r="52">
          <cell r="E52">
            <v>1974</v>
          </cell>
        </row>
        <row r="53">
          <cell r="E53">
            <v>1973</v>
          </cell>
        </row>
        <row r="54">
          <cell r="E54">
            <v>1972</v>
          </cell>
        </row>
        <row r="55">
          <cell r="E55">
            <v>1971</v>
          </cell>
        </row>
        <row r="56">
          <cell r="E56">
            <v>1970</v>
          </cell>
        </row>
        <row r="57">
          <cell r="E57">
            <v>1969</v>
          </cell>
        </row>
        <row r="58">
          <cell r="E58">
            <v>1968</v>
          </cell>
        </row>
        <row r="59">
          <cell r="E59">
            <v>1967</v>
          </cell>
        </row>
        <row r="60">
          <cell r="E60">
            <v>1966</v>
          </cell>
        </row>
        <row r="61">
          <cell r="E61">
            <v>1965</v>
          </cell>
        </row>
        <row r="62">
          <cell r="E62">
            <v>1964</v>
          </cell>
        </row>
        <row r="63">
          <cell r="E63">
            <v>1963</v>
          </cell>
        </row>
        <row r="64">
          <cell r="E64">
            <v>1962</v>
          </cell>
        </row>
        <row r="65">
          <cell r="E65">
            <v>1961</v>
          </cell>
        </row>
        <row r="66">
          <cell r="E66">
            <v>1960</v>
          </cell>
        </row>
        <row r="67">
          <cell r="E67">
            <v>1959</v>
          </cell>
        </row>
        <row r="68">
          <cell r="E68">
            <v>1958</v>
          </cell>
        </row>
        <row r="69">
          <cell r="E69">
            <v>1957</v>
          </cell>
        </row>
        <row r="70">
          <cell r="E70">
            <v>1956</v>
          </cell>
        </row>
        <row r="71">
          <cell r="E71">
            <v>1955</v>
          </cell>
        </row>
        <row r="72">
          <cell r="E72">
            <v>1954</v>
          </cell>
        </row>
        <row r="73">
          <cell r="E73">
            <v>1953</v>
          </cell>
        </row>
        <row r="74">
          <cell r="E74">
            <v>1952</v>
          </cell>
        </row>
        <row r="75">
          <cell r="E75">
            <v>1951</v>
          </cell>
        </row>
        <row r="76">
          <cell r="E76">
            <v>1950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3"/>
  <sheetViews>
    <sheetView rightToLeft="1" tabSelected="1" showOutlineSymbols="0" topLeftCell="B1" zoomScale="60" zoomScaleNormal="60" workbookViewId="0">
      <selection activeCell="B52" sqref="B52:K52"/>
    </sheetView>
  </sheetViews>
  <sheetFormatPr defaultColWidth="9.140625" defaultRowHeight="15" x14ac:dyDescent="0.25"/>
  <cols>
    <col min="1" max="1" width="10.7109375" style="1" customWidth="1"/>
    <col min="2" max="2" width="75.7109375" style="1" customWidth="1"/>
    <col min="3" max="7" width="30.7109375" style="1" hidden="1" customWidth="1"/>
    <col min="8" max="9" width="30.7109375" style="1" customWidth="1"/>
    <col min="10" max="17" width="30.7109375" style="1" hidden="1" customWidth="1"/>
    <col min="18" max="22" width="30.7109375" style="1" customWidth="1"/>
    <col min="23" max="23" width="75.7109375" style="1" customWidth="1"/>
    <col min="24" max="24" width="15" bestFit="1" customWidth="1"/>
  </cols>
  <sheetData>
    <row r="1" spans="1:16384" ht="18" customHeight="1" x14ac:dyDescent="0.25">
      <c r="G1" s="100"/>
      <c r="H1" s="100"/>
      <c r="I1" s="100"/>
      <c r="J1" s="100"/>
    </row>
    <row r="2" spans="1:16384" s="72" customFormat="1" ht="40.15" customHeight="1" x14ac:dyDescent="0.25">
      <c r="B2" s="134" t="s">
        <v>123</v>
      </c>
      <c r="C2" s="134"/>
      <c r="D2" s="135" t="s">
        <v>61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7"/>
      <c r="U2" s="118"/>
      <c r="V2" s="124"/>
      <c r="W2" s="99" t="s">
        <v>50</v>
      </c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pans="1:16384" s="72" customFormat="1" ht="40.15" customHeight="1" x14ac:dyDescent="0.25">
      <c r="B3" s="81"/>
      <c r="C3" s="82"/>
      <c r="D3" s="138" t="s">
        <v>136</v>
      </c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9"/>
      <c r="U3" s="122"/>
      <c r="V3" s="122"/>
      <c r="W3" s="8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s="72" customFormat="1" ht="40.15" customHeight="1" x14ac:dyDescent="0.25">
      <c r="B4" s="81"/>
      <c r="C4" s="82"/>
      <c r="D4" s="132" t="s">
        <v>137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40"/>
      <c r="U4" s="119"/>
      <c r="V4" s="125"/>
      <c r="W4" s="101" t="s">
        <v>8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ht="10.15" customHeight="1" x14ac:dyDescent="0.45">
      <c r="B5" s="78"/>
      <c r="C5" s="77"/>
      <c r="D5" s="97"/>
      <c r="E5" s="97"/>
      <c r="F5" s="97"/>
      <c r="G5" s="97"/>
      <c r="H5" s="112"/>
      <c r="I5" s="127"/>
      <c r="J5" s="97"/>
      <c r="K5" s="97"/>
      <c r="L5" s="97"/>
      <c r="M5" s="97"/>
      <c r="N5" s="97"/>
      <c r="O5" s="97"/>
      <c r="P5" s="97"/>
      <c r="Q5" s="79"/>
      <c r="R5" s="97"/>
      <c r="S5" s="113"/>
      <c r="T5" s="117"/>
      <c r="U5" s="121"/>
      <c r="V5" s="127"/>
      <c r="W5" s="102"/>
    </row>
    <row r="6" spans="1:16384" s="7" customFormat="1" ht="45" customHeight="1" x14ac:dyDescent="0.4">
      <c r="B6" s="141"/>
      <c r="C6" s="131" t="s">
        <v>7</v>
      </c>
      <c r="D6" s="131" t="s">
        <v>6</v>
      </c>
      <c r="E6" s="131" t="s">
        <v>5</v>
      </c>
      <c r="F6" s="131" t="s">
        <v>122</v>
      </c>
      <c r="G6" s="131" t="s">
        <v>121</v>
      </c>
      <c r="H6" s="131" t="s">
        <v>133</v>
      </c>
      <c r="I6" s="131" t="s">
        <v>142</v>
      </c>
      <c r="J6" s="94" t="s">
        <v>122</v>
      </c>
      <c r="K6" s="131" t="s">
        <v>121</v>
      </c>
      <c r="L6" s="131"/>
      <c r="M6" s="131"/>
      <c r="N6" s="131"/>
      <c r="O6" s="144" t="s">
        <v>133</v>
      </c>
      <c r="P6" s="145"/>
      <c r="Q6" s="145"/>
      <c r="R6" s="145"/>
      <c r="S6" s="146" t="s">
        <v>142</v>
      </c>
      <c r="T6" s="147"/>
      <c r="U6" s="147"/>
      <c r="V6" s="148"/>
      <c r="W6" s="150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pans="1:16384" s="7" customFormat="1" ht="45" customHeight="1" x14ac:dyDescent="0.4">
      <c r="B7" s="142"/>
      <c r="C7" s="143"/>
      <c r="D7" s="143"/>
      <c r="E7" s="143"/>
      <c r="F7" s="143"/>
      <c r="G7" s="143"/>
      <c r="H7" s="143"/>
      <c r="I7" s="143"/>
      <c r="J7" s="95" t="s">
        <v>0</v>
      </c>
      <c r="K7" s="95" t="s">
        <v>3</v>
      </c>
      <c r="L7" s="95" t="s">
        <v>2</v>
      </c>
      <c r="M7" s="95" t="s">
        <v>1</v>
      </c>
      <c r="N7" s="95" t="s">
        <v>0</v>
      </c>
      <c r="O7" s="95" t="s">
        <v>3</v>
      </c>
      <c r="P7" s="95" t="s">
        <v>2</v>
      </c>
      <c r="Q7" s="95" t="s">
        <v>1</v>
      </c>
      <c r="R7" s="114" t="s">
        <v>0</v>
      </c>
      <c r="S7" s="120" t="s">
        <v>3</v>
      </c>
      <c r="T7" s="120" t="s">
        <v>2</v>
      </c>
      <c r="U7" s="120" t="s">
        <v>1</v>
      </c>
      <c r="V7" s="126" t="s">
        <v>0</v>
      </c>
      <c r="W7" s="151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 s="3" customFormat="1" ht="37.5" customHeight="1" x14ac:dyDescent="0.35">
      <c r="A8" s="4"/>
      <c r="B8" s="11" t="s">
        <v>59</v>
      </c>
      <c r="C8" s="8"/>
      <c r="D8" s="29"/>
      <c r="E8" s="29"/>
      <c r="F8" s="30"/>
      <c r="G8" s="30"/>
      <c r="H8" s="30"/>
      <c r="I8" s="30"/>
      <c r="J8" s="30"/>
      <c r="K8" s="30"/>
      <c r="L8" s="30"/>
      <c r="M8" s="30"/>
      <c r="N8" s="29"/>
      <c r="O8" s="29"/>
      <c r="P8" s="29"/>
      <c r="Q8" s="29"/>
      <c r="R8" s="29"/>
      <c r="S8" s="30"/>
      <c r="T8" s="30"/>
      <c r="U8" s="30"/>
      <c r="V8" s="128"/>
      <c r="W8" s="115" t="s">
        <v>46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pans="1:16384" s="3" customFormat="1" ht="30" customHeight="1" x14ac:dyDescent="0.35">
      <c r="B9" s="13" t="s">
        <v>45</v>
      </c>
      <c r="C9" s="9">
        <f>C10</f>
        <v>434.09999999999997</v>
      </c>
      <c r="D9" s="31">
        <f>D10</f>
        <v>464.89999999999992</v>
      </c>
      <c r="E9" s="31">
        <f>E10</f>
        <v>483.59999999999985</v>
      </c>
      <c r="F9" s="32">
        <v>6784.6579323009992</v>
      </c>
      <c r="G9" s="32">
        <v>6908.3621397999004</v>
      </c>
      <c r="H9" s="32">
        <v>7059.1883471425317</v>
      </c>
      <c r="I9" s="32">
        <v>7097.5883471425313</v>
      </c>
      <c r="J9" s="32">
        <v>6784.6579323009992</v>
      </c>
      <c r="K9" s="32">
        <v>6818.6451856161648</v>
      </c>
      <c r="L9" s="32">
        <v>6855.5111327485447</v>
      </c>
      <c r="M9" s="32">
        <v>6882.6619062753098</v>
      </c>
      <c r="N9" s="31">
        <v>6908.3621397999004</v>
      </c>
      <c r="O9" s="31">
        <v>6949.7793523410182</v>
      </c>
      <c r="P9" s="31">
        <v>6994.7676021430507</v>
      </c>
      <c r="Q9" s="31">
        <v>7027.9025555721255</v>
      </c>
      <c r="R9" s="31">
        <v>7059.1883471425317</v>
      </c>
      <c r="S9" s="31">
        <v>7060.0883471425313</v>
      </c>
      <c r="T9" s="31">
        <v>7056.488347142531</v>
      </c>
      <c r="U9" s="32">
        <v>7079.7883471425312</v>
      </c>
      <c r="V9" s="129">
        <v>7097.5883471425313</v>
      </c>
      <c r="W9" s="123" t="s">
        <v>70</v>
      </c>
      <c r="X9" s="103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1:16384" s="3" customFormat="1" ht="30" customHeight="1" x14ac:dyDescent="0.35">
      <c r="B10" s="15" t="s">
        <v>135</v>
      </c>
      <c r="C10" s="10">
        <v>434.09999999999997</v>
      </c>
      <c r="D10" s="33">
        <v>464.89999999999992</v>
      </c>
      <c r="E10" s="33">
        <v>483.59999999999985</v>
      </c>
      <c r="F10" s="34">
        <v>6784.6579323009992</v>
      </c>
      <c r="G10" s="34">
        <v>6908.3621397999004</v>
      </c>
      <c r="H10" s="34">
        <v>7059.1883471425317</v>
      </c>
      <c r="I10" s="34">
        <v>7097.5883471425313</v>
      </c>
      <c r="J10" s="34">
        <v>6784.6579323009992</v>
      </c>
      <c r="K10" s="34">
        <v>6818.6451856161648</v>
      </c>
      <c r="L10" s="34">
        <v>6855.5111327485447</v>
      </c>
      <c r="M10" s="34">
        <v>6882.6619062753098</v>
      </c>
      <c r="N10" s="33">
        <v>6908.3621397999004</v>
      </c>
      <c r="O10" s="33">
        <v>6949.7793523410182</v>
      </c>
      <c r="P10" s="33">
        <v>6994.7676021430507</v>
      </c>
      <c r="Q10" s="33">
        <v>7027.9025555721255</v>
      </c>
      <c r="R10" s="33">
        <v>7059.1883471425317</v>
      </c>
      <c r="S10" s="33">
        <v>7060.0883471425313</v>
      </c>
      <c r="T10" s="33">
        <v>7056.488347142531</v>
      </c>
      <c r="U10" s="33">
        <v>7079.7883471425312</v>
      </c>
      <c r="V10" s="33">
        <v>7097.5883471425313</v>
      </c>
      <c r="W10" s="16" t="s">
        <v>62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6384" s="3" customFormat="1" ht="30" customHeight="1" x14ac:dyDescent="0.35">
      <c r="B11" s="13" t="s">
        <v>34</v>
      </c>
      <c r="C11" s="9">
        <f>C12+C15</f>
        <v>495.2</v>
      </c>
      <c r="D11" s="31">
        <f>D12+D15</f>
        <v>517.6</v>
      </c>
      <c r="E11" s="31">
        <f>E12+E15</f>
        <v>497.59999999999997</v>
      </c>
      <c r="F11" s="32">
        <v>533.4</v>
      </c>
      <c r="G11" s="32">
        <v>560.29999999999995</v>
      </c>
      <c r="H11" s="32">
        <v>480.7</v>
      </c>
      <c r="I11" s="32">
        <v>564.80000000000007</v>
      </c>
      <c r="J11" s="32">
        <v>533.4</v>
      </c>
      <c r="K11" s="32">
        <v>538.29999999999995</v>
      </c>
      <c r="L11" s="32">
        <v>486.6</v>
      </c>
      <c r="M11" s="32">
        <v>559.29999999999995</v>
      </c>
      <c r="N11" s="31">
        <v>560.29999999999995</v>
      </c>
      <c r="O11" s="31">
        <v>548.1</v>
      </c>
      <c r="P11" s="31">
        <v>514.09999999999991</v>
      </c>
      <c r="Q11" s="31">
        <v>491.30000000000007</v>
      </c>
      <c r="R11" s="31">
        <v>480.7</v>
      </c>
      <c r="S11" s="31">
        <v>491.79999999999995</v>
      </c>
      <c r="T11" s="31">
        <v>511.70000000000005</v>
      </c>
      <c r="U11" s="31">
        <v>518.70000000000005</v>
      </c>
      <c r="V11" s="31">
        <v>564.80000000000007</v>
      </c>
      <c r="W11" s="14" t="s">
        <v>69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 s="3" customFormat="1" ht="30" customHeight="1" x14ac:dyDescent="0.35">
      <c r="B12" s="11" t="s">
        <v>33</v>
      </c>
      <c r="C12" s="8">
        <v>96</v>
      </c>
      <c r="D12" s="29">
        <v>104.7</v>
      </c>
      <c r="E12" s="29">
        <v>109.89999999999999</v>
      </c>
      <c r="F12" s="30">
        <v>113</v>
      </c>
      <c r="G12" s="30">
        <v>11.899999999999999</v>
      </c>
      <c r="H12" s="30">
        <v>-35.199999999999989</v>
      </c>
      <c r="I12" s="30">
        <v>-24.399999999999984</v>
      </c>
      <c r="J12" s="30">
        <v>113</v>
      </c>
      <c r="K12" s="30">
        <v>94.4</v>
      </c>
      <c r="L12" s="30">
        <v>58.300000000000004</v>
      </c>
      <c r="M12" s="30">
        <v>51.1</v>
      </c>
      <c r="N12" s="29">
        <v>11.899999999999999</v>
      </c>
      <c r="O12" s="29">
        <v>14.599999999999998</v>
      </c>
      <c r="P12" s="29">
        <v>-18.199999999999996</v>
      </c>
      <c r="Q12" s="29">
        <v>-27.899999999999991</v>
      </c>
      <c r="R12" s="29">
        <v>-35.199999999999989</v>
      </c>
      <c r="S12" s="29">
        <v>-34.999999999999986</v>
      </c>
      <c r="T12" s="29">
        <v>-35.999999999999986</v>
      </c>
      <c r="U12" s="29">
        <v>-29.399999999999984</v>
      </c>
      <c r="V12" s="29">
        <v>-24.399999999999984</v>
      </c>
      <c r="W12" s="12" t="s">
        <v>65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6384" s="3" customFormat="1" ht="30" customHeight="1" x14ac:dyDescent="0.35">
      <c r="A13" s="17"/>
      <c r="B13" s="71" t="s">
        <v>131</v>
      </c>
      <c r="C13" s="35">
        <v>77</v>
      </c>
      <c r="D13" s="35">
        <v>85.7</v>
      </c>
      <c r="E13" s="36">
        <v>90.899999999999991</v>
      </c>
      <c r="F13" s="36">
        <v>94</v>
      </c>
      <c r="G13" s="36">
        <v>-7.1000000000000014</v>
      </c>
      <c r="H13" s="36">
        <v>-54.199999999999989</v>
      </c>
      <c r="I13" s="36">
        <v>-43.399999999999984</v>
      </c>
      <c r="J13" s="36">
        <v>94</v>
      </c>
      <c r="K13" s="36">
        <v>75.400000000000006</v>
      </c>
      <c r="L13" s="36">
        <v>39.300000000000004</v>
      </c>
      <c r="M13" s="35">
        <v>32.1</v>
      </c>
      <c r="N13" s="35">
        <v>-7.1000000000000014</v>
      </c>
      <c r="O13" s="36">
        <v>-4.4000000000000012</v>
      </c>
      <c r="P13" s="35">
        <v>-37.199999999999996</v>
      </c>
      <c r="Q13" s="35">
        <v>-46.899999999999991</v>
      </c>
      <c r="R13" s="35">
        <v>-54.199999999999989</v>
      </c>
      <c r="S13" s="35">
        <v>-53.999999999999986</v>
      </c>
      <c r="T13" s="35">
        <v>-54.999999999999986</v>
      </c>
      <c r="U13" s="35">
        <v>-48.399999999999984</v>
      </c>
      <c r="V13" s="35">
        <v>-43.399999999999984</v>
      </c>
      <c r="W13" s="18" t="s">
        <v>64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16384" s="3" customFormat="1" ht="30" customHeight="1" x14ac:dyDescent="0.35">
      <c r="B14" s="15" t="s">
        <v>146</v>
      </c>
      <c r="C14" s="10">
        <v>19</v>
      </c>
      <c r="D14" s="33">
        <v>19</v>
      </c>
      <c r="E14" s="33">
        <v>19</v>
      </c>
      <c r="F14" s="34">
        <v>19</v>
      </c>
      <c r="G14" s="34">
        <v>19</v>
      </c>
      <c r="H14" s="34">
        <v>19</v>
      </c>
      <c r="I14" s="34">
        <v>19</v>
      </c>
      <c r="J14" s="34">
        <v>19</v>
      </c>
      <c r="K14" s="34">
        <v>19</v>
      </c>
      <c r="L14" s="34">
        <v>19</v>
      </c>
      <c r="M14" s="34">
        <v>19</v>
      </c>
      <c r="N14" s="33">
        <v>19</v>
      </c>
      <c r="O14" s="33">
        <v>19</v>
      </c>
      <c r="P14" s="33">
        <v>19</v>
      </c>
      <c r="Q14" s="33">
        <v>19</v>
      </c>
      <c r="R14" s="33">
        <v>19</v>
      </c>
      <c r="S14" s="33">
        <v>19</v>
      </c>
      <c r="T14" s="33">
        <v>19</v>
      </c>
      <c r="U14" s="33">
        <v>19</v>
      </c>
      <c r="V14" s="33">
        <v>19</v>
      </c>
      <c r="W14" s="16" t="s">
        <v>79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pans="1:16384" s="3" customFormat="1" ht="30" customHeight="1" x14ac:dyDescent="0.35">
      <c r="B15" s="19" t="s">
        <v>32</v>
      </c>
      <c r="C15" s="48">
        <v>399.2</v>
      </c>
      <c r="D15" s="37">
        <v>412.90000000000003</v>
      </c>
      <c r="E15" s="37">
        <v>387.7</v>
      </c>
      <c r="F15" s="38">
        <v>420.4</v>
      </c>
      <c r="G15" s="38">
        <v>548.4</v>
      </c>
      <c r="H15" s="38">
        <v>515.9</v>
      </c>
      <c r="I15" s="38">
        <v>589.20000000000005</v>
      </c>
      <c r="J15" s="38">
        <v>420.4</v>
      </c>
      <c r="K15" s="38">
        <v>443.9</v>
      </c>
      <c r="L15" s="38">
        <v>428.3</v>
      </c>
      <c r="M15" s="38">
        <v>508.2</v>
      </c>
      <c r="N15" s="37">
        <v>548.4</v>
      </c>
      <c r="O15" s="37">
        <v>533.5</v>
      </c>
      <c r="P15" s="37">
        <v>532.29999999999995</v>
      </c>
      <c r="Q15" s="37">
        <v>519.20000000000005</v>
      </c>
      <c r="R15" s="37">
        <v>515.9</v>
      </c>
      <c r="S15" s="37">
        <v>526.79999999999995</v>
      </c>
      <c r="T15" s="37">
        <v>547.70000000000005</v>
      </c>
      <c r="U15" s="37">
        <v>548.1</v>
      </c>
      <c r="V15" s="37">
        <v>589.20000000000005</v>
      </c>
      <c r="W15" s="20" t="s">
        <v>68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s="3" customFormat="1" ht="30" customHeight="1" x14ac:dyDescent="0.35">
      <c r="B16" s="15" t="s">
        <v>31</v>
      </c>
      <c r="C16" s="10">
        <v>399.2</v>
      </c>
      <c r="D16" s="33">
        <v>412.90000000000003</v>
      </c>
      <c r="E16" s="33">
        <v>387.7</v>
      </c>
      <c r="F16" s="34">
        <v>420.4</v>
      </c>
      <c r="G16" s="34">
        <v>548.4</v>
      </c>
      <c r="H16" s="34">
        <v>515.9</v>
      </c>
      <c r="I16" s="34">
        <v>589.20000000000005</v>
      </c>
      <c r="J16" s="34">
        <v>420.4</v>
      </c>
      <c r="K16" s="34">
        <v>443.9</v>
      </c>
      <c r="L16" s="34">
        <v>428.3</v>
      </c>
      <c r="M16" s="34">
        <v>508.2</v>
      </c>
      <c r="N16" s="33">
        <v>548.4</v>
      </c>
      <c r="O16" s="33">
        <v>533.5</v>
      </c>
      <c r="P16" s="33">
        <v>532.29999999999995</v>
      </c>
      <c r="Q16" s="33">
        <v>519.20000000000005</v>
      </c>
      <c r="R16" s="33">
        <v>515.9</v>
      </c>
      <c r="S16" s="33">
        <v>526.79999999999995</v>
      </c>
      <c r="T16" s="33">
        <v>547.70000000000005</v>
      </c>
      <c r="U16" s="33">
        <v>548.1</v>
      </c>
      <c r="V16" s="33">
        <v>589.20000000000005</v>
      </c>
      <c r="W16" s="16" t="s">
        <v>66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2:49" s="3" customFormat="1" ht="30" customHeight="1" x14ac:dyDescent="0.35">
      <c r="B17" s="19" t="s">
        <v>124</v>
      </c>
      <c r="C17" s="48">
        <v>399.2</v>
      </c>
      <c r="D17" s="37">
        <v>412.90000000000003</v>
      </c>
      <c r="E17" s="37">
        <v>387.7</v>
      </c>
      <c r="F17" s="38">
        <v>420.4</v>
      </c>
      <c r="G17" s="38">
        <v>548.4</v>
      </c>
      <c r="H17" s="38">
        <v>515.9</v>
      </c>
      <c r="I17" s="38">
        <v>589.20000000000005</v>
      </c>
      <c r="J17" s="38">
        <v>420.4</v>
      </c>
      <c r="K17" s="38">
        <v>443.9</v>
      </c>
      <c r="L17" s="38">
        <v>428.3</v>
      </c>
      <c r="M17" s="38">
        <v>508.2</v>
      </c>
      <c r="N17" s="37">
        <v>548.4</v>
      </c>
      <c r="O17" s="37">
        <v>533.5</v>
      </c>
      <c r="P17" s="37">
        <v>532.29999999999995</v>
      </c>
      <c r="Q17" s="37">
        <v>519.20000000000005</v>
      </c>
      <c r="R17" s="37">
        <v>515.9</v>
      </c>
      <c r="S17" s="37">
        <v>526.79999999999995</v>
      </c>
      <c r="T17" s="37">
        <v>547.70000000000005</v>
      </c>
      <c r="U17" s="37">
        <v>548.1</v>
      </c>
      <c r="V17" s="37">
        <v>589.20000000000005</v>
      </c>
      <c r="W17" s="20" t="s">
        <v>67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2:49" s="3" customFormat="1" ht="30" customHeight="1" x14ac:dyDescent="0.35">
      <c r="B18" s="11" t="s">
        <v>28</v>
      </c>
      <c r="C18" s="8">
        <v>0</v>
      </c>
      <c r="D18" s="29">
        <v>0</v>
      </c>
      <c r="E18" s="29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12" t="s">
        <v>71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2:49" s="3" customFormat="1" ht="30" customHeight="1" x14ac:dyDescent="0.35">
      <c r="B19" s="19" t="s">
        <v>27</v>
      </c>
      <c r="C19" s="48">
        <f>C20+C22+C30+C32</f>
        <v>6595.3315999999995</v>
      </c>
      <c r="D19" s="37">
        <f>D20+D22+D30+D32</f>
        <v>6592.4315999999999</v>
      </c>
      <c r="E19" s="37">
        <f>E20+E22+E30+E32</f>
        <v>7271.0316000000003</v>
      </c>
      <c r="F19" s="38">
        <v>7359.8315999999986</v>
      </c>
      <c r="G19" s="38">
        <v>6912.931599999999</v>
      </c>
      <c r="H19" s="38">
        <v>7126.6315999999979</v>
      </c>
      <c r="I19" s="38">
        <v>7514.4315999999972</v>
      </c>
      <c r="J19" s="38">
        <v>7359.8315999999986</v>
      </c>
      <c r="K19" s="38">
        <v>6818.5315999999993</v>
      </c>
      <c r="L19" s="38">
        <v>6921.7315999999992</v>
      </c>
      <c r="M19" s="38">
        <v>6466.3315999999986</v>
      </c>
      <c r="N19" s="37">
        <v>6912.931599999999</v>
      </c>
      <c r="O19" s="37">
        <v>6955.4315999999981</v>
      </c>
      <c r="P19" s="37">
        <v>7235.8315999999977</v>
      </c>
      <c r="Q19" s="37">
        <v>7101.4315999999981</v>
      </c>
      <c r="R19" s="37">
        <v>7126.6315999999979</v>
      </c>
      <c r="S19" s="37">
        <v>6937.1315999999979</v>
      </c>
      <c r="T19" s="37">
        <v>7386.6315999999979</v>
      </c>
      <c r="U19" s="37">
        <v>7719.5315999999975</v>
      </c>
      <c r="V19" s="37">
        <v>7514.4315999999972</v>
      </c>
      <c r="W19" s="20" t="s">
        <v>72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2:49" s="3" customFormat="1" ht="30" customHeight="1" x14ac:dyDescent="0.35">
      <c r="B20" s="11" t="s">
        <v>26</v>
      </c>
      <c r="C20" s="8">
        <v>99</v>
      </c>
      <c r="D20" s="29">
        <v>99.2</v>
      </c>
      <c r="E20" s="29">
        <v>84.399999999999991</v>
      </c>
      <c r="F20" s="30">
        <v>206.79999999999998</v>
      </c>
      <c r="G20" s="30">
        <v>317.39999999999998</v>
      </c>
      <c r="H20" s="30">
        <v>200.79999999999995</v>
      </c>
      <c r="I20" s="30">
        <v>146.39999999999995</v>
      </c>
      <c r="J20" s="30">
        <v>206.79999999999998</v>
      </c>
      <c r="K20" s="30">
        <v>255.5</v>
      </c>
      <c r="L20" s="30">
        <v>375</v>
      </c>
      <c r="M20" s="30">
        <v>341.5</v>
      </c>
      <c r="N20" s="29">
        <v>317.39999999999998</v>
      </c>
      <c r="O20" s="29">
        <v>385.9</v>
      </c>
      <c r="P20" s="29">
        <v>473.29999999999995</v>
      </c>
      <c r="Q20" s="29">
        <v>220.69999999999996</v>
      </c>
      <c r="R20" s="29">
        <v>200.79999999999995</v>
      </c>
      <c r="S20" s="29">
        <v>172.89999999999995</v>
      </c>
      <c r="T20" s="29">
        <v>181.99999999999994</v>
      </c>
      <c r="U20" s="29">
        <v>177.89999999999995</v>
      </c>
      <c r="V20" s="29">
        <v>146.39999999999995</v>
      </c>
      <c r="W20" s="12" t="s">
        <v>73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2:49" s="3" customFormat="1" ht="30" customHeight="1" x14ac:dyDescent="0.35">
      <c r="B21" s="17" t="s">
        <v>134</v>
      </c>
      <c r="C21" s="47">
        <v>99</v>
      </c>
      <c r="D21" s="35">
        <v>99.2</v>
      </c>
      <c r="E21" s="35">
        <v>84.399999999999991</v>
      </c>
      <c r="F21" s="36">
        <v>206.79999999999998</v>
      </c>
      <c r="G21" s="36">
        <v>317.39999999999998</v>
      </c>
      <c r="H21" s="36">
        <v>200.79999999999995</v>
      </c>
      <c r="I21" s="36">
        <v>146.39999999999995</v>
      </c>
      <c r="J21" s="36">
        <v>206.79999999999998</v>
      </c>
      <c r="K21" s="36">
        <v>255.5</v>
      </c>
      <c r="L21" s="36">
        <v>375</v>
      </c>
      <c r="M21" s="36">
        <v>341.5</v>
      </c>
      <c r="N21" s="35">
        <v>317.39999999999998</v>
      </c>
      <c r="O21" s="35">
        <v>385.9</v>
      </c>
      <c r="P21" s="35">
        <v>473.29999999999995</v>
      </c>
      <c r="Q21" s="35">
        <v>220.69999999999996</v>
      </c>
      <c r="R21" s="35">
        <v>200.79999999999995</v>
      </c>
      <c r="S21" s="35">
        <v>172.89999999999995</v>
      </c>
      <c r="T21" s="35">
        <v>181.99999999999994</v>
      </c>
      <c r="U21" s="35">
        <v>177.89999999999995</v>
      </c>
      <c r="V21" s="35">
        <v>146.39999999999995</v>
      </c>
      <c r="W21" s="55" t="s">
        <v>76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2:49" s="3" customFormat="1" ht="30" customHeight="1" x14ac:dyDescent="0.35">
      <c r="B22" s="11" t="s">
        <v>24</v>
      </c>
      <c r="C22" s="8">
        <v>1422.1999999999998</v>
      </c>
      <c r="D22" s="29">
        <v>1441.3</v>
      </c>
      <c r="E22" s="29">
        <v>1379.8</v>
      </c>
      <c r="F22" s="30">
        <v>1454.6999999999998</v>
      </c>
      <c r="G22" s="30">
        <v>1431.6999999999998</v>
      </c>
      <c r="H22" s="30">
        <v>1611.8</v>
      </c>
      <c r="I22" s="30">
        <v>2108.5</v>
      </c>
      <c r="J22" s="30">
        <v>1454.6999999999998</v>
      </c>
      <c r="K22" s="30">
        <v>1466.5</v>
      </c>
      <c r="L22" s="30">
        <v>1402.6999999999998</v>
      </c>
      <c r="M22" s="30">
        <v>1419.9</v>
      </c>
      <c r="N22" s="29">
        <v>1431.6999999999998</v>
      </c>
      <c r="O22" s="29">
        <v>1444.1999999999998</v>
      </c>
      <c r="P22" s="29">
        <v>1471.3</v>
      </c>
      <c r="Q22" s="29">
        <v>1508.9</v>
      </c>
      <c r="R22" s="29">
        <v>1611.8</v>
      </c>
      <c r="S22" s="29">
        <v>1661.9</v>
      </c>
      <c r="T22" s="29">
        <v>1638.1</v>
      </c>
      <c r="U22" s="29">
        <v>2099.9</v>
      </c>
      <c r="V22" s="29">
        <v>2108.5</v>
      </c>
      <c r="W22" s="12" t="s">
        <v>74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2:49" s="3" customFormat="1" ht="30" customHeight="1" x14ac:dyDescent="0.35">
      <c r="B23" s="17" t="s">
        <v>19</v>
      </c>
      <c r="C23" s="47">
        <v>766.9</v>
      </c>
      <c r="D23" s="35">
        <v>766.9</v>
      </c>
      <c r="E23" s="35">
        <v>766.9</v>
      </c>
      <c r="F23" s="36">
        <v>766.9</v>
      </c>
      <c r="G23" s="36">
        <v>766.9</v>
      </c>
      <c r="H23" s="36">
        <v>766.9</v>
      </c>
      <c r="I23" s="36">
        <v>766.9</v>
      </c>
      <c r="J23" s="36">
        <v>766.9</v>
      </c>
      <c r="K23" s="36">
        <v>766.9</v>
      </c>
      <c r="L23" s="36">
        <v>766.9</v>
      </c>
      <c r="M23" s="36">
        <v>766.9</v>
      </c>
      <c r="N23" s="35">
        <v>766.9</v>
      </c>
      <c r="O23" s="35">
        <v>766.9</v>
      </c>
      <c r="P23" s="35">
        <v>766.9</v>
      </c>
      <c r="Q23" s="35">
        <v>766.9</v>
      </c>
      <c r="R23" s="35">
        <v>766.9</v>
      </c>
      <c r="S23" s="35">
        <v>766.9</v>
      </c>
      <c r="T23" s="35">
        <v>766.9</v>
      </c>
      <c r="U23" s="35">
        <v>766.9</v>
      </c>
      <c r="V23" s="35">
        <v>766.9</v>
      </c>
      <c r="W23" s="18" t="s">
        <v>75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2:49" s="3" customFormat="1" ht="30" customHeight="1" x14ac:dyDescent="0.35">
      <c r="B24" s="11" t="s">
        <v>125</v>
      </c>
      <c r="C24" s="8">
        <v>766.9</v>
      </c>
      <c r="D24" s="29">
        <v>766.9</v>
      </c>
      <c r="E24" s="29">
        <v>766.9</v>
      </c>
      <c r="F24" s="30">
        <v>766.9</v>
      </c>
      <c r="G24" s="30">
        <v>766.9</v>
      </c>
      <c r="H24" s="30">
        <v>766.9</v>
      </c>
      <c r="I24" s="30">
        <v>766.9</v>
      </c>
      <c r="J24" s="30">
        <v>766.9</v>
      </c>
      <c r="K24" s="30">
        <v>766.9</v>
      </c>
      <c r="L24" s="30">
        <v>766.9</v>
      </c>
      <c r="M24" s="30">
        <v>766.9</v>
      </c>
      <c r="N24" s="29">
        <v>766.9</v>
      </c>
      <c r="O24" s="29">
        <v>766.9</v>
      </c>
      <c r="P24" s="29">
        <v>766.9</v>
      </c>
      <c r="Q24" s="29">
        <v>766.9</v>
      </c>
      <c r="R24" s="29">
        <v>766.9</v>
      </c>
      <c r="S24" s="29">
        <v>766.9</v>
      </c>
      <c r="T24" s="29">
        <v>766.9</v>
      </c>
      <c r="U24" s="29">
        <v>766.9</v>
      </c>
      <c r="V24" s="29">
        <v>766.9</v>
      </c>
      <c r="W24" s="12" t="s">
        <v>77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2:49" s="3" customFormat="1" ht="30" customHeight="1" x14ac:dyDescent="0.35">
      <c r="B25" s="17" t="s">
        <v>21</v>
      </c>
      <c r="C25" s="47">
        <v>0</v>
      </c>
      <c r="D25" s="35">
        <v>0</v>
      </c>
      <c r="E25" s="35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18" t="s">
        <v>78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2:49" s="3" customFormat="1" ht="30" customHeight="1" x14ac:dyDescent="0.35">
      <c r="B26" s="15" t="s">
        <v>16</v>
      </c>
      <c r="C26" s="10">
        <v>655.29999999999995</v>
      </c>
      <c r="D26" s="33">
        <v>674.4</v>
      </c>
      <c r="E26" s="33">
        <v>612.9</v>
      </c>
      <c r="F26" s="34">
        <v>687.8</v>
      </c>
      <c r="G26" s="34">
        <v>664.8</v>
      </c>
      <c r="H26" s="34">
        <v>844.9</v>
      </c>
      <c r="I26" s="34">
        <v>1341.6</v>
      </c>
      <c r="J26" s="34">
        <v>687.8</v>
      </c>
      <c r="K26" s="34">
        <v>699.6</v>
      </c>
      <c r="L26" s="34">
        <v>635.79999999999995</v>
      </c>
      <c r="M26" s="34">
        <v>653</v>
      </c>
      <c r="N26" s="33">
        <v>664.8</v>
      </c>
      <c r="O26" s="33">
        <v>677.3</v>
      </c>
      <c r="P26" s="33">
        <v>704.4</v>
      </c>
      <c r="Q26" s="33">
        <v>742</v>
      </c>
      <c r="R26" s="33">
        <v>844.9</v>
      </c>
      <c r="S26" s="33">
        <v>895</v>
      </c>
      <c r="T26" s="33">
        <v>871.2</v>
      </c>
      <c r="U26" s="33">
        <v>1333</v>
      </c>
      <c r="V26" s="33">
        <v>1341.6</v>
      </c>
      <c r="W26" s="16" t="s">
        <v>64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2:49" s="3" customFormat="1" ht="30" customHeight="1" x14ac:dyDescent="0.35">
      <c r="B27" s="19" t="s">
        <v>125</v>
      </c>
      <c r="C27" s="48">
        <v>154.9</v>
      </c>
      <c r="D27" s="37">
        <v>186.4</v>
      </c>
      <c r="E27" s="37">
        <v>195.2</v>
      </c>
      <c r="F27" s="38">
        <v>207.7</v>
      </c>
      <c r="G27" s="38">
        <v>208.6</v>
      </c>
      <c r="H27" s="38">
        <v>223.9</v>
      </c>
      <c r="I27" s="38">
        <v>224.8</v>
      </c>
      <c r="J27" s="38">
        <v>207.7</v>
      </c>
      <c r="K27" s="38">
        <v>201.9</v>
      </c>
      <c r="L27" s="38">
        <v>192.5</v>
      </c>
      <c r="M27" s="38">
        <v>193.6</v>
      </c>
      <c r="N27" s="37">
        <v>208.6</v>
      </c>
      <c r="O27" s="37">
        <v>216</v>
      </c>
      <c r="P27" s="37">
        <v>212.7</v>
      </c>
      <c r="Q27" s="37">
        <v>206.6</v>
      </c>
      <c r="R27" s="37">
        <v>223.9</v>
      </c>
      <c r="S27" s="37">
        <v>225.3</v>
      </c>
      <c r="T27" s="37">
        <v>229.4</v>
      </c>
      <c r="U27" s="37">
        <v>236.7</v>
      </c>
      <c r="V27" s="37">
        <v>224.8</v>
      </c>
      <c r="W27" s="20" t="s">
        <v>77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2:49" s="3" customFormat="1" ht="30" customHeight="1" x14ac:dyDescent="0.35">
      <c r="B28" s="11" t="s">
        <v>126</v>
      </c>
      <c r="C28" s="8">
        <v>500.4</v>
      </c>
      <c r="D28" s="29">
        <v>488</v>
      </c>
      <c r="E28" s="29">
        <v>417.7</v>
      </c>
      <c r="F28" s="30">
        <v>480.09999999999997</v>
      </c>
      <c r="G28" s="30">
        <v>456.19999999999993</v>
      </c>
      <c r="H28" s="30">
        <v>621</v>
      </c>
      <c r="I28" s="30">
        <v>1116.8</v>
      </c>
      <c r="J28" s="30">
        <v>480.09999999999997</v>
      </c>
      <c r="K28" s="30">
        <v>497.70000000000005</v>
      </c>
      <c r="L28" s="30">
        <v>443.29999999999995</v>
      </c>
      <c r="M28" s="30">
        <v>459.4</v>
      </c>
      <c r="N28" s="29">
        <v>456.19999999999993</v>
      </c>
      <c r="O28" s="29">
        <v>461.29999999999995</v>
      </c>
      <c r="P28" s="29">
        <v>491.7</v>
      </c>
      <c r="Q28" s="29">
        <v>535.4</v>
      </c>
      <c r="R28" s="29">
        <v>621</v>
      </c>
      <c r="S28" s="29">
        <v>669.7</v>
      </c>
      <c r="T28" s="29">
        <v>641.80000000000007</v>
      </c>
      <c r="U28" s="29">
        <v>1096.3</v>
      </c>
      <c r="V28" s="29">
        <v>1116.8</v>
      </c>
      <c r="W28" s="12" t="s">
        <v>80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2:49" s="3" customFormat="1" ht="30" customHeight="1" x14ac:dyDescent="0.35">
      <c r="B29" s="17" t="s">
        <v>25</v>
      </c>
      <c r="C29" s="47">
        <v>0</v>
      </c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18" t="s">
        <v>79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2:49" s="3" customFormat="1" ht="30" customHeight="1" x14ac:dyDescent="0.35">
      <c r="B30" s="11" t="s">
        <v>20</v>
      </c>
      <c r="C30" s="8">
        <v>4621.1315999999997</v>
      </c>
      <c r="D30" s="29">
        <v>4587.7316000000001</v>
      </c>
      <c r="E30" s="29">
        <v>5288.0316000000003</v>
      </c>
      <c r="F30" s="30">
        <v>5187.6315999999988</v>
      </c>
      <c r="G30" s="30">
        <v>4683.0315999999993</v>
      </c>
      <c r="H30" s="30">
        <v>4842.2315999999973</v>
      </c>
      <c r="I30" s="30">
        <v>4776.8315999999977</v>
      </c>
      <c r="J30" s="30">
        <v>5187.6315999999988</v>
      </c>
      <c r="K30" s="30">
        <v>4584.931599999999</v>
      </c>
      <c r="L30" s="30">
        <v>4626.2315999999992</v>
      </c>
      <c r="M30" s="30">
        <v>4171.7315999999992</v>
      </c>
      <c r="N30" s="29">
        <v>4683.0315999999993</v>
      </c>
      <c r="O30" s="29">
        <v>4649.3315999999986</v>
      </c>
      <c r="P30" s="29">
        <v>4812.2315999999983</v>
      </c>
      <c r="Q30" s="29">
        <v>4883.6315999999979</v>
      </c>
      <c r="R30" s="29">
        <v>4842.2315999999973</v>
      </c>
      <c r="S30" s="29">
        <v>4620.0315999999975</v>
      </c>
      <c r="T30" s="29">
        <v>5082.3315999999977</v>
      </c>
      <c r="U30" s="29">
        <v>4972.5315999999975</v>
      </c>
      <c r="V30" s="29">
        <v>4776.8315999999977</v>
      </c>
      <c r="W30" s="12" t="s">
        <v>82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2:49" s="3" customFormat="1" ht="30" customHeight="1" x14ac:dyDescent="0.35">
      <c r="B31" s="17" t="s">
        <v>127</v>
      </c>
      <c r="C31" s="47">
        <v>4078.4</v>
      </c>
      <c r="D31" s="35">
        <v>4024</v>
      </c>
      <c r="E31" s="35">
        <v>4777.8999999999996</v>
      </c>
      <c r="F31" s="36">
        <v>4707.6000000000004</v>
      </c>
      <c r="G31" s="36">
        <v>4195.3</v>
      </c>
      <c r="H31" s="36">
        <v>4370.3999999999996</v>
      </c>
      <c r="I31" s="36">
        <v>4309.5</v>
      </c>
      <c r="J31" s="36">
        <v>4707.6000000000004</v>
      </c>
      <c r="K31" s="36">
        <v>4108.5</v>
      </c>
      <c r="L31" s="36">
        <v>4122.1000000000004</v>
      </c>
      <c r="M31" s="36">
        <v>3677.1</v>
      </c>
      <c r="N31" s="35">
        <v>4195.3</v>
      </c>
      <c r="O31" s="35">
        <v>4164.6000000000004</v>
      </c>
      <c r="P31" s="35">
        <v>4332.8999999999996</v>
      </c>
      <c r="Q31" s="35">
        <v>4407.3</v>
      </c>
      <c r="R31" s="35">
        <v>4370.3999999999996</v>
      </c>
      <c r="S31" s="35">
        <v>4152.6000000000004</v>
      </c>
      <c r="T31" s="35">
        <v>4611.8999999999996</v>
      </c>
      <c r="U31" s="35">
        <v>4504.8</v>
      </c>
      <c r="V31" s="35">
        <v>4309.5</v>
      </c>
      <c r="W31" s="18" t="s">
        <v>83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2:49" s="3" customFormat="1" ht="30" customHeight="1" x14ac:dyDescent="0.35">
      <c r="B32" s="11" t="s">
        <v>44</v>
      </c>
      <c r="C32" s="8">
        <v>453</v>
      </c>
      <c r="D32" s="29">
        <v>464.20000000000005</v>
      </c>
      <c r="E32" s="29">
        <v>518.80000000000007</v>
      </c>
      <c r="F32" s="30">
        <v>510.7</v>
      </c>
      <c r="G32" s="30">
        <v>480.8</v>
      </c>
      <c r="H32" s="30">
        <v>471.79999999999995</v>
      </c>
      <c r="I32" s="30">
        <v>482.7</v>
      </c>
      <c r="J32" s="30">
        <v>510.7</v>
      </c>
      <c r="K32" s="30">
        <v>511.6</v>
      </c>
      <c r="L32" s="30">
        <v>517.79999999999995</v>
      </c>
      <c r="M32" s="30">
        <v>533.20000000000005</v>
      </c>
      <c r="N32" s="29">
        <v>480.8</v>
      </c>
      <c r="O32" s="29">
        <v>476</v>
      </c>
      <c r="P32" s="29">
        <v>479</v>
      </c>
      <c r="Q32" s="29">
        <v>488.2</v>
      </c>
      <c r="R32" s="29">
        <v>471.79999999999995</v>
      </c>
      <c r="S32" s="29">
        <v>482.3</v>
      </c>
      <c r="T32" s="29">
        <v>484.20000000000005</v>
      </c>
      <c r="U32" s="29">
        <v>469.2</v>
      </c>
      <c r="V32" s="29">
        <v>482.7</v>
      </c>
      <c r="W32" s="12" t="s">
        <v>84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2:49" s="3" customFormat="1" ht="30" customHeight="1" x14ac:dyDescent="0.35">
      <c r="B33" s="17" t="s">
        <v>19</v>
      </c>
      <c r="C33" s="47">
        <v>375.1</v>
      </c>
      <c r="D33" s="35">
        <v>382.6</v>
      </c>
      <c r="E33" s="35">
        <v>407.6</v>
      </c>
      <c r="F33" s="36">
        <v>416.9</v>
      </c>
      <c r="G33" s="36">
        <v>419.8</v>
      </c>
      <c r="H33" s="36">
        <v>423.4</v>
      </c>
      <c r="I33" s="36">
        <v>434.4</v>
      </c>
      <c r="J33" s="36">
        <v>416.9</v>
      </c>
      <c r="K33" s="36">
        <v>417.3</v>
      </c>
      <c r="L33" s="36">
        <v>417.3</v>
      </c>
      <c r="M33" s="36">
        <v>417.7</v>
      </c>
      <c r="N33" s="35">
        <v>419.8</v>
      </c>
      <c r="O33" s="35">
        <v>421</v>
      </c>
      <c r="P33" s="35">
        <v>421</v>
      </c>
      <c r="Q33" s="35">
        <v>422.2</v>
      </c>
      <c r="R33" s="35">
        <v>423.4</v>
      </c>
      <c r="S33" s="35">
        <v>424.6</v>
      </c>
      <c r="T33" s="35">
        <v>424.6</v>
      </c>
      <c r="U33" s="35">
        <v>425.8</v>
      </c>
      <c r="V33" s="35">
        <v>434.4</v>
      </c>
      <c r="W33" s="18" t="s">
        <v>85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2:49" s="3" customFormat="1" ht="30" customHeight="1" x14ac:dyDescent="0.35">
      <c r="B34" s="11" t="s">
        <v>125</v>
      </c>
      <c r="C34" s="8">
        <v>375.1</v>
      </c>
      <c r="D34" s="29">
        <v>382.6</v>
      </c>
      <c r="E34" s="29">
        <v>407.6</v>
      </c>
      <c r="F34" s="30">
        <v>416.9</v>
      </c>
      <c r="G34" s="30">
        <v>419.8</v>
      </c>
      <c r="H34" s="30">
        <v>423.4</v>
      </c>
      <c r="I34" s="30">
        <v>434.4</v>
      </c>
      <c r="J34" s="30">
        <v>416.9</v>
      </c>
      <c r="K34" s="30">
        <v>417.3</v>
      </c>
      <c r="L34" s="30">
        <v>417.3</v>
      </c>
      <c r="M34" s="30">
        <v>417.7</v>
      </c>
      <c r="N34" s="29">
        <v>419.8</v>
      </c>
      <c r="O34" s="29">
        <v>421</v>
      </c>
      <c r="P34" s="29">
        <v>421</v>
      </c>
      <c r="Q34" s="29">
        <v>422.2</v>
      </c>
      <c r="R34" s="29">
        <v>423.4</v>
      </c>
      <c r="S34" s="29">
        <v>424.6</v>
      </c>
      <c r="T34" s="29">
        <v>424.6</v>
      </c>
      <c r="U34" s="29">
        <v>425.8</v>
      </c>
      <c r="V34" s="29">
        <v>434.4</v>
      </c>
      <c r="W34" s="12" t="s">
        <v>81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2:49" s="3" customFormat="1" ht="30" customHeight="1" x14ac:dyDescent="0.35">
      <c r="B35" s="17" t="s">
        <v>21</v>
      </c>
      <c r="C35" s="47">
        <v>0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18" t="s">
        <v>86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2:49" s="3" customFormat="1" ht="30" customHeight="1" x14ac:dyDescent="0.35">
      <c r="B36" s="15" t="s">
        <v>16</v>
      </c>
      <c r="C36" s="10">
        <v>77.900000000000006</v>
      </c>
      <c r="D36" s="33">
        <v>81.599999999999994</v>
      </c>
      <c r="E36" s="33">
        <v>111.2</v>
      </c>
      <c r="F36" s="34">
        <v>93.8</v>
      </c>
      <c r="G36" s="34">
        <v>61</v>
      </c>
      <c r="H36" s="34">
        <v>48.4</v>
      </c>
      <c r="I36" s="34">
        <v>48.3</v>
      </c>
      <c r="J36" s="34">
        <v>93.8</v>
      </c>
      <c r="K36" s="34">
        <v>94.3</v>
      </c>
      <c r="L36" s="34">
        <v>100.5</v>
      </c>
      <c r="M36" s="34">
        <v>115.5</v>
      </c>
      <c r="N36" s="33">
        <v>61</v>
      </c>
      <c r="O36" s="33">
        <v>55</v>
      </c>
      <c r="P36" s="33">
        <v>58</v>
      </c>
      <c r="Q36" s="33">
        <v>66</v>
      </c>
      <c r="R36" s="33">
        <v>48.4</v>
      </c>
      <c r="S36" s="33">
        <v>57.7</v>
      </c>
      <c r="T36" s="33">
        <v>59.6</v>
      </c>
      <c r="U36" s="33">
        <v>43.4</v>
      </c>
      <c r="V36" s="33">
        <v>48.3</v>
      </c>
      <c r="W36" s="16" t="s">
        <v>83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2:49" s="3" customFormat="1" ht="30" customHeight="1" x14ac:dyDescent="0.35">
      <c r="B37" s="19" t="s">
        <v>125</v>
      </c>
      <c r="C37" s="48">
        <v>77.900000000000006</v>
      </c>
      <c r="D37" s="37">
        <v>81.599999999999994</v>
      </c>
      <c r="E37" s="37">
        <v>111.2</v>
      </c>
      <c r="F37" s="38">
        <v>93.8</v>
      </c>
      <c r="G37" s="38">
        <v>61</v>
      </c>
      <c r="H37" s="38">
        <v>48.4</v>
      </c>
      <c r="I37" s="38">
        <v>48.3</v>
      </c>
      <c r="J37" s="38">
        <v>93.8</v>
      </c>
      <c r="K37" s="38">
        <v>94.3</v>
      </c>
      <c r="L37" s="38">
        <v>100.5</v>
      </c>
      <c r="M37" s="38">
        <v>115.5</v>
      </c>
      <c r="N37" s="37">
        <v>61</v>
      </c>
      <c r="O37" s="37">
        <v>55</v>
      </c>
      <c r="P37" s="37">
        <v>58</v>
      </c>
      <c r="Q37" s="37">
        <v>66</v>
      </c>
      <c r="R37" s="37">
        <v>48.4</v>
      </c>
      <c r="S37" s="37">
        <v>57.7</v>
      </c>
      <c r="T37" s="37">
        <v>59.6</v>
      </c>
      <c r="U37" s="37">
        <v>43.4</v>
      </c>
      <c r="V37" s="37">
        <v>48.3</v>
      </c>
      <c r="W37" s="20" t="s">
        <v>81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2:49" s="3" customFormat="1" ht="30" customHeight="1" x14ac:dyDescent="0.35">
      <c r="B38" s="15" t="s">
        <v>25</v>
      </c>
      <c r="C38" s="10">
        <v>0</v>
      </c>
      <c r="D38" s="33">
        <v>0</v>
      </c>
      <c r="E38" s="33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16" t="s">
        <v>87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2:49" s="3" customFormat="1" ht="30" customHeight="1" x14ac:dyDescent="0.35">
      <c r="B39" s="19" t="s">
        <v>43</v>
      </c>
      <c r="C39" s="48">
        <f>C40+C43+C41+C42+C48</f>
        <v>10335.000000000002</v>
      </c>
      <c r="D39" s="37">
        <f>D40+D43+D41+D42+D48</f>
        <v>10919.9</v>
      </c>
      <c r="E39" s="37">
        <f>E40+E43+E41+E42+E48</f>
        <v>12024.699999999999</v>
      </c>
      <c r="F39" s="38">
        <v>13503.1</v>
      </c>
      <c r="G39" s="38">
        <v>12896.9</v>
      </c>
      <c r="H39" s="38">
        <v>13528.199999999999</v>
      </c>
      <c r="I39" s="38">
        <v>15550.899999999998</v>
      </c>
      <c r="J39" s="38">
        <v>13503.1</v>
      </c>
      <c r="K39" s="38">
        <v>13501.3</v>
      </c>
      <c r="L39" s="38">
        <v>12593.6</v>
      </c>
      <c r="M39" s="38">
        <v>12512.400000000001</v>
      </c>
      <c r="N39" s="37">
        <v>12896.9</v>
      </c>
      <c r="O39" s="37">
        <v>12588.2</v>
      </c>
      <c r="P39" s="37">
        <v>12872.8</v>
      </c>
      <c r="Q39" s="37">
        <v>12872.500000000002</v>
      </c>
      <c r="R39" s="37">
        <v>13528.199999999999</v>
      </c>
      <c r="S39" s="37">
        <v>13833</v>
      </c>
      <c r="T39" s="37">
        <v>13941</v>
      </c>
      <c r="U39" s="37">
        <v>14969.499999999998</v>
      </c>
      <c r="V39" s="37">
        <v>15550.899999999998</v>
      </c>
      <c r="W39" s="20" t="s">
        <v>88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2:49" s="3" customFormat="1" ht="30" customHeight="1" x14ac:dyDescent="0.35">
      <c r="B40" s="11" t="s">
        <v>42</v>
      </c>
      <c r="C40" s="8">
        <v>1302.2</v>
      </c>
      <c r="D40" s="29">
        <v>1519</v>
      </c>
      <c r="E40" s="29">
        <v>2646</v>
      </c>
      <c r="F40" s="30">
        <v>2646.1</v>
      </c>
      <c r="G40" s="30">
        <v>2837.1</v>
      </c>
      <c r="H40" s="30">
        <v>3347.2</v>
      </c>
      <c r="I40" s="30">
        <v>4256.8</v>
      </c>
      <c r="J40" s="30">
        <v>2646.1</v>
      </c>
      <c r="K40" s="30">
        <v>2832</v>
      </c>
      <c r="L40" s="30">
        <v>2827.8</v>
      </c>
      <c r="M40" s="30">
        <v>2639.1</v>
      </c>
      <c r="N40" s="29">
        <v>2837.1</v>
      </c>
      <c r="O40" s="29">
        <v>3019.1</v>
      </c>
      <c r="P40" s="29">
        <v>3237.2</v>
      </c>
      <c r="Q40" s="29">
        <v>3177.5</v>
      </c>
      <c r="R40" s="29">
        <v>3347.2</v>
      </c>
      <c r="S40" s="29">
        <v>3373.7</v>
      </c>
      <c r="T40" s="29">
        <v>3716.3</v>
      </c>
      <c r="U40" s="29">
        <v>4164.2</v>
      </c>
      <c r="V40" s="29">
        <v>4256.8</v>
      </c>
      <c r="W40" s="12" t="s">
        <v>89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</row>
    <row r="41" spans="2:49" s="3" customFormat="1" ht="30" customHeight="1" x14ac:dyDescent="0.35">
      <c r="B41" s="19" t="s">
        <v>41</v>
      </c>
      <c r="C41" s="48">
        <v>22.7</v>
      </c>
      <c r="D41" s="37">
        <v>11.7</v>
      </c>
      <c r="E41" s="37">
        <v>13.8</v>
      </c>
      <c r="F41" s="38">
        <v>11.6</v>
      </c>
      <c r="G41" s="38">
        <v>7.6</v>
      </c>
      <c r="H41" s="38">
        <v>7.1</v>
      </c>
      <c r="I41" s="38">
        <v>3.5</v>
      </c>
      <c r="J41" s="38">
        <v>11.6</v>
      </c>
      <c r="K41" s="38">
        <v>6.9</v>
      </c>
      <c r="L41" s="38">
        <v>10.4</v>
      </c>
      <c r="M41" s="38">
        <v>13.3</v>
      </c>
      <c r="N41" s="37">
        <v>7.6</v>
      </c>
      <c r="O41" s="37">
        <v>8</v>
      </c>
      <c r="P41" s="37">
        <v>8.6999999999999993</v>
      </c>
      <c r="Q41" s="37">
        <v>4.8</v>
      </c>
      <c r="R41" s="37">
        <v>7.1</v>
      </c>
      <c r="S41" s="37">
        <v>4.5</v>
      </c>
      <c r="T41" s="37">
        <v>5.0999999999999996</v>
      </c>
      <c r="U41" s="37">
        <v>5.7</v>
      </c>
      <c r="V41" s="37">
        <v>3.5</v>
      </c>
      <c r="W41" s="20" t="s">
        <v>90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2:49" s="3" customFormat="1" ht="30" customHeight="1" x14ac:dyDescent="0.35">
      <c r="B42" s="11" t="s">
        <v>40</v>
      </c>
      <c r="C42" s="8">
        <v>0.4</v>
      </c>
      <c r="D42" s="29">
        <v>0.4</v>
      </c>
      <c r="E42" s="29">
        <v>0.4</v>
      </c>
      <c r="F42" s="30">
        <v>0.4</v>
      </c>
      <c r="G42" s="30">
        <v>0.4</v>
      </c>
      <c r="H42" s="30">
        <v>0.4</v>
      </c>
      <c r="I42" s="30">
        <v>0.4</v>
      </c>
      <c r="J42" s="30">
        <v>0.4</v>
      </c>
      <c r="K42" s="30">
        <v>0.4</v>
      </c>
      <c r="L42" s="30">
        <v>0.4</v>
      </c>
      <c r="M42" s="30">
        <v>0.4</v>
      </c>
      <c r="N42" s="29">
        <v>0.4</v>
      </c>
      <c r="O42" s="29">
        <v>0.4</v>
      </c>
      <c r="P42" s="29">
        <v>0.4</v>
      </c>
      <c r="Q42" s="29">
        <v>0.4</v>
      </c>
      <c r="R42" s="29">
        <v>0.4</v>
      </c>
      <c r="S42" s="29">
        <v>0.4</v>
      </c>
      <c r="T42" s="29">
        <v>0.4</v>
      </c>
      <c r="U42" s="29">
        <v>0.4</v>
      </c>
      <c r="V42" s="29">
        <v>0.4</v>
      </c>
      <c r="W42" s="12" t="s">
        <v>91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</row>
    <row r="43" spans="2:49" s="3" customFormat="1" ht="30" customHeight="1" x14ac:dyDescent="0.35">
      <c r="B43" s="19" t="s">
        <v>130</v>
      </c>
      <c r="C43" s="48">
        <f>C44+C45</f>
        <v>8961.6</v>
      </c>
      <c r="D43" s="37">
        <f>D44+D45</f>
        <v>9354.5</v>
      </c>
      <c r="E43" s="37">
        <f>E44+E45</f>
        <v>9342.7000000000007</v>
      </c>
      <c r="F43" s="38">
        <v>10831.3</v>
      </c>
      <c r="G43" s="38">
        <v>9992.9</v>
      </c>
      <c r="H43" s="38">
        <v>10084.4</v>
      </c>
      <c r="I43" s="38">
        <v>11190.9</v>
      </c>
      <c r="J43" s="38">
        <v>10831.3</v>
      </c>
      <c r="K43" s="38">
        <v>10649</v>
      </c>
      <c r="L43" s="38">
        <v>9731.7999999999993</v>
      </c>
      <c r="M43" s="38">
        <v>9820.9</v>
      </c>
      <c r="N43" s="37">
        <v>9992.9</v>
      </c>
      <c r="O43" s="37">
        <v>9486.2000000000007</v>
      </c>
      <c r="P43" s="37">
        <v>9531.6</v>
      </c>
      <c r="Q43" s="37">
        <v>9605.7000000000007</v>
      </c>
      <c r="R43" s="37">
        <v>10084.4</v>
      </c>
      <c r="S43" s="37">
        <v>10366.9</v>
      </c>
      <c r="T43" s="37">
        <v>10103.5</v>
      </c>
      <c r="U43" s="37">
        <v>10698.3</v>
      </c>
      <c r="V43" s="37">
        <v>11190.9</v>
      </c>
      <c r="W43" s="20" t="s">
        <v>92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</row>
    <row r="44" spans="2:49" s="3" customFormat="1" ht="30" customHeight="1" x14ac:dyDescent="0.35">
      <c r="B44" s="15" t="s">
        <v>39</v>
      </c>
      <c r="C44" s="10">
        <v>5381.2</v>
      </c>
      <c r="D44" s="33">
        <v>5842.3</v>
      </c>
      <c r="E44" s="33">
        <v>6551.7</v>
      </c>
      <c r="F44" s="34">
        <v>7988.9</v>
      </c>
      <c r="G44" s="34">
        <v>7107.7</v>
      </c>
      <c r="H44" s="34">
        <v>6885.9</v>
      </c>
      <c r="I44" s="34">
        <v>8041.5</v>
      </c>
      <c r="J44" s="34">
        <v>7988.9</v>
      </c>
      <c r="K44" s="34">
        <v>7525.1</v>
      </c>
      <c r="L44" s="34">
        <v>6509.4</v>
      </c>
      <c r="M44" s="34">
        <v>6639.2</v>
      </c>
      <c r="N44" s="33">
        <v>7107.7</v>
      </c>
      <c r="O44" s="33">
        <v>6292.6</v>
      </c>
      <c r="P44" s="33">
        <v>6534.8</v>
      </c>
      <c r="Q44" s="33">
        <v>6420.9</v>
      </c>
      <c r="R44" s="33">
        <v>6885.9</v>
      </c>
      <c r="S44" s="33">
        <v>6981</v>
      </c>
      <c r="T44" s="33">
        <v>6715.2</v>
      </c>
      <c r="U44" s="33">
        <v>7421.3</v>
      </c>
      <c r="V44" s="33">
        <v>8041.5</v>
      </c>
      <c r="W44" s="16" t="s">
        <v>93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</row>
    <row r="45" spans="2:49" s="3" customFormat="1" ht="30" customHeight="1" x14ac:dyDescent="0.35">
      <c r="B45" s="17" t="s">
        <v>38</v>
      </c>
      <c r="C45" s="47">
        <v>3580.4</v>
      </c>
      <c r="D45" s="35">
        <v>3512.2</v>
      </c>
      <c r="E45" s="35">
        <v>2791</v>
      </c>
      <c r="F45" s="36">
        <v>2842.3999999999996</v>
      </c>
      <c r="G45" s="36">
        <v>2885.2000000000003</v>
      </c>
      <c r="H45" s="36">
        <v>3198.5</v>
      </c>
      <c r="I45" s="36">
        <v>3149.4</v>
      </c>
      <c r="J45" s="36">
        <v>2842.3999999999996</v>
      </c>
      <c r="K45" s="36">
        <v>3123.9</v>
      </c>
      <c r="L45" s="36">
        <v>3222.3999999999996</v>
      </c>
      <c r="M45" s="36">
        <v>3181.7</v>
      </c>
      <c r="N45" s="35">
        <v>2885.2000000000003</v>
      </c>
      <c r="O45" s="35">
        <v>3193.6</v>
      </c>
      <c r="P45" s="35">
        <v>2996.8</v>
      </c>
      <c r="Q45" s="35">
        <v>3184.8</v>
      </c>
      <c r="R45" s="35">
        <v>3198.5</v>
      </c>
      <c r="S45" s="35">
        <v>3385.9</v>
      </c>
      <c r="T45" s="35">
        <v>3388.3</v>
      </c>
      <c r="U45" s="35">
        <v>3277</v>
      </c>
      <c r="V45" s="35">
        <v>3149.4</v>
      </c>
      <c r="W45" s="18" t="s">
        <v>94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</row>
    <row r="46" spans="2:49" s="3" customFormat="1" ht="30" customHeight="1" x14ac:dyDescent="0.35">
      <c r="B46" s="11" t="s">
        <v>128</v>
      </c>
      <c r="C46" s="8">
        <v>3149.6</v>
      </c>
      <c r="D46" s="29">
        <v>2772.7</v>
      </c>
      <c r="E46" s="29">
        <v>2791</v>
      </c>
      <c r="F46" s="30">
        <v>2700.7</v>
      </c>
      <c r="G46" s="30">
        <v>2832.9</v>
      </c>
      <c r="H46" s="30">
        <v>3060.8</v>
      </c>
      <c r="I46" s="30">
        <v>3149.4</v>
      </c>
      <c r="J46" s="30">
        <v>2700.7</v>
      </c>
      <c r="K46" s="30">
        <v>2982.5</v>
      </c>
      <c r="L46" s="30">
        <v>3151.7</v>
      </c>
      <c r="M46" s="30">
        <v>3059</v>
      </c>
      <c r="N46" s="29">
        <v>2832.9</v>
      </c>
      <c r="O46" s="29">
        <v>3123.6</v>
      </c>
      <c r="P46" s="29">
        <v>2996.8</v>
      </c>
      <c r="Q46" s="29">
        <v>3046</v>
      </c>
      <c r="R46" s="29">
        <v>3060.8</v>
      </c>
      <c r="S46" s="29">
        <v>3317.1</v>
      </c>
      <c r="T46" s="29">
        <v>3353.5</v>
      </c>
      <c r="U46" s="29">
        <v>3206.7</v>
      </c>
      <c r="V46" s="29">
        <v>3149.4</v>
      </c>
      <c r="W46" s="12" t="s">
        <v>95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2:49" s="3" customFormat="1" ht="30" customHeight="1" x14ac:dyDescent="0.35">
      <c r="B47" s="19" t="s">
        <v>129</v>
      </c>
      <c r="C47" s="49">
        <v>430.8</v>
      </c>
      <c r="D47" s="37">
        <v>739.5</v>
      </c>
      <c r="E47" s="37">
        <v>0</v>
      </c>
      <c r="F47" s="38">
        <v>141.69999999999999</v>
      </c>
      <c r="G47" s="38">
        <v>52.3</v>
      </c>
      <c r="H47" s="38">
        <v>137.69999999999999</v>
      </c>
      <c r="I47" s="38">
        <v>0</v>
      </c>
      <c r="J47" s="38">
        <v>141.69999999999999</v>
      </c>
      <c r="K47" s="38">
        <v>141.4</v>
      </c>
      <c r="L47" s="38">
        <v>70.7</v>
      </c>
      <c r="M47" s="38">
        <v>122.7</v>
      </c>
      <c r="N47" s="37">
        <v>52.3</v>
      </c>
      <c r="O47" s="37">
        <v>70</v>
      </c>
      <c r="P47" s="37">
        <v>0</v>
      </c>
      <c r="Q47" s="37">
        <v>138.80000000000001</v>
      </c>
      <c r="R47" s="37">
        <v>137.69999999999999</v>
      </c>
      <c r="S47" s="37">
        <v>68.8</v>
      </c>
      <c r="T47" s="37">
        <v>34.799999999999997</v>
      </c>
      <c r="U47" s="37">
        <v>70.3</v>
      </c>
      <c r="V47" s="37">
        <v>0</v>
      </c>
      <c r="W47" s="20" t="s">
        <v>96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2:49" s="3" customFormat="1" ht="30" customHeight="1" x14ac:dyDescent="0.35">
      <c r="B48" s="15" t="s">
        <v>37</v>
      </c>
      <c r="C48" s="54">
        <v>48.1</v>
      </c>
      <c r="D48" s="33">
        <v>34.299999999999997</v>
      </c>
      <c r="E48" s="33">
        <v>21.8</v>
      </c>
      <c r="F48" s="34">
        <v>13.7</v>
      </c>
      <c r="G48" s="34">
        <v>58.9</v>
      </c>
      <c r="H48" s="34">
        <v>89.1</v>
      </c>
      <c r="I48" s="34">
        <v>99.3</v>
      </c>
      <c r="J48" s="34">
        <v>13.7</v>
      </c>
      <c r="K48" s="34">
        <v>13</v>
      </c>
      <c r="L48" s="34">
        <v>23.2</v>
      </c>
      <c r="M48" s="34">
        <v>38.700000000000003</v>
      </c>
      <c r="N48" s="33">
        <v>58.9</v>
      </c>
      <c r="O48" s="33">
        <v>74.5</v>
      </c>
      <c r="P48" s="33">
        <v>94.9</v>
      </c>
      <c r="Q48" s="33">
        <v>84.1</v>
      </c>
      <c r="R48" s="33">
        <v>89.1</v>
      </c>
      <c r="S48" s="33">
        <v>87.5</v>
      </c>
      <c r="T48" s="33">
        <v>115.7</v>
      </c>
      <c r="U48" s="33">
        <v>100.9</v>
      </c>
      <c r="V48" s="33">
        <v>99.3</v>
      </c>
      <c r="W48" s="16" t="s">
        <v>97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2:49" s="3" customFormat="1" ht="34.15" customHeight="1" x14ac:dyDescent="0.35">
      <c r="B49" s="50" t="s">
        <v>36</v>
      </c>
      <c r="C49" s="51">
        <f>C39+C19+C18+C11+C9</f>
        <v>17859.631600000001</v>
      </c>
      <c r="D49" s="52">
        <f>D39+D19+D18+D11+D9</f>
        <v>18494.831599999998</v>
      </c>
      <c r="E49" s="52">
        <f>E39+E19+E18+E11+E9</f>
        <v>20276.931599999996</v>
      </c>
      <c r="F49" s="52">
        <v>28180.989532300999</v>
      </c>
      <c r="G49" s="52">
        <v>27278.493739799902</v>
      </c>
      <c r="H49" s="52">
        <v>28194.719947142527</v>
      </c>
      <c r="I49" s="52">
        <v>30727.719947142527</v>
      </c>
      <c r="J49" s="52">
        <v>28180.989532300999</v>
      </c>
      <c r="K49" s="52">
        <v>27676.776785616163</v>
      </c>
      <c r="L49" s="52">
        <v>26857.442732748546</v>
      </c>
      <c r="M49" s="52">
        <v>26420.693506275311</v>
      </c>
      <c r="N49" s="52">
        <v>27278.493739799902</v>
      </c>
      <c r="O49" s="52">
        <v>27041.510952341017</v>
      </c>
      <c r="P49" s="52">
        <v>27617.499202143048</v>
      </c>
      <c r="Q49" s="52">
        <v>27493.134155572123</v>
      </c>
      <c r="R49" s="52">
        <v>28194.719947142527</v>
      </c>
      <c r="S49" s="52">
        <v>28322.019947142529</v>
      </c>
      <c r="T49" s="52">
        <v>28895.819947142529</v>
      </c>
      <c r="U49" s="52">
        <v>30287.519947142529</v>
      </c>
      <c r="V49" s="52">
        <v>30727.719947142527</v>
      </c>
      <c r="W49" s="53" t="s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2:49" s="80" customFormat="1" ht="10.15" customHeight="1" x14ac:dyDescent="0.25">
      <c r="B50" s="85"/>
      <c r="C50" s="48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7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2:49" s="75" customFormat="1" ht="30" customHeight="1" x14ac:dyDescent="0.25">
      <c r="B51" s="64" t="s">
        <v>11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 t="s">
        <v>143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2:49" s="75" customFormat="1" ht="82.5" customHeight="1" x14ac:dyDescent="0.25">
      <c r="B52" s="133" t="s">
        <v>149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04"/>
      <c r="M52" s="104"/>
      <c r="N52" s="104"/>
      <c r="O52" s="104"/>
      <c r="P52" s="104"/>
      <c r="Q52" s="149" t="s">
        <v>150</v>
      </c>
      <c r="R52" s="149"/>
      <c r="S52" s="149"/>
      <c r="T52" s="149"/>
      <c r="U52" s="149"/>
      <c r="V52" s="149"/>
      <c r="W52" s="149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2:49" s="75" customFormat="1" ht="30" customHeight="1" x14ac:dyDescent="0.25">
      <c r="B53" s="64" t="s">
        <v>138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 t="s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</sheetData>
  <mergeCells count="18">
    <mergeCell ref="B52:K52"/>
    <mergeCell ref="Q52:W52"/>
    <mergeCell ref="W6:W7"/>
    <mergeCell ref="B2:C2"/>
    <mergeCell ref="B6:B7"/>
    <mergeCell ref="C6:C7"/>
    <mergeCell ref="D6:D7"/>
    <mergeCell ref="E6:E7"/>
    <mergeCell ref="D2:T2"/>
    <mergeCell ref="D3:T3"/>
    <mergeCell ref="D4:T4"/>
    <mergeCell ref="K6:N6"/>
    <mergeCell ref="O6:R6"/>
    <mergeCell ref="F6:F7"/>
    <mergeCell ref="G6:G7"/>
    <mergeCell ref="H6:H7"/>
    <mergeCell ref="I6:I7"/>
    <mergeCell ref="S6:V6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37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51"/>
  <sheetViews>
    <sheetView rightToLeft="1" showOutlineSymbols="0" topLeftCell="A37" zoomScale="40" zoomScaleNormal="40" workbookViewId="0">
      <selection activeCell="G67" sqref="G67"/>
    </sheetView>
  </sheetViews>
  <sheetFormatPr defaultColWidth="9.140625" defaultRowHeight="12.75" x14ac:dyDescent="0.2"/>
  <cols>
    <col min="1" max="1" width="9.140625" style="1"/>
    <col min="2" max="2" width="75.140625" style="1" customWidth="1"/>
    <col min="3" max="6" width="30.7109375" style="1" hidden="1" customWidth="1"/>
    <col min="7" max="9" width="30.7109375" style="1" customWidth="1"/>
    <col min="10" max="17" width="30.7109375" style="1" hidden="1" customWidth="1"/>
    <col min="18" max="22" width="30.7109375" style="1" customWidth="1"/>
    <col min="23" max="23" width="88.42578125" style="1" customWidth="1"/>
    <col min="24" max="24" width="13.85546875" style="1" bestFit="1" customWidth="1"/>
    <col min="25" max="25" width="9.140625" style="1"/>
    <col min="26" max="26" width="16.5703125" style="1" customWidth="1"/>
    <col min="27" max="27" width="9.140625" style="1"/>
    <col min="28" max="28" width="13.85546875" style="1" bestFit="1" customWidth="1"/>
    <col min="29" max="29" width="14.28515625" style="1" customWidth="1"/>
    <col min="30" max="16384" width="9.140625" style="1"/>
  </cols>
  <sheetData>
    <row r="1" spans="1:88" ht="18" customHeight="1" x14ac:dyDescent="0.3">
      <c r="B1"/>
      <c r="C1"/>
      <c r="G1" s="100"/>
      <c r="H1" s="100"/>
      <c r="I1" s="100"/>
      <c r="J1" s="100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</row>
    <row r="2" spans="1:88" s="72" customFormat="1" ht="40.15" customHeight="1" x14ac:dyDescent="0.25">
      <c r="B2" s="130" t="s">
        <v>123</v>
      </c>
      <c r="C2" s="130"/>
      <c r="D2" s="156" t="s">
        <v>60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98" t="s">
        <v>50</v>
      </c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</row>
    <row r="3" spans="1:88" s="72" customFormat="1" ht="40.15" customHeight="1" x14ac:dyDescent="0.25">
      <c r="B3" s="74"/>
      <c r="C3" s="74"/>
      <c r="D3" s="156" t="s">
        <v>139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73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</row>
    <row r="4" spans="1:88" s="72" customFormat="1" ht="40.15" customHeight="1" x14ac:dyDescent="0.25">
      <c r="B4" s="74"/>
      <c r="C4" s="74"/>
      <c r="D4" s="156" t="s">
        <v>140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05" t="s">
        <v>8</v>
      </c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</row>
    <row r="5" spans="1:88" ht="10.15" customHeight="1" x14ac:dyDescent="0.45">
      <c r="B5" s="70"/>
      <c r="C5" s="70"/>
      <c r="D5" s="97"/>
      <c r="E5" s="97"/>
      <c r="F5" s="97"/>
      <c r="G5" s="97"/>
      <c r="H5" s="97"/>
      <c r="I5" s="127"/>
      <c r="J5" s="97"/>
      <c r="K5" s="97"/>
      <c r="L5" s="97"/>
      <c r="M5" s="97"/>
      <c r="N5" s="97"/>
      <c r="O5" s="97"/>
      <c r="P5" s="97"/>
      <c r="Q5" s="97"/>
      <c r="R5" s="97"/>
      <c r="S5" s="113"/>
      <c r="T5" s="117"/>
      <c r="U5" s="121"/>
      <c r="V5" s="127"/>
      <c r="W5" s="106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</row>
    <row r="6" spans="1:88" s="7" customFormat="1" ht="45" customHeight="1" x14ac:dyDescent="0.4">
      <c r="B6" s="157"/>
      <c r="C6" s="159" t="s">
        <v>7</v>
      </c>
      <c r="D6" s="161" t="s">
        <v>6</v>
      </c>
      <c r="E6" s="155" t="s">
        <v>5</v>
      </c>
      <c r="F6" s="155" t="s">
        <v>122</v>
      </c>
      <c r="G6" s="155" t="s">
        <v>4</v>
      </c>
      <c r="H6" s="159" t="s">
        <v>53</v>
      </c>
      <c r="I6" s="159" t="s">
        <v>141</v>
      </c>
      <c r="J6" s="96" t="s">
        <v>122</v>
      </c>
      <c r="K6" s="131" t="s">
        <v>4</v>
      </c>
      <c r="L6" s="131"/>
      <c r="M6" s="131"/>
      <c r="N6" s="131"/>
      <c r="O6" s="144" t="s">
        <v>53</v>
      </c>
      <c r="P6" s="145"/>
      <c r="Q6" s="145"/>
      <c r="R6" s="163"/>
      <c r="S6" s="144" t="s">
        <v>141</v>
      </c>
      <c r="T6" s="145"/>
      <c r="U6" s="145"/>
      <c r="V6" s="163"/>
      <c r="W6" s="15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</row>
    <row r="7" spans="1:88" s="7" customFormat="1" ht="45" customHeight="1" x14ac:dyDescent="0.4">
      <c r="B7" s="158"/>
      <c r="C7" s="160"/>
      <c r="D7" s="162"/>
      <c r="E7" s="143"/>
      <c r="F7" s="143"/>
      <c r="G7" s="143"/>
      <c r="H7" s="160"/>
      <c r="I7" s="160"/>
      <c r="J7" s="95" t="s">
        <v>0</v>
      </c>
      <c r="K7" s="95" t="s">
        <v>3</v>
      </c>
      <c r="L7" s="95" t="s">
        <v>2</v>
      </c>
      <c r="M7" s="95" t="s">
        <v>1</v>
      </c>
      <c r="N7" s="95" t="s">
        <v>0</v>
      </c>
      <c r="O7" s="95" t="s">
        <v>3</v>
      </c>
      <c r="P7" s="95" t="s">
        <v>2</v>
      </c>
      <c r="Q7" s="95" t="s">
        <v>1</v>
      </c>
      <c r="R7" s="95" t="s">
        <v>0</v>
      </c>
      <c r="S7" s="114" t="s">
        <v>3</v>
      </c>
      <c r="T7" s="116" t="s">
        <v>2</v>
      </c>
      <c r="U7" s="120" t="s">
        <v>1</v>
      </c>
      <c r="V7" s="126" t="s">
        <v>0</v>
      </c>
      <c r="W7" s="154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</row>
    <row r="8" spans="1:88" s="2" customFormat="1" ht="48.75" customHeight="1" x14ac:dyDescent="0.3">
      <c r="A8" s="5"/>
      <c r="B8" s="21" t="s">
        <v>58</v>
      </c>
      <c r="C8" s="43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22" t="s">
        <v>48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</row>
    <row r="9" spans="1:88" s="2" customFormat="1" ht="30" customHeight="1" x14ac:dyDescent="0.3">
      <c r="B9" s="23" t="s">
        <v>35</v>
      </c>
      <c r="C9" s="44">
        <v>24931.001778499627</v>
      </c>
      <c r="D9" s="40">
        <v>25389.738605114042</v>
      </c>
      <c r="E9" s="40">
        <v>25978.799999999999</v>
      </c>
      <c r="F9" s="40">
        <v>27244.1</v>
      </c>
      <c r="G9" s="40">
        <v>28732.1</v>
      </c>
      <c r="H9" s="40">
        <v>30227.200000000001</v>
      </c>
      <c r="I9" s="40">
        <v>31270.7</v>
      </c>
      <c r="J9" s="40">
        <v>27244.1</v>
      </c>
      <c r="K9" s="40">
        <v>27783</v>
      </c>
      <c r="L9" s="40">
        <v>28408.7</v>
      </c>
      <c r="M9" s="40">
        <v>28291.200000000001</v>
      </c>
      <c r="N9" s="40">
        <v>28732.1</v>
      </c>
      <c r="O9" s="40">
        <v>29288.2</v>
      </c>
      <c r="P9" s="40">
        <v>29690</v>
      </c>
      <c r="Q9" s="40">
        <v>29672.9</v>
      </c>
      <c r="R9" s="40">
        <v>30227.200000000001</v>
      </c>
      <c r="S9" s="40">
        <v>30436.9</v>
      </c>
      <c r="T9" s="40">
        <v>30633.7</v>
      </c>
      <c r="U9" s="40">
        <v>30936.1</v>
      </c>
      <c r="V9" s="40">
        <v>31270.7</v>
      </c>
      <c r="W9" s="24" t="s">
        <v>101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</row>
    <row r="10" spans="1:88" s="2" customFormat="1" ht="30" customHeight="1" x14ac:dyDescent="0.3">
      <c r="B10" s="25" t="s">
        <v>54</v>
      </c>
      <c r="C10" s="45">
        <v>24931.001778499627</v>
      </c>
      <c r="D10" s="41">
        <v>25389.738605114042</v>
      </c>
      <c r="E10" s="41">
        <v>25978.799999999999</v>
      </c>
      <c r="F10" s="41">
        <v>27244.1</v>
      </c>
      <c r="G10" s="41">
        <v>28732.1</v>
      </c>
      <c r="H10" s="41">
        <v>30227.200000000001</v>
      </c>
      <c r="I10" s="41">
        <v>31270.7</v>
      </c>
      <c r="J10" s="41">
        <v>27244.1</v>
      </c>
      <c r="K10" s="41">
        <v>27783</v>
      </c>
      <c r="L10" s="41">
        <v>28408.7</v>
      </c>
      <c r="M10" s="41">
        <v>28291.200000000001</v>
      </c>
      <c r="N10" s="41">
        <v>28732.1</v>
      </c>
      <c r="O10" s="41">
        <v>29288.2</v>
      </c>
      <c r="P10" s="41">
        <v>29690</v>
      </c>
      <c r="Q10" s="41">
        <v>29672.9</v>
      </c>
      <c r="R10" s="41">
        <v>30227.200000000001</v>
      </c>
      <c r="S10" s="41">
        <v>30436.9</v>
      </c>
      <c r="T10" s="41">
        <v>30633.7</v>
      </c>
      <c r="U10" s="41">
        <v>30936.1</v>
      </c>
      <c r="V10" s="41">
        <v>31270.7</v>
      </c>
      <c r="W10" s="26" t="s">
        <v>98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</row>
    <row r="11" spans="1:88" s="2" customFormat="1" ht="30" customHeight="1" x14ac:dyDescent="0.3">
      <c r="B11" s="23" t="s">
        <v>34</v>
      </c>
      <c r="C11" s="44">
        <v>8002.2999999999993</v>
      </c>
      <c r="D11" s="40">
        <v>7012.3742000000002</v>
      </c>
      <c r="E11" s="40">
        <v>7195.0563906264997</v>
      </c>
      <c r="F11" s="40">
        <v>8566.7000000000007</v>
      </c>
      <c r="G11" s="40">
        <v>8714.5</v>
      </c>
      <c r="H11" s="40">
        <v>9311.7330079899129</v>
      </c>
      <c r="I11" s="40">
        <v>9240.8330079899133</v>
      </c>
      <c r="J11" s="40">
        <v>8566.7000000000007</v>
      </c>
      <c r="K11" s="40">
        <v>8643.7918710255253</v>
      </c>
      <c r="L11" s="40">
        <v>8518.8629313486199</v>
      </c>
      <c r="M11" s="40">
        <v>8631.5680066948698</v>
      </c>
      <c r="N11" s="40">
        <v>8714.5</v>
      </c>
      <c r="O11" s="40">
        <v>8584.0607968064851</v>
      </c>
      <c r="P11" s="40">
        <v>9343.6353982308665</v>
      </c>
      <c r="Q11" s="40">
        <v>9354.0969795263773</v>
      </c>
      <c r="R11" s="40">
        <v>9311.7330079899129</v>
      </c>
      <c r="S11" s="40">
        <v>9244.533007989914</v>
      </c>
      <c r="T11" s="40">
        <v>9229.033007989914</v>
      </c>
      <c r="U11" s="40">
        <v>9282.9330079899119</v>
      </c>
      <c r="V11" s="40">
        <v>9240.8330079899133</v>
      </c>
      <c r="W11" s="24" t="s">
        <v>69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</row>
    <row r="12" spans="1:88" s="2" customFormat="1" ht="30" customHeight="1" x14ac:dyDescent="0.3">
      <c r="B12" s="21" t="s">
        <v>33</v>
      </c>
      <c r="C12" s="43">
        <v>2846.6</v>
      </c>
      <c r="D12" s="39">
        <v>2707.1</v>
      </c>
      <c r="E12" s="39">
        <v>2536.9563906264998</v>
      </c>
      <c r="F12" s="39">
        <v>3977</v>
      </c>
      <c r="G12" s="39">
        <v>4419.5</v>
      </c>
      <c r="H12" s="39">
        <v>4149.8330079899133</v>
      </c>
      <c r="I12" s="39">
        <v>4090.9330079899137</v>
      </c>
      <c r="J12" s="39">
        <v>3977</v>
      </c>
      <c r="K12" s="39">
        <v>4098.4918710255251</v>
      </c>
      <c r="L12" s="39">
        <v>4230.4629313486212</v>
      </c>
      <c r="M12" s="39">
        <v>4327.6680066948693</v>
      </c>
      <c r="N12" s="39">
        <v>4419.5</v>
      </c>
      <c r="O12" s="39">
        <v>4345.4607968064847</v>
      </c>
      <c r="P12" s="39">
        <v>4265.0353982308661</v>
      </c>
      <c r="Q12" s="39">
        <v>4205.7969795263771</v>
      </c>
      <c r="R12" s="39">
        <v>4149.8330079899133</v>
      </c>
      <c r="S12" s="39">
        <v>4125.6330079899135</v>
      </c>
      <c r="T12" s="39">
        <v>4132.1330079899135</v>
      </c>
      <c r="U12" s="39">
        <v>4122.0330079899131</v>
      </c>
      <c r="V12" s="39">
        <v>4090.9330079899137</v>
      </c>
      <c r="W12" s="22" t="s">
        <v>63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</row>
    <row r="13" spans="1:88" s="2" customFormat="1" ht="30" customHeight="1" x14ac:dyDescent="0.3">
      <c r="B13" s="27" t="s">
        <v>55</v>
      </c>
      <c r="C13" s="46">
        <v>1816.6</v>
      </c>
      <c r="D13" s="42">
        <v>1721.3</v>
      </c>
      <c r="E13" s="42">
        <v>1618.7563906265</v>
      </c>
      <c r="F13" s="42">
        <v>2594.6999999999998</v>
      </c>
      <c r="G13" s="42">
        <v>2596.4000000000005</v>
      </c>
      <c r="H13" s="42">
        <v>2480.3444157875415</v>
      </c>
      <c r="I13" s="42">
        <v>2439.6663506675413</v>
      </c>
      <c r="J13" s="42">
        <v>2594.6999999999998</v>
      </c>
      <c r="K13" s="42">
        <v>2595.1667484310587</v>
      </c>
      <c r="L13" s="42">
        <v>2595.6737558944469</v>
      </c>
      <c r="M13" s="42">
        <v>2596.047199121766</v>
      </c>
      <c r="N13" s="42">
        <v>2596.4000000000005</v>
      </c>
      <c r="O13" s="42">
        <v>2564.536022443092</v>
      </c>
      <c r="P13" s="42">
        <v>2529.9236416409799</v>
      </c>
      <c r="Q13" s="42">
        <v>2504.4294228664603</v>
      </c>
      <c r="R13" s="42">
        <v>2480.3444157875415</v>
      </c>
      <c r="S13" s="42">
        <v>2456.6774073975416</v>
      </c>
      <c r="T13" s="42">
        <v>2450.2721839675414</v>
      </c>
      <c r="U13" s="42">
        <v>2442.8224558075412</v>
      </c>
      <c r="V13" s="42">
        <v>2439.6663506675413</v>
      </c>
      <c r="W13" s="28" t="s">
        <v>99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</row>
    <row r="14" spans="1:88" s="2" customFormat="1" ht="30" customHeight="1" x14ac:dyDescent="0.3">
      <c r="B14" s="25" t="s">
        <v>56</v>
      </c>
      <c r="C14" s="45">
        <v>1030</v>
      </c>
      <c r="D14" s="41">
        <v>985.8</v>
      </c>
      <c r="E14" s="41">
        <v>918.19999999999993</v>
      </c>
      <c r="F14" s="41">
        <v>1382.3</v>
      </c>
      <c r="G14" s="41">
        <v>1823.1</v>
      </c>
      <c r="H14" s="41">
        <v>1669.488592202372</v>
      </c>
      <c r="I14" s="41">
        <v>1651.2666573223721</v>
      </c>
      <c r="J14" s="41">
        <v>1382.3</v>
      </c>
      <c r="K14" s="41">
        <v>1503.3251225944662</v>
      </c>
      <c r="L14" s="41">
        <v>1634.7891754541743</v>
      </c>
      <c r="M14" s="41">
        <v>1731.6208075731033</v>
      </c>
      <c r="N14" s="41">
        <v>1823.1</v>
      </c>
      <c r="O14" s="41">
        <v>1780.9247743633928</v>
      </c>
      <c r="P14" s="41">
        <v>1735.1117565898867</v>
      </c>
      <c r="Q14" s="41">
        <v>1701.3675566599168</v>
      </c>
      <c r="R14" s="41">
        <v>1669.488592202372</v>
      </c>
      <c r="S14" s="41">
        <v>1668.9556005923721</v>
      </c>
      <c r="T14" s="41">
        <v>1681.8608240223721</v>
      </c>
      <c r="U14" s="41">
        <v>1679.2105521823721</v>
      </c>
      <c r="V14" s="41">
        <v>1651.2666573223721</v>
      </c>
      <c r="W14" s="26" t="s">
        <v>100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</row>
    <row r="15" spans="1:88" s="2" customFormat="1" ht="30" customHeight="1" x14ac:dyDescent="0.3">
      <c r="B15" s="23" t="s">
        <v>32</v>
      </c>
      <c r="C15" s="44">
        <v>5155.7</v>
      </c>
      <c r="D15" s="40">
        <v>4305.2741999999998</v>
      </c>
      <c r="E15" s="40">
        <v>4658.1000000000004</v>
      </c>
      <c r="F15" s="40">
        <v>4589.7</v>
      </c>
      <c r="G15" s="40">
        <v>4295</v>
      </c>
      <c r="H15" s="40">
        <v>5161.8999999999996</v>
      </c>
      <c r="I15" s="40">
        <v>5149.8999999999996</v>
      </c>
      <c r="J15" s="40">
        <v>4589.7</v>
      </c>
      <c r="K15" s="40">
        <v>4545.3</v>
      </c>
      <c r="L15" s="40">
        <v>4288.3999999999996</v>
      </c>
      <c r="M15" s="40">
        <v>4303.8999999999996</v>
      </c>
      <c r="N15" s="40">
        <v>4295</v>
      </c>
      <c r="O15" s="40">
        <v>4238.6000000000004</v>
      </c>
      <c r="P15" s="40">
        <v>5078.6000000000004</v>
      </c>
      <c r="Q15" s="40">
        <v>5148.3</v>
      </c>
      <c r="R15" s="40">
        <v>5161.8999999999996</v>
      </c>
      <c r="S15" s="40">
        <v>5118.8999999999996</v>
      </c>
      <c r="T15" s="40">
        <v>5096.8999999999996</v>
      </c>
      <c r="U15" s="40">
        <v>5160.8999999999996</v>
      </c>
      <c r="V15" s="40">
        <v>5149.8999999999996</v>
      </c>
      <c r="W15" s="24" t="s">
        <v>68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</row>
    <row r="16" spans="1:88" s="2" customFormat="1" ht="30" customHeight="1" x14ac:dyDescent="0.3">
      <c r="B16" s="25" t="s">
        <v>31</v>
      </c>
      <c r="C16" s="45">
        <v>5155.7</v>
      </c>
      <c r="D16" s="41">
        <v>4305.2741999999998</v>
      </c>
      <c r="E16" s="41">
        <v>4658.1000000000004</v>
      </c>
      <c r="F16" s="41">
        <v>4589.7</v>
      </c>
      <c r="G16" s="41">
        <v>4295</v>
      </c>
      <c r="H16" s="41">
        <v>5161.8999999999996</v>
      </c>
      <c r="I16" s="41">
        <v>5149.8999999999996</v>
      </c>
      <c r="J16" s="41">
        <v>4589.7</v>
      </c>
      <c r="K16" s="41">
        <v>4545.3</v>
      </c>
      <c r="L16" s="41">
        <v>4288.3999999999996</v>
      </c>
      <c r="M16" s="41">
        <v>4303.8999999999996</v>
      </c>
      <c r="N16" s="41">
        <v>4295</v>
      </c>
      <c r="O16" s="41">
        <v>4238.6000000000004</v>
      </c>
      <c r="P16" s="41">
        <v>5078.6000000000004</v>
      </c>
      <c r="Q16" s="41">
        <v>5148.3</v>
      </c>
      <c r="R16" s="41">
        <v>5161.8999999999996</v>
      </c>
      <c r="S16" s="41">
        <v>5118.8999999999996</v>
      </c>
      <c r="T16" s="41">
        <v>5096.8999999999996</v>
      </c>
      <c r="U16" s="41">
        <v>5160.8999999999996</v>
      </c>
      <c r="V16" s="41">
        <v>5149.8999999999996</v>
      </c>
      <c r="W16" s="26" t="s">
        <v>104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</row>
    <row r="17" spans="2:88" s="2" customFormat="1" ht="30" customHeight="1" x14ac:dyDescent="0.3">
      <c r="B17" s="23" t="s">
        <v>30</v>
      </c>
      <c r="C17" s="44">
        <v>5145.3999999999996</v>
      </c>
      <c r="D17" s="40">
        <v>4305.2741999999998</v>
      </c>
      <c r="E17" s="40">
        <v>4658.1000000000004</v>
      </c>
      <c r="F17" s="40">
        <v>4589.7</v>
      </c>
      <c r="G17" s="40">
        <v>4295</v>
      </c>
      <c r="H17" s="40">
        <v>5161.8999999999996</v>
      </c>
      <c r="I17" s="40">
        <v>5149.8999999999996</v>
      </c>
      <c r="J17" s="40">
        <v>4589.7</v>
      </c>
      <c r="K17" s="40">
        <v>4545.3</v>
      </c>
      <c r="L17" s="40">
        <v>4288.3999999999996</v>
      </c>
      <c r="M17" s="40">
        <v>4303.8999999999996</v>
      </c>
      <c r="N17" s="40">
        <v>4295</v>
      </c>
      <c r="O17" s="40">
        <v>4238.6000000000004</v>
      </c>
      <c r="P17" s="40">
        <v>5078.6000000000004</v>
      </c>
      <c r="Q17" s="40">
        <v>5148.3</v>
      </c>
      <c r="R17" s="40">
        <v>5161.8999999999996</v>
      </c>
      <c r="S17" s="40">
        <v>5118.8999999999996</v>
      </c>
      <c r="T17" s="40">
        <v>5096.8999999999996</v>
      </c>
      <c r="U17" s="40">
        <v>5160.8999999999996</v>
      </c>
      <c r="V17" s="40">
        <v>5149.8999999999996</v>
      </c>
      <c r="W17" s="24" t="s">
        <v>102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</row>
    <row r="18" spans="2:88" s="2" customFormat="1" ht="30" customHeight="1" x14ac:dyDescent="0.3">
      <c r="B18" s="21" t="s">
        <v>29</v>
      </c>
      <c r="C18" s="43">
        <v>10.3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22" t="s">
        <v>103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</row>
    <row r="19" spans="2:88" s="2" customFormat="1" ht="30" customHeight="1" x14ac:dyDescent="0.3">
      <c r="B19" s="23" t="s">
        <v>28</v>
      </c>
      <c r="C19" s="44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24" t="s">
        <v>106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</row>
    <row r="20" spans="2:88" s="2" customFormat="1" ht="30" customHeight="1" x14ac:dyDescent="0.3">
      <c r="B20" s="21" t="s">
        <v>27</v>
      </c>
      <c r="C20" s="43">
        <v>17075.900000000005</v>
      </c>
      <c r="D20" s="39">
        <v>18488.07</v>
      </c>
      <c r="E20" s="39">
        <v>20806.700000000004</v>
      </c>
      <c r="F20" s="39">
        <v>23231.600000000002</v>
      </c>
      <c r="G20" s="39">
        <v>23350.899999999998</v>
      </c>
      <c r="H20" s="39">
        <v>24036.600000000002</v>
      </c>
      <c r="I20" s="39">
        <v>25532.399999999998</v>
      </c>
      <c r="J20" s="39">
        <v>23231.600000000002</v>
      </c>
      <c r="K20" s="39">
        <v>22862.5</v>
      </c>
      <c r="L20" s="39">
        <v>23145.699999999997</v>
      </c>
      <c r="M20" s="39">
        <v>23037.800000000003</v>
      </c>
      <c r="N20" s="39">
        <v>23350.899999999998</v>
      </c>
      <c r="O20" s="39">
        <v>23743.900000000005</v>
      </c>
      <c r="P20" s="39">
        <v>23638.799999999999</v>
      </c>
      <c r="Q20" s="39">
        <v>23687.5</v>
      </c>
      <c r="R20" s="39">
        <v>24036.600000000002</v>
      </c>
      <c r="S20" s="39">
        <v>24429.200000000004</v>
      </c>
      <c r="T20" s="39">
        <v>24879.000000000004</v>
      </c>
      <c r="U20" s="39">
        <v>25581.599999999999</v>
      </c>
      <c r="V20" s="39">
        <v>25532.399999999998</v>
      </c>
      <c r="W20" s="22" t="s">
        <v>105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</row>
    <row r="21" spans="2:88" s="2" customFormat="1" ht="30" customHeight="1" x14ac:dyDescent="0.3">
      <c r="B21" s="23" t="s">
        <v>26</v>
      </c>
      <c r="C21" s="44">
        <v>831.6</v>
      </c>
      <c r="D21" s="40">
        <v>795.27</v>
      </c>
      <c r="E21" s="40">
        <v>626.20000000000005</v>
      </c>
      <c r="F21" s="40">
        <v>794.1</v>
      </c>
      <c r="G21" s="40">
        <v>961.1</v>
      </c>
      <c r="H21" s="40">
        <v>951.8</v>
      </c>
      <c r="I21" s="40">
        <v>1062.7</v>
      </c>
      <c r="J21" s="40">
        <v>794.1</v>
      </c>
      <c r="K21" s="40">
        <v>946.5</v>
      </c>
      <c r="L21" s="40">
        <v>1233.9000000000001</v>
      </c>
      <c r="M21" s="40">
        <v>1109.4000000000001</v>
      </c>
      <c r="N21" s="40">
        <v>961.1</v>
      </c>
      <c r="O21" s="40">
        <v>935.2</v>
      </c>
      <c r="P21" s="40">
        <v>867.1</v>
      </c>
      <c r="Q21" s="40">
        <v>922.3</v>
      </c>
      <c r="R21" s="40">
        <v>951.8</v>
      </c>
      <c r="S21" s="40">
        <v>995.4</v>
      </c>
      <c r="T21" s="40">
        <v>1005.5</v>
      </c>
      <c r="U21" s="40">
        <v>1061</v>
      </c>
      <c r="V21" s="40">
        <v>1062.7</v>
      </c>
      <c r="W21" s="24" t="s">
        <v>109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</row>
    <row r="22" spans="2:88" s="2" customFormat="1" ht="30" customHeight="1" x14ac:dyDescent="0.3">
      <c r="B22" s="25" t="s">
        <v>21</v>
      </c>
      <c r="C22" s="45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26" t="s">
        <v>78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</row>
    <row r="23" spans="2:88" s="2" customFormat="1" ht="30" customHeight="1" x14ac:dyDescent="0.3">
      <c r="B23" s="27" t="s">
        <v>25</v>
      </c>
      <c r="C23" s="46">
        <v>831.6</v>
      </c>
      <c r="D23" s="42">
        <v>795.27</v>
      </c>
      <c r="E23" s="42">
        <v>626.20000000000005</v>
      </c>
      <c r="F23" s="42">
        <v>794.1</v>
      </c>
      <c r="G23" s="42">
        <v>961.1</v>
      </c>
      <c r="H23" s="42">
        <v>951.8</v>
      </c>
      <c r="I23" s="42">
        <v>1062.7</v>
      </c>
      <c r="J23" s="42">
        <v>794.1</v>
      </c>
      <c r="K23" s="42">
        <v>946.5</v>
      </c>
      <c r="L23" s="42">
        <v>1233.9000000000001</v>
      </c>
      <c r="M23" s="42">
        <v>1109.4000000000001</v>
      </c>
      <c r="N23" s="42">
        <v>961.1</v>
      </c>
      <c r="O23" s="42">
        <v>935.2</v>
      </c>
      <c r="P23" s="42">
        <v>867.1</v>
      </c>
      <c r="Q23" s="42">
        <v>922.3</v>
      </c>
      <c r="R23" s="42">
        <v>951.8</v>
      </c>
      <c r="S23" s="42">
        <v>995.4</v>
      </c>
      <c r="T23" s="42">
        <v>1005.5</v>
      </c>
      <c r="U23" s="42">
        <v>1061</v>
      </c>
      <c r="V23" s="42">
        <v>1062.7</v>
      </c>
      <c r="W23" s="28" t="s">
        <v>107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</row>
    <row r="24" spans="2:88" s="2" customFormat="1" ht="30" customHeight="1" x14ac:dyDescent="0.3">
      <c r="B24" s="21" t="s">
        <v>15</v>
      </c>
      <c r="C24" s="43">
        <v>831.6</v>
      </c>
      <c r="D24" s="39">
        <v>795.27</v>
      </c>
      <c r="E24" s="39">
        <v>626.20000000000005</v>
      </c>
      <c r="F24" s="39">
        <v>794.1</v>
      </c>
      <c r="G24" s="39">
        <v>961.1</v>
      </c>
      <c r="H24" s="39">
        <v>951.8</v>
      </c>
      <c r="I24" s="39">
        <v>1062.7</v>
      </c>
      <c r="J24" s="39">
        <v>794.1</v>
      </c>
      <c r="K24" s="39">
        <v>946.5</v>
      </c>
      <c r="L24" s="39">
        <v>1233.9000000000001</v>
      </c>
      <c r="M24" s="39">
        <v>1109.4000000000001</v>
      </c>
      <c r="N24" s="39">
        <v>961.1</v>
      </c>
      <c r="O24" s="39">
        <v>935.2</v>
      </c>
      <c r="P24" s="39">
        <v>867.1</v>
      </c>
      <c r="Q24" s="39">
        <v>922.3</v>
      </c>
      <c r="R24" s="39">
        <v>951.8</v>
      </c>
      <c r="S24" s="39">
        <v>995.4</v>
      </c>
      <c r="T24" s="39">
        <v>1005.5</v>
      </c>
      <c r="U24" s="39">
        <v>1061</v>
      </c>
      <c r="V24" s="39">
        <v>1062.7</v>
      </c>
      <c r="W24" s="22" t="s">
        <v>108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2:88" s="2" customFormat="1" ht="30" customHeight="1" x14ac:dyDescent="0.3">
      <c r="B25" s="23" t="s">
        <v>24</v>
      </c>
      <c r="C25" s="44">
        <v>7115.5000000000009</v>
      </c>
      <c r="D25" s="40">
        <v>7990.7000000000007</v>
      </c>
      <c r="E25" s="40">
        <v>9250.9000000000015</v>
      </c>
      <c r="F25" s="40">
        <v>10444.700000000001</v>
      </c>
      <c r="G25" s="40">
        <v>11455.6</v>
      </c>
      <c r="H25" s="40">
        <v>11778.2</v>
      </c>
      <c r="I25" s="40">
        <v>12685.699999999999</v>
      </c>
      <c r="J25" s="40">
        <v>10444.700000000001</v>
      </c>
      <c r="K25" s="40">
        <v>10189.4</v>
      </c>
      <c r="L25" s="40">
        <v>10747.099999999999</v>
      </c>
      <c r="M25" s="40">
        <v>10966.4</v>
      </c>
      <c r="N25" s="40">
        <v>11455.6</v>
      </c>
      <c r="O25" s="40">
        <v>11531.600000000002</v>
      </c>
      <c r="P25" s="40">
        <v>11381.5</v>
      </c>
      <c r="Q25" s="40">
        <v>11470.000000000002</v>
      </c>
      <c r="R25" s="40">
        <v>11778.2</v>
      </c>
      <c r="S25" s="40">
        <v>11822.4</v>
      </c>
      <c r="T25" s="40">
        <v>12013.400000000001</v>
      </c>
      <c r="U25" s="40">
        <v>12673.7</v>
      </c>
      <c r="V25" s="40">
        <v>12685.699999999999</v>
      </c>
      <c r="W25" s="24" t="s">
        <v>74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2:88" s="2" customFormat="1" ht="30" customHeight="1" x14ac:dyDescent="0.3">
      <c r="B26" s="25" t="s">
        <v>19</v>
      </c>
      <c r="C26" s="45">
        <v>623.4</v>
      </c>
      <c r="D26" s="41">
        <v>433.3</v>
      </c>
      <c r="E26" s="41">
        <v>846.90000000000009</v>
      </c>
      <c r="F26" s="41">
        <v>1235.9000000000001</v>
      </c>
      <c r="G26" s="41">
        <v>1799.4</v>
      </c>
      <c r="H26" s="41">
        <v>1722.5</v>
      </c>
      <c r="I26" s="41">
        <v>1789.3</v>
      </c>
      <c r="J26" s="41">
        <v>1235.9000000000001</v>
      </c>
      <c r="K26" s="41">
        <v>1200.9000000000001</v>
      </c>
      <c r="L26" s="41">
        <v>1452.9</v>
      </c>
      <c r="M26" s="41">
        <v>1505.6</v>
      </c>
      <c r="N26" s="41">
        <v>1799.4</v>
      </c>
      <c r="O26" s="41">
        <v>1816.7</v>
      </c>
      <c r="P26" s="41">
        <v>1798.2</v>
      </c>
      <c r="Q26" s="41">
        <v>1755.1999999999998</v>
      </c>
      <c r="R26" s="41">
        <v>1722.5</v>
      </c>
      <c r="S26" s="41">
        <v>1797</v>
      </c>
      <c r="T26" s="41">
        <v>1732.5</v>
      </c>
      <c r="U26" s="41">
        <v>1830.7</v>
      </c>
      <c r="V26" s="41">
        <v>1789.3</v>
      </c>
      <c r="W26" s="26" t="s">
        <v>85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2:88" s="2" customFormat="1" ht="30" customHeight="1" x14ac:dyDescent="0.3">
      <c r="B27" s="23" t="s">
        <v>23</v>
      </c>
      <c r="C27" s="44">
        <v>536.6</v>
      </c>
      <c r="D27" s="40">
        <v>358.5</v>
      </c>
      <c r="E27" s="40">
        <v>736.7</v>
      </c>
      <c r="F27" s="40">
        <v>1085</v>
      </c>
      <c r="G27" s="40">
        <v>1699</v>
      </c>
      <c r="H27" s="40">
        <v>1640.4</v>
      </c>
      <c r="I27" s="40">
        <v>1729.2</v>
      </c>
      <c r="J27" s="40">
        <v>1085</v>
      </c>
      <c r="K27" s="40">
        <v>1067.4000000000001</v>
      </c>
      <c r="L27" s="40">
        <v>1331.2</v>
      </c>
      <c r="M27" s="40">
        <v>1404</v>
      </c>
      <c r="N27" s="40">
        <v>1699</v>
      </c>
      <c r="O27" s="40">
        <v>1713.3</v>
      </c>
      <c r="P27" s="40">
        <v>1689.9</v>
      </c>
      <c r="Q27" s="40">
        <v>1655.1</v>
      </c>
      <c r="R27" s="40">
        <v>1640.4</v>
      </c>
      <c r="S27" s="40">
        <v>1716</v>
      </c>
      <c r="T27" s="40">
        <v>1657.4</v>
      </c>
      <c r="U27" s="40">
        <v>1753.3</v>
      </c>
      <c r="V27" s="40">
        <v>1729.2</v>
      </c>
      <c r="W27" s="24" t="s">
        <v>111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</row>
    <row r="28" spans="2:88" s="2" customFormat="1" ht="30" customHeight="1" x14ac:dyDescent="0.3">
      <c r="B28" s="21" t="s">
        <v>22</v>
      </c>
      <c r="C28" s="43">
        <v>86.8</v>
      </c>
      <c r="D28" s="39">
        <v>74.8</v>
      </c>
      <c r="E28" s="39">
        <v>110.2</v>
      </c>
      <c r="F28" s="39">
        <v>150.9</v>
      </c>
      <c r="G28" s="39">
        <v>100.4</v>
      </c>
      <c r="H28" s="39">
        <v>82.1</v>
      </c>
      <c r="I28" s="39">
        <v>60.1</v>
      </c>
      <c r="J28" s="39">
        <v>150.9</v>
      </c>
      <c r="K28" s="39">
        <v>133.5</v>
      </c>
      <c r="L28" s="39">
        <v>121.7</v>
      </c>
      <c r="M28" s="39">
        <v>101.6</v>
      </c>
      <c r="N28" s="39">
        <v>100.4</v>
      </c>
      <c r="O28" s="39">
        <v>103.4</v>
      </c>
      <c r="P28" s="39">
        <v>108.3</v>
      </c>
      <c r="Q28" s="39">
        <v>100.1</v>
      </c>
      <c r="R28" s="39">
        <v>82.1</v>
      </c>
      <c r="S28" s="39">
        <v>81</v>
      </c>
      <c r="T28" s="39">
        <v>75.099999999999994</v>
      </c>
      <c r="U28" s="39">
        <v>77.400000000000006</v>
      </c>
      <c r="V28" s="39">
        <v>60.1</v>
      </c>
      <c r="W28" s="22" t="s">
        <v>112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</row>
    <row r="29" spans="2:88" s="2" customFormat="1" ht="30" customHeight="1" x14ac:dyDescent="0.3">
      <c r="B29" s="27" t="s">
        <v>21</v>
      </c>
      <c r="C29" s="46">
        <v>4527.8000000000011</v>
      </c>
      <c r="D29" s="42">
        <v>5251.2000000000007</v>
      </c>
      <c r="E29" s="42">
        <v>5735.8</v>
      </c>
      <c r="F29" s="42">
        <v>6419</v>
      </c>
      <c r="G29" s="42">
        <v>6864.7</v>
      </c>
      <c r="H29" s="42">
        <v>7535.7</v>
      </c>
      <c r="I29" s="42">
        <v>8507.1</v>
      </c>
      <c r="J29" s="42">
        <v>6419</v>
      </c>
      <c r="K29" s="42">
        <v>6291.2</v>
      </c>
      <c r="L29" s="42">
        <v>6454</v>
      </c>
      <c r="M29" s="42">
        <v>6702.4</v>
      </c>
      <c r="N29" s="42">
        <v>6864.7</v>
      </c>
      <c r="O29" s="42">
        <v>6998.1</v>
      </c>
      <c r="P29" s="42">
        <v>6989.2</v>
      </c>
      <c r="Q29" s="42">
        <v>7164</v>
      </c>
      <c r="R29" s="42">
        <v>7535.7</v>
      </c>
      <c r="S29" s="42">
        <v>7580.2</v>
      </c>
      <c r="T29" s="42">
        <v>7812.7</v>
      </c>
      <c r="U29" s="42">
        <v>8395</v>
      </c>
      <c r="V29" s="42">
        <v>8507.1</v>
      </c>
      <c r="W29" s="28" t="s">
        <v>113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</row>
    <row r="30" spans="2:88" s="2" customFormat="1" ht="30" customHeight="1" x14ac:dyDescent="0.3">
      <c r="B30" s="21" t="s">
        <v>13</v>
      </c>
      <c r="C30" s="43">
        <v>4527.8000000000011</v>
      </c>
      <c r="D30" s="39">
        <v>5251.2000000000007</v>
      </c>
      <c r="E30" s="39">
        <v>5735.8</v>
      </c>
      <c r="F30" s="39">
        <v>6419</v>
      </c>
      <c r="G30" s="39">
        <v>6864.7</v>
      </c>
      <c r="H30" s="39">
        <v>7535.7</v>
      </c>
      <c r="I30" s="39">
        <v>8507.1</v>
      </c>
      <c r="J30" s="39">
        <v>6419</v>
      </c>
      <c r="K30" s="39">
        <v>6291.2</v>
      </c>
      <c r="L30" s="39">
        <v>6454</v>
      </c>
      <c r="M30" s="39">
        <v>6702.4</v>
      </c>
      <c r="N30" s="39">
        <v>6864.7</v>
      </c>
      <c r="O30" s="39">
        <v>6998.1</v>
      </c>
      <c r="P30" s="39">
        <v>6989.2</v>
      </c>
      <c r="Q30" s="39">
        <v>7164</v>
      </c>
      <c r="R30" s="39">
        <v>7535.7</v>
      </c>
      <c r="S30" s="39">
        <v>7580.2</v>
      </c>
      <c r="T30" s="39">
        <v>7812.7</v>
      </c>
      <c r="U30" s="39">
        <v>8395</v>
      </c>
      <c r="V30" s="39">
        <v>8507.1</v>
      </c>
      <c r="W30" s="22" t="s">
        <v>114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</row>
    <row r="31" spans="2:88" s="2" customFormat="1" ht="30" customHeight="1" x14ac:dyDescent="0.3">
      <c r="B31" s="27" t="s">
        <v>16</v>
      </c>
      <c r="C31" s="46">
        <v>168</v>
      </c>
      <c r="D31" s="42">
        <v>208.8</v>
      </c>
      <c r="E31" s="42">
        <v>417.1</v>
      </c>
      <c r="F31" s="42">
        <v>563.20000000000005</v>
      </c>
      <c r="G31" s="42">
        <v>786.3</v>
      </c>
      <c r="H31" s="42">
        <v>631.29999999999995</v>
      </c>
      <c r="I31" s="42">
        <v>625.79999999999995</v>
      </c>
      <c r="J31" s="42">
        <v>563.20000000000005</v>
      </c>
      <c r="K31" s="42">
        <v>586.20000000000005</v>
      </c>
      <c r="L31" s="42">
        <v>756.5</v>
      </c>
      <c r="M31" s="42">
        <v>718.1</v>
      </c>
      <c r="N31" s="42">
        <v>786.3</v>
      </c>
      <c r="O31" s="42">
        <v>726.1</v>
      </c>
      <c r="P31" s="42">
        <v>648.5</v>
      </c>
      <c r="Q31" s="42">
        <v>618.1</v>
      </c>
      <c r="R31" s="42">
        <v>631.29999999999995</v>
      </c>
      <c r="S31" s="42">
        <v>609.29999999999995</v>
      </c>
      <c r="T31" s="42">
        <v>630.20000000000005</v>
      </c>
      <c r="U31" s="42">
        <v>656.6</v>
      </c>
      <c r="V31" s="42">
        <v>625.79999999999995</v>
      </c>
      <c r="W31" s="28" t="s">
        <v>64</v>
      </c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</row>
    <row r="32" spans="2:88" s="2" customFormat="1" ht="30" customHeight="1" x14ac:dyDescent="0.3">
      <c r="B32" s="21" t="s">
        <v>15</v>
      </c>
      <c r="C32" s="43">
        <v>168</v>
      </c>
      <c r="D32" s="39">
        <v>208.8</v>
      </c>
      <c r="E32" s="39">
        <v>417.1</v>
      </c>
      <c r="F32" s="39">
        <v>563.20000000000005</v>
      </c>
      <c r="G32" s="39">
        <v>786.3</v>
      </c>
      <c r="H32" s="39">
        <v>631.29999999999995</v>
      </c>
      <c r="I32" s="39">
        <v>625.79999999999995</v>
      </c>
      <c r="J32" s="39">
        <v>563.20000000000005</v>
      </c>
      <c r="K32" s="39">
        <v>586.20000000000005</v>
      </c>
      <c r="L32" s="39">
        <v>756.5</v>
      </c>
      <c r="M32" s="39">
        <v>718.1</v>
      </c>
      <c r="N32" s="39">
        <v>786.3</v>
      </c>
      <c r="O32" s="39">
        <v>726.1</v>
      </c>
      <c r="P32" s="39">
        <v>648.5</v>
      </c>
      <c r="Q32" s="39">
        <v>618.1</v>
      </c>
      <c r="R32" s="39">
        <v>631.29999999999995</v>
      </c>
      <c r="S32" s="39">
        <v>609.29999999999995</v>
      </c>
      <c r="T32" s="39">
        <v>630.20000000000005</v>
      </c>
      <c r="U32" s="39">
        <v>656.6</v>
      </c>
      <c r="V32" s="39">
        <v>625.79999999999995</v>
      </c>
      <c r="W32" s="22" t="s">
        <v>108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</row>
    <row r="33" spans="2:88" s="2" customFormat="1" ht="30" customHeight="1" x14ac:dyDescent="0.3">
      <c r="B33" s="27" t="s">
        <v>57</v>
      </c>
      <c r="C33" s="46">
        <v>1796.3</v>
      </c>
      <c r="D33" s="42">
        <v>2097.4</v>
      </c>
      <c r="E33" s="42">
        <v>2251.1</v>
      </c>
      <c r="F33" s="42">
        <v>2226.6</v>
      </c>
      <c r="G33" s="42">
        <v>2005.2</v>
      </c>
      <c r="H33" s="42">
        <v>1888.7</v>
      </c>
      <c r="I33" s="42">
        <v>1763.5</v>
      </c>
      <c r="J33" s="42">
        <v>2226.6</v>
      </c>
      <c r="K33" s="42">
        <v>2111.1</v>
      </c>
      <c r="L33" s="42">
        <v>2083.6999999999998</v>
      </c>
      <c r="M33" s="42">
        <v>2040.3</v>
      </c>
      <c r="N33" s="42">
        <v>2005.2</v>
      </c>
      <c r="O33" s="42">
        <v>1990.7</v>
      </c>
      <c r="P33" s="42">
        <v>1945.6</v>
      </c>
      <c r="Q33" s="42">
        <v>1932.7</v>
      </c>
      <c r="R33" s="42">
        <v>1888.7</v>
      </c>
      <c r="S33" s="42">
        <v>1835.9</v>
      </c>
      <c r="T33" s="42">
        <v>1838</v>
      </c>
      <c r="U33" s="42">
        <v>1791.4</v>
      </c>
      <c r="V33" s="42">
        <v>1763.5</v>
      </c>
      <c r="W33" s="28" t="s">
        <v>115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</row>
    <row r="34" spans="2:88" s="2" customFormat="1" ht="30" customHeight="1" x14ac:dyDescent="0.3">
      <c r="B34" s="21" t="s">
        <v>13</v>
      </c>
      <c r="C34" s="43">
        <v>1796.3</v>
      </c>
      <c r="D34" s="39">
        <v>2097.4</v>
      </c>
      <c r="E34" s="39">
        <v>2251.1</v>
      </c>
      <c r="F34" s="39">
        <v>2226.6</v>
      </c>
      <c r="G34" s="39">
        <v>2005.2</v>
      </c>
      <c r="H34" s="39">
        <v>1888.7</v>
      </c>
      <c r="I34" s="39">
        <v>1763.5</v>
      </c>
      <c r="J34" s="39">
        <v>2226.6</v>
      </c>
      <c r="K34" s="39">
        <v>2111.1</v>
      </c>
      <c r="L34" s="39">
        <v>2083.6999999999998</v>
      </c>
      <c r="M34" s="39">
        <v>2040.3</v>
      </c>
      <c r="N34" s="39">
        <v>2005.2</v>
      </c>
      <c r="O34" s="39">
        <v>1990.7</v>
      </c>
      <c r="P34" s="39">
        <v>1945.6</v>
      </c>
      <c r="Q34" s="39">
        <v>1932.7</v>
      </c>
      <c r="R34" s="39">
        <v>1888.7</v>
      </c>
      <c r="S34" s="39">
        <v>1835.9</v>
      </c>
      <c r="T34" s="39">
        <v>1838</v>
      </c>
      <c r="U34" s="39">
        <v>1791.4</v>
      </c>
      <c r="V34" s="39">
        <v>1763.5</v>
      </c>
      <c r="W34" s="22" t="s">
        <v>114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</row>
    <row r="35" spans="2:88" s="2" customFormat="1" ht="30" customHeight="1" x14ac:dyDescent="0.3">
      <c r="B35" s="23" t="s">
        <v>20</v>
      </c>
      <c r="C35" s="44">
        <v>8733.9000000000015</v>
      </c>
      <c r="D35" s="40">
        <v>9261.1</v>
      </c>
      <c r="E35" s="40">
        <v>10456.6</v>
      </c>
      <c r="F35" s="40">
        <v>11106.000000000002</v>
      </c>
      <c r="G35" s="40">
        <v>10392.4</v>
      </c>
      <c r="H35" s="40">
        <v>10687.300000000001</v>
      </c>
      <c r="I35" s="40">
        <v>11117.7</v>
      </c>
      <c r="J35" s="40">
        <v>11106.000000000002</v>
      </c>
      <c r="K35" s="40">
        <v>10638.800000000001</v>
      </c>
      <c r="L35" s="40">
        <v>10533.9</v>
      </c>
      <c r="M35" s="40">
        <v>10385.000000000002</v>
      </c>
      <c r="N35" s="40">
        <v>10392.4</v>
      </c>
      <c r="O35" s="40">
        <v>10671.2</v>
      </c>
      <c r="P35" s="40">
        <v>10761.6</v>
      </c>
      <c r="Q35" s="40">
        <v>10650.7</v>
      </c>
      <c r="R35" s="40">
        <v>10687.300000000001</v>
      </c>
      <c r="S35" s="40">
        <v>10959.500000000002</v>
      </c>
      <c r="T35" s="40">
        <v>11148.2</v>
      </c>
      <c r="U35" s="40">
        <v>11159.800000000001</v>
      </c>
      <c r="V35" s="40">
        <v>11117.7</v>
      </c>
      <c r="W35" s="24" t="s">
        <v>116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</row>
    <row r="36" spans="2:88" s="2" customFormat="1" ht="30" customHeight="1" x14ac:dyDescent="0.3">
      <c r="B36" s="25" t="s">
        <v>19</v>
      </c>
      <c r="C36" s="45">
        <v>1412.6</v>
      </c>
      <c r="D36" s="41">
        <v>1347.7</v>
      </c>
      <c r="E36" s="41">
        <v>1286.9000000000001</v>
      </c>
      <c r="F36" s="41">
        <v>1111.0999999999999</v>
      </c>
      <c r="G36" s="41">
        <v>806.8</v>
      </c>
      <c r="H36" s="41">
        <v>749.6</v>
      </c>
      <c r="I36" s="41">
        <v>454.6</v>
      </c>
      <c r="J36" s="41">
        <v>1111.0999999999999</v>
      </c>
      <c r="K36" s="41">
        <v>1100.4000000000001</v>
      </c>
      <c r="L36" s="41">
        <v>836.4</v>
      </c>
      <c r="M36" s="41">
        <v>820.2</v>
      </c>
      <c r="N36" s="41">
        <v>806.8</v>
      </c>
      <c r="O36" s="41">
        <v>796</v>
      </c>
      <c r="P36" s="41">
        <v>782.9</v>
      </c>
      <c r="Q36" s="41">
        <v>771.9</v>
      </c>
      <c r="R36" s="41">
        <v>749.6</v>
      </c>
      <c r="S36" s="41">
        <v>737.2</v>
      </c>
      <c r="T36" s="41">
        <v>719.4</v>
      </c>
      <c r="U36" s="41">
        <v>518</v>
      </c>
      <c r="V36" s="41">
        <v>454.6</v>
      </c>
      <c r="W36" s="26" t="s">
        <v>110</v>
      </c>
      <c r="X36"/>
      <c r="Y36"/>
      <c r="Z36"/>
      <c r="AA36"/>
      <c r="AB36"/>
      <c r="AC36"/>
      <c r="AD36"/>
      <c r="AE36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</row>
    <row r="37" spans="2:88" s="2" customFormat="1" ht="30" customHeight="1" x14ac:dyDescent="0.3">
      <c r="B37" s="27" t="s">
        <v>18</v>
      </c>
      <c r="C37" s="46">
        <v>6966.6</v>
      </c>
      <c r="D37" s="42">
        <v>7558.7</v>
      </c>
      <c r="E37" s="42">
        <v>8815</v>
      </c>
      <c r="F37" s="42">
        <v>9640.2000000000007</v>
      </c>
      <c r="G37" s="42">
        <v>9230.9</v>
      </c>
      <c r="H37" s="42">
        <v>9583</v>
      </c>
      <c r="I37" s="42">
        <v>10308.4</v>
      </c>
      <c r="J37" s="42">
        <v>9640.2000000000007</v>
      </c>
      <c r="K37" s="42">
        <v>9183.7000000000007</v>
      </c>
      <c r="L37" s="42">
        <v>9342.7999999999993</v>
      </c>
      <c r="M37" s="42">
        <v>9210.1</v>
      </c>
      <c r="N37" s="42">
        <v>9230.9</v>
      </c>
      <c r="O37" s="42">
        <v>9520.5</v>
      </c>
      <c r="P37" s="42">
        <v>9624</v>
      </c>
      <c r="Q37" s="42">
        <v>9524.1</v>
      </c>
      <c r="R37" s="42">
        <v>9583</v>
      </c>
      <c r="S37" s="42">
        <v>9867.6</v>
      </c>
      <c r="T37" s="42">
        <v>10074.1</v>
      </c>
      <c r="U37" s="42">
        <v>10287.1</v>
      </c>
      <c r="V37" s="42">
        <v>10308.4</v>
      </c>
      <c r="W37" s="28" t="s">
        <v>117</v>
      </c>
      <c r="X37"/>
      <c r="Y37"/>
      <c r="Z37"/>
      <c r="AA37"/>
      <c r="AB37"/>
      <c r="AC37"/>
      <c r="AD37"/>
      <c r="AE37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</row>
    <row r="38" spans="2:88" s="2" customFormat="1" ht="30" customHeight="1" x14ac:dyDescent="0.3">
      <c r="B38" s="21" t="s">
        <v>17</v>
      </c>
      <c r="C38" s="43">
        <v>394.9</v>
      </c>
      <c r="D38" s="39">
        <v>441</v>
      </c>
      <c r="E38" s="39">
        <v>473</v>
      </c>
      <c r="F38" s="39">
        <v>886.8</v>
      </c>
      <c r="G38" s="39">
        <v>541.79999999999995</v>
      </c>
      <c r="H38" s="39">
        <v>619.29999999999995</v>
      </c>
      <c r="I38" s="39">
        <v>666.3</v>
      </c>
      <c r="J38" s="39">
        <v>886.8</v>
      </c>
      <c r="K38" s="39">
        <v>1087.8</v>
      </c>
      <c r="L38" s="39">
        <v>630.79999999999995</v>
      </c>
      <c r="M38" s="39">
        <v>577</v>
      </c>
      <c r="N38" s="39">
        <v>541.79999999999995</v>
      </c>
      <c r="O38" s="39">
        <v>605.9</v>
      </c>
      <c r="P38" s="39">
        <v>628.59999999999991</v>
      </c>
      <c r="Q38" s="39">
        <v>644.5</v>
      </c>
      <c r="R38" s="39">
        <v>619.29999999999995</v>
      </c>
      <c r="S38" s="39">
        <v>651.9</v>
      </c>
      <c r="T38" s="39">
        <v>711.9</v>
      </c>
      <c r="U38" s="39">
        <v>687.09999999999991</v>
      </c>
      <c r="V38" s="39">
        <v>666.3</v>
      </c>
      <c r="W38" s="22" t="s">
        <v>118</v>
      </c>
      <c r="X38"/>
      <c r="Y38"/>
      <c r="Z38"/>
      <c r="AA38"/>
      <c r="AB38"/>
      <c r="AC38"/>
      <c r="AD38"/>
      <c r="AE38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</row>
    <row r="39" spans="2:88" s="2" customFormat="1" ht="30" customHeight="1" x14ac:dyDescent="0.3">
      <c r="B39" s="27" t="s">
        <v>16</v>
      </c>
      <c r="C39" s="46">
        <v>235.1</v>
      </c>
      <c r="D39" s="42">
        <v>282.10000000000002</v>
      </c>
      <c r="E39" s="42">
        <v>307.5</v>
      </c>
      <c r="F39" s="42">
        <v>399.7</v>
      </c>
      <c r="G39" s="42">
        <v>388.9</v>
      </c>
      <c r="H39" s="42">
        <v>465.1</v>
      </c>
      <c r="I39" s="42">
        <v>516.4</v>
      </c>
      <c r="J39" s="42">
        <v>399.7</v>
      </c>
      <c r="K39" s="42">
        <v>606.29999999999995</v>
      </c>
      <c r="L39" s="42">
        <v>477.6</v>
      </c>
      <c r="M39" s="42">
        <v>431.4</v>
      </c>
      <c r="N39" s="42">
        <v>388.9</v>
      </c>
      <c r="O39" s="42">
        <v>450.9</v>
      </c>
      <c r="P39" s="42">
        <v>475.4</v>
      </c>
      <c r="Q39" s="42">
        <v>493.8</v>
      </c>
      <c r="R39" s="42">
        <v>465.1</v>
      </c>
      <c r="S39" s="42">
        <v>499.8</v>
      </c>
      <c r="T39" s="42">
        <v>560.79999999999995</v>
      </c>
      <c r="U39" s="42">
        <v>531.4</v>
      </c>
      <c r="V39" s="42">
        <v>516.4</v>
      </c>
      <c r="W39" s="28" t="s">
        <v>117</v>
      </c>
      <c r="X39"/>
      <c r="Y39"/>
      <c r="Z39"/>
      <c r="AA39"/>
      <c r="AB39"/>
      <c r="AC39"/>
      <c r="AD39"/>
      <c r="AE39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</row>
    <row r="40" spans="2:88" s="2" customFormat="1" ht="30" customHeight="1" x14ac:dyDescent="0.3">
      <c r="B40" s="21" t="s">
        <v>15</v>
      </c>
      <c r="C40" s="43">
        <v>235.1</v>
      </c>
      <c r="D40" s="39">
        <v>282.10000000000002</v>
      </c>
      <c r="E40" s="39">
        <v>307.5</v>
      </c>
      <c r="F40" s="39">
        <v>399.7</v>
      </c>
      <c r="G40" s="39">
        <v>388.9</v>
      </c>
      <c r="H40" s="39">
        <v>465.1</v>
      </c>
      <c r="I40" s="39">
        <v>516.4</v>
      </c>
      <c r="J40" s="39">
        <v>399.7</v>
      </c>
      <c r="K40" s="39">
        <v>606.29999999999995</v>
      </c>
      <c r="L40" s="39">
        <v>477.6</v>
      </c>
      <c r="M40" s="39">
        <v>431.4</v>
      </c>
      <c r="N40" s="39">
        <v>388.9</v>
      </c>
      <c r="O40" s="39">
        <v>450.9</v>
      </c>
      <c r="P40" s="39">
        <v>475.4</v>
      </c>
      <c r="Q40" s="39">
        <v>493.8</v>
      </c>
      <c r="R40" s="39">
        <v>465.1</v>
      </c>
      <c r="S40" s="39">
        <v>499.8</v>
      </c>
      <c r="T40" s="39">
        <v>560.79999999999995</v>
      </c>
      <c r="U40" s="39">
        <v>531.4</v>
      </c>
      <c r="V40" s="39">
        <v>516.4</v>
      </c>
      <c r="W40" s="22" t="s">
        <v>80</v>
      </c>
      <c r="X40"/>
      <c r="Y40"/>
      <c r="Z40"/>
      <c r="AA40"/>
      <c r="AB40"/>
      <c r="AC40"/>
      <c r="AD40"/>
      <c r="AE40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</row>
    <row r="41" spans="2:88" s="2" customFormat="1" ht="30" customHeight="1" x14ac:dyDescent="0.3">
      <c r="B41" s="27" t="s">
        <v>14</v>
      </c>
      <c r="C41" s="46">
        <v>159.80000000000001</v>
      </c>
      <c r="D41" s="42">
        <v>158.9</v>
      </c>
      <c r="E41" s="42">
        <v>165.5</v>
      </c>
      <c r="F41" s="42">
        <v>487.1</v>
      </c>
      <c r="G41" s="42">
        <v>152.9</v>
      </c>
      <c r="H41" s="42">
        <v>154.19999999999999</v>
      </c>
      <c r="I41" s="42">
        <v>149.9</v>
      </c>
      <c r="J41" s="42">
        <v>487.1</v>
      </c>
      <c r="K41" s="42">
        <v>481.5</v>
      </c>
      <c r="L41" s="42">
        <v>153.19999999999999</v>
      </c>
      <c r="M41" s="42">
        <v>145.6</v>
      </c>
      <c r="N41" s="42">
        <v>152.9</v>
      </c>
      <c r="O41" s="42">
        <v>155</v>
      </c>
      <c r="P41" s="42">
        <v>153.19999999999999</v>
      </c>
      <c r="Q41" s="42">
        <v>150.69999999999999</v>
      </c>
      <c r="R41" s="42">
        <v>154.19999999999999</v>
      </c>
      <c r="S41" s="42">
        <v>152.1</v>
      </c>
      <c r="T41" s="42">
        <v>151.1</v>
      </c>
      <c r="U41" s="42">
        <v>155.69999999999999</v>
      </c>
      <c r="V41" s="42">
        <v>149.9</v>
      </c>
      <c r="W41" s="28" t="s">
        <v>119</v>
      </c>
      <c r="X41"/>
      <c r="Y41"/>
      <c r="Z41"/>
      <c r="AA41"/>
      <c r="AB41"/>
      <c r="AC41"/>
      <c r="AD41"/>
      <c r="AE41"/>
      <c r="AF41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</row>
    <row r="42" spans="2:88" s="2" customFormat="1" ht="30" customHeight="1" x14ac:dyDescent="0.3">
      <c r="B42" s="21" t="s">
        <v>13</v>
      </c>
      <c r="C42" s="43">
        <v>159.80000000000001</v>
      </c>
      <c r="D42" s="39">
        <v>158.9</v>
      </c>
      <c r="E42" s="39">
        <v>165.5</v>
      </c>
      <c r="F42" s="39">
        <v>487.1</v>
      </c>
      <c r="G42" s="39">
        <v>152.9</v>
      </c>
      <c r="H42" s="39">
        <v>154.19999999999999</v>
      </c>
      <c r="I42" s="39">
        <v>149.9</v>
      </c>
      <c r="J42" s="39">
        <v>487.1</v>
      </c>
      <c r="K42" s="39">
        <v>481.5</v>
      </c>
      <c r="L42" s="39">
        <v>153.19999999999999</v>
      </c>
      <c r="M42" s="39">
        <v>145.6</v>
      </c>
      <c r="N42" s="39">
        <v>152.9</v>
      </c>
      <c r="O42" s="39">
        <v>155</v>
      </c>
      <c r="P42" s="39">
        <v>153.19999999999999</v>
      </c>
      <c r="Q42" s="39">
        <v>150.69999999999999</v>
      </c>
      <c r="R42" s="39">
        <v>154.19999999999999</v>
      </c>
      <c r="S42" s="39">
        <v>152.1</v>
      </c>
      <c r="T42" s="39">
        <v>151.1</v>
      </c>
      <c r="U42" s="39">
        <v>155.69999999999999</v>
      </c>
      <c r="V42" s="39">
        <v>149.9</v>
      </c>
      <c r="W42" s="22" t="s">
        <v>77</v>
      </c>
      <c r="X42"/>
      <c r="Y42"/>
      <c r="Z42"/>
      <c r="AA42"/>
      <c r="AB42"/>
      <c r="AC42"/>
      <c r="AD42"/>
      <c r="AE42"/>
      <c r="AF42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</row>
    <row r="43" spans="2:88" s="2" customFormat="1" ht="33.75" customHeight="1" x14ac:dyDescent="0.3">
      <c r="B43" s="56" t="s">
        <v>12</v>
      </c>
      <c r="C43" s="57">
        <v>50009.201778499599</v>
      </c>
      <c r="D43" s="58">
        <f>D9+D11+D19+D20</f>
        <v>50890.18280511404</v>
      </c>
      <c r="E43" s="58">
        <f>E9+E11+E19+E20</f>
        <v>53980.556390626502</v>
      </c>
      <c r="F43" s="58">
        <v>59042.400000000009</v>
      </c>
      <c r="G43" s="58">
        <v>60797.5</v>
      </c>
      <c r="H43" s="58">
        <v>63575.533007989914</v>
      </c>
      <c r="I43" s="58">
        <v>66043.933007989908</v>
      </c>
      <c r="J43" s="58">
        <v>59042.400000000009</v>
      </c>
      <c r="K43" s="58">
        <v>59289.291871025525</v>
      </c>
      <c r="L43" s="58">
        <v>60073.262931348618</v>
      </c>
      <c r="M43" s="58">
        <v>59960.56800669487</v>
      </c>
      <c r="N43" s="58">
        <v>60797.5</v>
      </c>
      <c r="O43" s="58">
        <v>61616.160796806493</v>
      </c>
      <c r="P43" s="58">
        <v>62672.435398230868</v>
      </c>
      <c r="Q43" s="58">
        <v>62714.496979526375</v>
      </c>
      <c r="R43" s="58">
        <v>63575.533007989914</v>
      </c>
      <c r="S43" s="58">
        <v>64110.63300798992</v>
      </c>
      <c r="T43" s="58">
        <v>64741.733007989911</v>
      </c>
      <c r="U43" s="58">
        <v>65800.633007989905</v>
      </c>
      <c r="V43" s="58">
        <v>66043.933007989908</v>
      </c>
      <c r="W43" s="59" t="s">
        <v>49</v>
      </c>
      <c r="X43"/>
      <c r="Y43"/>
      <c r="Z43"/>
      <c r="AA43"/>
      <c r="AB43"/>
      <c r="AC43"/>
      <c r="AD43"/>
      <c r="AE43"/>
      <c r="AF43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</row>
    <row r="44" spans="2:88" s="2" customFormat="1" ht="37.5" customHeight="1" x14ac:dyDescent="0.3">
      <c r="B44" s="60" t="s">
        <v>145</v>
      </c>
      <c r="C44" s="61">
        <v>-32149.570178499627</v>
      </c>
      <c r="D44" s="62">
        <v>-32395.351205114042</v>
      </c>
      <c r="E44" s="62">
        <v>-33703.624790626505</v>
      </c>
      <c r="F44" s="62">
        <v>-30861.41046769901</v>
      </c>
      <c r="G44" s="62">
        <v>-33519.006260200098</v>
      </c>
      <c r="H44" s="62">
        <v>-35380.813060847388</v>
      </c>
      <c r="I44" s="62">
        <v>-35316.213060847382</v>
      </c>
      <c r="J44" s="62">
        <v>-30861.41046769901</v>
      </c>
      <c r="K44" s="62">
        <v>-31612.515085409363</v>
      </c>
      <c r="L44" s="62">
        <v>-33215.820198600071</v>
      </c>
      <c r="M44" s="62">
        <v>-33539.874500419559</v>
      </c>
      <c r="N44" s="62">
        <v>-33519.006260200098</v>
      </c>
      <c r="O44" s="62">
        <v>-34574.649844465472</v>
      </c>
      <c r="P44" s="62">
        <v>-35054.936196087816</v>
      </c>
      <c r="Q44" s="62">
        <v>-35221.362823954252</v>
      </c>
      <c r="R44" s="62">
        <v>-35380.813060847388</v>
      </c>
      <c r="S44" s="62">
        <v>-35788.61306084739</v>
      </c>
      <c r="T44" s="62">
        <v>-35845.913060847379</v>
      </c>
      <c r="U44" s="62">
        <v>-35513.113060847376</v>
      </c>
      <c r="V44" s="62">
        <v>-35316.213060847382</v>
      </c>
      <c r="W44" s="63" t="s">
        <v>120</v>
      </c>
      <c r="X44"/>
      <c r="Y44"/>
      <c r="Z44"/>
      <c r="AA44"/>
      <c r="AB44"/>
      <c r="AC44"/>
      <c r="AD44"/>
      <c r="AE44"/>
      <c r="AF44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</row>
    <row r="45" spans="2:88" s="2" customFormat="1" ht="10.15" customHeight="1" x14ac:dyDescent="0.3">
      <c r="B45" s="90"/>
      <c r="C45" s="91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</row>
    <row r="46" spans="2:88" s="75" customFormat="1" ht="30" customHeight="1" x14ac:dyDescent="0.25">
      <c r="B46" s="64" t="s">
        <v>132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9"/>
      <c r="N46" s="89"/>
      <c r="O46" s="88"/>
      <c r="P46" s="88"/>
      <c r="Q46" s="88"/>
      <c r="R46"/>
      <c r="S46"/>
      <c r="T46"/>
      <c r="U46"/>
      <c r="V46"/>
      <c r="W46" s="89" t="s">
        <v>143</v>
      </c>
      <c r="AK46" s="76"/>
    </row>
    <row r="47" spans="2:88" s="75" customFormat="1" ht="65.25" customHeight="1" x14ac:dyDescent="0.25">
      <c r="B47" s="133" t="s">
        <v>147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52" t="s">
        <v>148</v>
      </c>
      <c r="S47" s="152"/>
      <c r="T47" s="152"/>
      <c r="U47" s="152"/>
      <c r="V47" s="152"/>
      <c r="W47" s="152"/>
      <c r="X47" s="107"/>
      <c r="Y47" s="109"/>
      <c r="Z47" s="108"/>
      <c r="AA47" s="108"/>
      <c r="AB47" s="108"/>
      <c r="AC47" s="108"/>
      <c r="AD47" s="108"/>
      <c r="AE47" s="108"/>
      <c r="AF47" s="108"/>
      <c r="AK47" s="76"/>
    </row>
    <row r="48" spans="2:88" s="75" customFormat="1" ht="30" customHeight="1" x14ac:dyDescent="0.25">
      <c r="B48" s="64" t="s">
        <v>10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110"/>
      <c r="N48" s="110"/>
      <c r="O48" s="110"/>
      <c r="P48" s="110"/>
      <c r="Q48" s="110"/>
      <c r="R48"/>
      <c r="S48"/>
      <c r="T48"/>
      <c r="U48"/>
      <c r="V48"/>
      <c r="W48" s="110" t="s">
        <v>52</v>
      </c>
      <c r="X48" s="108"/>
      <c r="Y48" s="108"/>
      <c r="Z48" s="111"/>
      <c r="AA48" s="111"/>
      <c r="AB48" s="111"/>
      <c r="AC48" s="111"/>
      <c r="AD48" s="108"/>
      <c r="AE48" s="108"/>
      <c r="AF48" s="108"/>
      <c r="AK48" s="76"/>
    </row>
    <row r="49" spans="2:37" s="75" customFormat="1" ht="30" customHeight="1" x14ac:dyDescent="0.25">
      <c r="B49" s="65" t="s">
        <v>152</v>
      </c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/>
      <c r="S49"/>
      <c r="T49" s="67"/>
      <c r="U49" s="67"/>
      <c r="V49" s="67"/>
      <c r="W49" s="67" t="s">
        <v>153</v>
      </c>
      <c r="X49" s="66"/>
      <c r="Y49" s="66"/>
      <c r="Z49" s="66"/>
      <c r="AA49" s="66"/>
      <c r="AB49" s="66"/>
      <c r="AC49" s="66"/>
      <c r="AD49" s="108"/>
      <c r="AE49" s="108"/>
      <c r="AF49" s="108"/>
      <c r="AK49" s="76"/>
    </row>
    <row r="50" spans="2:37" s="75" customFormat="1" ht="30" customHeight="1" x14ac:dyDescent="0.25">
      <c r="B50" s="64" t="s">
        <v>9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/>
      <c r="S50"/>
      <c r="T50" s="68"/>
      <c r="U50" s="68"/>
      <c r="V50" s="68"/>
      <c r="W50" s="84" t="s">
        <v>144</v>
      </c>
      <c r="X50" s="69"/>
      <c r="Y50" s="69"/>
      <c r="Z50" s="69"/>
      <c r="AA50" s="69"/>
      <c r="AB50" s="69"/>
      <c r="AC50" s="69"/>
      <c r="AD50" s="69"/>
      <c r="AE50" s="69"/>
      <c r="AF50" s="69"/>
      <c r="AK50" s="76"/>
    </row>
    <row r="51" spans="2:37" s="75" customFormat="1" ht="30" customHeight="1" x14ac:dyDescent="0.25">
      <c r="B51" s="64" t="s">
        <v>151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84" t="s">
        <v>154</v>
      </c>
      <c r="X51" s="69"/>
      <c r="Y51" s="69"/>
      <c r="Z51" s="69"/>
      <c r="AA51" s="69"/>
      <c r="AB51" s="69"/>
      <c r="AC51" s="69"/>
      <c r="AD51" s="69"/>
      <c r="AE51" s="69"/>
      <c r="AF51" s="69"/>
      <c r="AK51" s="76"/>
    </row>
  </sheetData>
  <mergeCells count="18">
    <mergeCell ref="D4:V4"/>
    <mergeCell ref="B2:C2"/>
    <mergeCell ref="B6:B7"/>
    <mergeCell ref="C6:C7"/>
    <mergeCell ref="D6:D7"/>
    <mergeCell ref="E6:E7"/>
    <mergeCell ref="H6:H7"/>
    <mergeCell ref="K6:N6"/>
    <mergeCell ref="O6:R6"/>
    <mergeCell ref="S6:V6"/>
    <mergeCell ref="I6:I7"/>
    <mergeCell ref="D2:V2"/>
    <mergeCell ref="D3:V3"/>
    <mergeCell ref="B47:Q47"/>
    <mergeCell ref="R47:W47"/>
    <mergeCell ref="W6:W7"/>
    <mergeCell ref="F6:F7"/>
    <mergeCell ref="G6:G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3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Assets</vt:lpstr>
      <vt:lpstr>Liabilities</vt:lpstr>
      <vt:lpstr>Assets!Print_Area</vt:lpstr>
      <vt:lpstr>Liabilities!Print_Area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Ahmad M. Aldajani</cp:lastModifiedBy>
  <cp:lastPrinted>2025-03-25T06:38:33Z</cp:lastPrinted>
  <dcterms:created xsi:type="dcterms:W3CDTF">2015-06-05T18:17:20Z</dcterms:created>
  <dcterms:modified xsi:type="dcterms:W3CDTF">2025-03-27T10:40:05Z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CBJ\ad-20022</vt:lpwstr>
  </property>
  <property fmtid="{D5CDD505-2E9C-101B-9397-08002B2CF9AE}" pid="4" name="DLPManualFileClassificationLastModificationDate">
    <vt:lpwstr>1731227922</vt:lpwstr>
  </property>
  <property fmtid="{D5CDD505-2E9C-101B-9397-08002B2CF9AE}" pid="5" name="DLPManualFileClassificationVersion">
    <vt:lpwstr>11.10.100.17</vt:lpwstr>
  </property>
</Properties>
</file>